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C37" i="9"/>
  <c r="CO36" i="9"/>
  <c r="AM36" i="9"/>
  <c r="C36" i="9"/>
  <c r="BW35" i="9"/>
  <c r="BW36" i="9" s="1"/>
  <c r="BW37" i="9" s="1"/>
  <c r="BW38" i="9" s="1"/>
  <c r="BW39" i="9" s="1"/>
  <c r="BW40" i="9" s="1"/>
  <c r="AM35" i="9"/>
  <c r="CO34" i="9"/>
  <c r="CO35"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 r="U36" i="9" s="1"/>
  <c r="U37" i="9" s="1"/>
  <c r="AM34" i="9"/>
</calcChain>
</file>

<file path=xl/sharedStrings.xml><?xml version="1.0" encoding="utf-8"?>
<sst xmlns="http://schemas.openxmlformats.org/spreadsheetml/2006/main" count="1122" uniqueCount="572">
  <si>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</si>
  <si>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</si>
  <si>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</si>
  <si>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</si>
  <si>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</si>
  <si>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</si>
  <si>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</si>
  <si>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</si>
  <si>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</si>
  <si>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</si>
  <si>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</si>
  <si>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</si>
  <si>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</si>
  <si>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</si>
  <si>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</si>
  <si>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</si>
  <si>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</si>
  <si>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</si>
  <si>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</si>
  <si>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</si>
  <si>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</si>
  <si>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</si>
  <si>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</si>
  <si>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</si>
  <si>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</si>
  <si>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</si>
  <si>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</si>
  <si>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</si>
  <si>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</si>
  <si>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</si>
  <si>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</si>
  <si>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</si>
  <si>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</si>
  <si>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</si>
  <si>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</si>
  <si>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</si>
  <si>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</si>
  <si>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</si>
  <si>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</si>
  <si>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</si>
  <si>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</si>
  <si>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</si>
  <si>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</si>
  <si>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</si>
  <si>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</si>
  <si>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</si>
  <si>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</si>
  <si>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</si>
  <si>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</si>
  <si>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</si>
  <si>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</si>
  <si>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</si>
  <si>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</si>
  <si>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</si>
  <si>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</si>
  <si>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</si>
  <si>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</si>
  <si>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</si>
  <si>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</si>
  <si>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</si>
  <si>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</si>
  <si>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</si>
  <si>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</si>
  <si>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</si>
  <si>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</si>
  <si>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</si>
  <si>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</si>
  <si>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</si>
  <si>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</si>
  <si>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</si>
  <si>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</si>
  <si>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</si>
  <si>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</si>
  <si>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</si>
  <si>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</si>
  <si>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</si>
  <si>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</si>
  <si>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</si>
  <si>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</si>
  <si>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</si>
  <si>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</si>
  <si>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</si>
  <si>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</si>
  <si>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</si>
  <si>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</si>
  <si>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</si>
  <si>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</si>
  <si>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</si>
  <si>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</si>
  <si>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</si>
  <si>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</si>
  <si>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</si>
  <si>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</si>
  <si>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</si>
  <si>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</si>
  <si>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</si>
  <si>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</si>
  <si>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</si>
  <si>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</si>
  <si>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</si>
  <si>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</si>
  <si>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</si>
  <si>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</si>
  <si>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</si>
  <si>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</si>
  <si>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</si>
  <si>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</si>
  <si>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</si>
  <si>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</si>
  <si>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</si>
  <si>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</si>
  <si>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</si>
  <si>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</si>
  <si>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</si>
  <si>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</si>
  <si>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</si>
  <si>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</si>
  <si>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</si>
  <si>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</si>
  <si>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</si>
  <si>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</si>
  <si>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</si>
  <si>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</si>
  <si>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</si>
  <si>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</si>
  <si>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</si>
  <si>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</si>
  <si>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</si>
  <si>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</si>
  <si>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</si>
  <si>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</si>
  <si>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</si>
  <si>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</si>
  <si>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</si>
  <si>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</si>
  <si>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</si>
  <si>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</si>
  <si>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</si>
  <si>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</si>
  <si>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</si>
  <si>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</si>
  <si>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</si>
  <si>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</si>
  <si>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</si>
  <si>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</si>
  <si>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</si>
  <si>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</si>
  <si>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</si>
  <si>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</si>
  <si>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</si>
  <si>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</si>
  <si>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</si>
  <si>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</si>
  <si>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</si>
  <si>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</si>
  <si>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</si>
  <si>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</si>
  <si>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</si>
  <si>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</si>
  <si>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</si>
  <si>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</si>
  <si>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</si>
  <si>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</si>
  <si>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</si>
  <si>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</si>
  <si>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</si>
  <si>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</si>
  <si>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</si>
  <si>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</si>
  <si>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</si>
  <si>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</si>
  <si>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</si>
  <si>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</si>
  <si>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</si>
  <si>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</si>
  <si>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</si>
  <si>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</si>
  <si>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</si>
  <si>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</si>
  <si>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</si>
  <si>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</si>
  <si>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</si>
  <si>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</si>
  <si>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</si>
  <si>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</si>
  <si>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</si>
  <si>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</si>
  <si>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</si>
  <si>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</si>
  <si>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</si>
  <si>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</si>
  <si>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</si>
  <si>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</si>
  <si>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</si>
  <si>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</si>
  <si>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岐阜県養老町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</si>
  <si>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</si>
  <si>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</si>
  <si>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</si>
  <si>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</si>
  <si>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</si>
  <si>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</si>
  <si>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</si>
  <si>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</si>
  <si>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</si>
  <si>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</si>
  <si>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</si>
  <si>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</si>
  <si>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</si>
  <si>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</si>
  <si>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</si>
  <si>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</si>
  <si>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</si>
  <si>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</si>
  <si>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</si>
  <si>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</si>
  <si>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</si>
  <si>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</si>
  <si>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</si>
  <si>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</si>
  <si>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</si>
  <si>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</si>
  <si>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</si>
  <si>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</si>
  <si>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</si>
  <si>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</si>
  <si>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</si>
  <si>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</si>
  <si>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</si>
  <si>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</si>
  <si>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</si>
  <si>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</si>
  <si>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</si>
  <si>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</si>
  <si>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</si>
  <si>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</si>
  <si>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</si>
  <si>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</si>
  <si>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</si>
  <si>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</si>
  <si>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</si>
  <si>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</si>
  <si>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</si>
  <si>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</si>
  <si>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</si>
  <si>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</si>
  <si>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</si>
  <si>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</si>
  <si>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</si>
  <si>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</si>
  <si>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</si>
  <si>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</si>
  <si>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</si>
  <si>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</si>
  <si>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</si>
  <si>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</si>
  <si>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</si>
  <si>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</si>
  <si>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</si>
  <si>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</si>
  <si>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</si>
  <si>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</si>
  <si>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</si>
  <si>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</si>
  <si>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</si>
  <si>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</si>
  <si>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</si>
  <si>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</si>
  <si>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</si>
  <si>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</si>
  <si>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</si>
  <si>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</si>
  <si>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</si>
  <si>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</si>
  <si>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</si>
  <si>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</si>
  <si>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</si>
  <si>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</si>
  <si>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</si>
  <si>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</si>
  <si>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</si>
  <si>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</si>
  <si>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</si>
  <si>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</si>
  <si>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</si>
  <si>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</si>
  <si>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</si>
  <si>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</si>
  <si>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</si>
  <si>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</si>
  <si>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</si>
  <si>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</si>
  <si>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</si>
  <si>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</si>
  <si>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</si>
  <si>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</si>
  <si>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</si>
  <si>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</si>
  <si>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</si>
  <si>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</si>
  <si>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</si>
  <si>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</si>
  <si>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</si>
  <si>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</si>
  <si>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</si>
  <si>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</si>
  <si>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</si>
  <si>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</si>
  <si>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</si>
  <si>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</si>
  <si>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</si>
  <si>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</si>
  <si>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</si>
  <si>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</si>
  <si>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</si>
  <si>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</si>
  <si>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</si>
  <si>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</si>
  <si>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</si>
  <si>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</si>
  <si>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</si>
  <si>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</si>
  <si>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</si>
  <si>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</si>
  <si>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</si>
  <si>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</si>
  <si>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</si>
  <si>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</si>
  <si>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</si>
  <si>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</si>
  <si>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</si>
  <si>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</si>
  <si>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</si>
  <si>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</si>
  <si>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</si>
  <si>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</si>
  <si>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</si>
  <si>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</si>
  <si>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</si>
  <si>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</si>
  <si>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</si>
  <si>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</si>
  <si>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</si>
  <si>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岐阜県養老町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</si>
  <si>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</si>
  <si>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</si>
  <si>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</si>
  <si>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</si>
  <si>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</si>
  <si>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</si>
  <si>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</si>
  <si>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</si>
  <si>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</si>
  <si>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</si>
  <si>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</si>
  <si>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</si>
  <si>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</si>
  <si>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</si>
  <si>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</si>
  <si>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</si>
  <si>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</si>
  <si>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</si>
  <si>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</si>
  <si>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</si>
  <si>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</si>
  <si>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</si>
  <si>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</si>
  <si>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</si>
  <si>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</si>
  <si>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</si>
  <si>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</si>
  <si>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</si>
  <si>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</si>
  <si>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</si>
  <si>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</si>
  <si>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</si>
  <si>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</si>
  <si>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</si>
  <si>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</si>
  <si>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</si>
  <si>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</si>
  <si>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</si>
  <si>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</si>
  <si>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簡易水道特別会計</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</si>
  <si>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</si>
  <si>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</si>
  <si>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</si>
  <si>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</si>
  <si>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</si>
  <si>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</si>
  <si>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</si>
  <si>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</si>
  <si>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</si>
  <si>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</si>
  <si>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</si>
  <si>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</si>
  <si>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</si>
  <si>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</si>
  <si>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</si>
  <si>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</si>
  <si>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</si>
  <si>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</si>
  <si>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</si>
  <si>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</si>
  <si>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</si>
  <si>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</si>
  <si>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</si>
  <si>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</si>
  <si>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</si>
  <si>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</si>
  <si>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</si>
  <si>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</si>
  <si>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</si>
  <si>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</si>
  <si>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</si>
  <si>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</si>
  <si>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</si>
  <si>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</si>
  <si>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</si>
  <si>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</si>
  <si>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</si>
  <si>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</si>
  <si>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</si>
  <si>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</si>
  <si>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</si>
  <si>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</si>
  <si>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</si>
  <si>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</si>
  <si>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</si>
  <si>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</si>
  <si>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</si>
  <si>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</si>
  <si>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</si>
  <si>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</si>
  <si>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</si>
  <si>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</si>
  <si>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</si>
  <si>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</si>
  <si>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</si>
  <si>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</si>
  <si>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</si>
  <si>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</si>
  <si>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食肉事業センター特別会計</t>
    <phoneticPr fontId="5"/>
  </si>
  <si>
    <t>将来負担比率（(Ｅ)－(Ｆ)）／（(Ｃ)－(Ｄ)）×１００</t>
    <rPh sb="0" eb="2">
      <t>ショウライ</t>
    </rPh>
    <rPh sb="2" eb="4">
      <t>フタン</t>
    </rPh>
    <rPh sb="4" eb="6">
      <t>ヒリツ</t>
    </rPh>
    <phoneticPr fontId="5"/>
  </si>
  <si>
    <t>上水道事業会計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</si>
  <si>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</si>
  <si>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</si>
  <si>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</si>
  <si>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</si>
  <si>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</si>
  <si>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</si>
  <si>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</si>
  <si>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</si>
  <si>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</si>
  <si>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</si>
  <si>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</si>
  <si>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</si>
  <si>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</si>
  <si>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</si>
  <si>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</si>
  <si>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</si>
  <si>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</si>
  <si>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</si>
  <si>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</si>
  <si>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</si>
  <si>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</si>
  <si>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</si>
  <si>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</si>
  <si>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</si>
  <si>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</si>
  <si>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</si>
  <si>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</si>
  <si>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</si>
  <si>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</si>
  <si>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</si>
  <si>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</si>
  <si>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</si>
  <si>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</si>
  <si>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</si>
  <si>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</si>
  <si>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</si>
  <si>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</si>
  <si>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</si>
  <si>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</si>
  <si>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</si>
  <si>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</si>
  <si>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</si>
  <si>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</si>
  <si>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</si>
  <si>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</si>
  <si>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</si>
  <si>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</si>
  <si>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</si>
  <si>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</si>
  <si>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</si>
  <si>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</si>
  <si>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</si>
  <si>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</si>
  <si>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</si>
  <si>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</si>
  <si>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</si>
  <si>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</si>
  <si>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</si>
  <si>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</si>
  <si>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</si>
  <si>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</si>
  <si>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</si>
  <si>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</si>
  <si>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</si>
  <si>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</si>
  <si>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</si>
  <si>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</si>
  <si>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</si>
  <si>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</si>
  <si>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</si>
  <si>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</si>
  <si>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</si>
  <si>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</si>
  <si>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</si>
  <si>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</si>
  <si>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</si>
  <si>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</si>
  <si>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</si>
  <si>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</si>
  <si>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</si>
  <si>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</si>
  <si>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</si>
  <si>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1.54</t>
  </si>
  <si>
    <t>▲ 3.67</t>
  </si>
  <si>
    <t>▲ 0.12</t>
  </si>
  <si>
    <t>上水道事業会計</t>
  </si>
  <si>
    <t>一般会計</t>
  </si>
  <si>
    <t>介護保険事業特別会計</t>
  </si>
  <si>
    <t>住宅新築資金等貸付特別会計</t>
  </si>
  <si>
    <t>簡易水道特別会計</t>
  </si>
  <si>
    <t>食肉事業センター特別会計</t>
  </si>
  <si>
    <t>公共下水道事業特別会計</t>
  </si>
  <si>
    <t>農業集落排水事業特別会計</t>
  </si>
  <si>
    <t>その他会計（赤字）</t>
  </si>
  <si>
    <t>その他会計（黒字）</t>
  </si>
  <si>
    <t>基金繰入金118</t>
    <rPh sb="0" eb="2">
      <t>キキン</t>
    </rPh>
    <rPh sb="2" eb="4">
      <t>クリイレ</t>
    </rPh>
    <rPh sb="4" eb="5">
      <t>キン</t>
    </rPh>
    <phoneticPr fontId="2"/>
  </si>
  <si>
    <t>基金繰入金81</t>
    <rPh sb="0" eb="2">
      <t>キキン</t>
    </rPh>
    <rPh sb="2" eb="4">
      <t>クリイレ</t>
    </rPh>
    <rPh sb="4" eb="5">
      <t>キン</t>
    </rPh>
    <phoneticPr fontId="2"/>
  </si>
  <si>
    <t>法適用企業</t>
  </si>
  <si>
    <t>法非適用企業</t>
  </si>
  <si>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</si>
  <si>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</si>
  <si>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10" eb="12">
      <t>コウイキ</t>
    </rPh>
    <phoneticPr fontId="2"/>
  </si>
  <si>
    <t>後期高齢者医療連合（一般会計分）</t>
  </si>
  <si>
    <t>岐阜県後期高齢者医療広域連合（特別会計分）</t>
    <rPh sb="0" eb="3">
      <t>ギフケン</t>
    </rPh>
    <rPh sb="10" eb="12">
      <t>コウイキ</t>
    </rPh>
    <phoneticPr fontId="2"/>
  </si>
  <si>
    <t>後期高齢者医療連合（特別会計分）</t>
  </si>
  <si>
    <t>岐阜県市町村会館組合</t>
  </si>
  <si>
    <t>岐阜県市町村職員退職手当組合</t>
  </si>
  <si>
    <t>西南濃老人福祉施設事務組合</t>
  </si>
  <si>
    <t>基金繰入金287</t>
    <rPh sb="0" eb="2">
      <t>キキン</t>
    </rPh>
    <rPh sb="2" eb="4">
      <t>クリイレ</t>
    </rPh>
    <rPh sb="4" eb="5">
      <t>キン</t>
    </rPh>
    <phoneticPr fontId="2"/>
  </si>
  <si>
    <t>基金繰入金1475</t>
    <rPh sb="0" eb="2">
      <t>キキン</t>
    </rPh>
    <rPh sb="2" eb="4">
      <t>クリイレ</t>
    </rPh>
    <rPh sb="4" eb="5">
      <t>キン</t>
    </rPh>
    <phoneticPr fontId="2"/>
  </si>
  <si>
    <t>養老町スポーツ連盟</t>
    <rPh sb="0" eb="2">
      <t>ヨウロウ</t>
    </rPh>
    <rPh sb="2" eb="3">
      <t>チョウ</t>
    </rPh>
    <rPh sb="7" eb="9">
      <t>レンメイ</t>
    </rPh>
    <phoneticPr fontId="2"/>
  </si>
  <si>
    <t>養老町土地開発公社</t>
    <rPh sb="0" eb="2">
      <t>ヨウロウ</t>
    </rPh>
    <rPh sb="2" eb="3">
      <t>チョウ</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</si>
  <si>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</si>
  <si>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</si>
  <si>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</si>
  <si>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</si>
  <si>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</si>
  <si>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</si>
  <si>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</si>
  <si>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</si>
  <si>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</si>
  <si>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</si>
  <si>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</si>
  <si>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</si>
  <si>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将来負担比率については改善傾向にあったが、平成27年度においては若干の上昇となり、依然として類似団体内平均値の3倍以上の数値となっている。
　実質公債費比率については、近年ほぼ横ばいの状況である。
　二つの比率において大きく影響のある地方債残高及びその元利償還金の額については、平成29年度末に地方債残高が100億円を超える見込みとなっており、それに伴い元利償還金の額も増加することから、地方債の発行を抑制する必要がある。
　また、公営企業への繰入も大きく影響することから、公営企業会計の適用及び経営戦略に沿った経営改善を行い、一般会計の負担軽減を図る。</t>
    <rPh sb="1" eb="3">
      <t>ショウライ</t>
    </rPh>
    <rPh sb="3" eb="5">
      <t>フタン</t>
    </rPh>
    <rPh sb="5" eb="7">
      <t>ヒリツ</t>
    </rPh>
    <rPh sb="12" eb="14">
      <t>カイゼン</t>
    </rPh>
    <rPh sb="14" eb="16">
      <t>ケイコウ</t>
    </rPh>
    <rPh sb="22" eb="24">
      <t>ヘイセイ</t>
    </rPh>
    <rPh sb="26" eb="28">
      <t>ネンド</t>
    </rPh>
    <rPh sb="33" eb="35">
      <t>ジャッカン</t>
    </rPh>
    <rPh sb="36" eb="38">
      <t>ジョウショウ</t>
    </rPh>
    <rPh sb="42" eb="44">
      <t>イゼン</t>
    </rPh>
    <rPh sb="47" eb="49">
      <t>ルイジ</t>
    </rPh>
    <rPh sb="49" eb="51">
      <t>ダンタイ</t>
    </rPh>
    <rPh sb="51" eb="52">
      <t>ナイ</t>
    </rPh>
    <rPh sb="52" eb="55">
      <t>ヘイキンチ</t>
    </rPh>
    <rPh sb="57" eb="58">
      <t>バイ</t>
    </rPh>
    <rPh sb="58" eb="60">
      <t>イジョウ</t>
    </rPh>
    <rPh sb="61" eb="63">
      <t>スウチ</t>
    </rPh>
    <rPh sb="72" eb="74">
      <t>ジッシツ</t>
    </rPh>
    <rPh sb="74" eb="77">
      <t>コウサイヒ</t>
    </rPh>
    <rPh sb="77" eb="79">
      <t>ヒリツ</t>
    </rPh>
    <rPh sb="85" eb="87">
      <t>キンネン</t>
    </rPh>
    <rPh sb="89" eb="90">
      <t>ヨコ</t>
    </rPh>
    <rPh sb="93" eb="95">
      <t>ジョウキョウ</t>
    </rPh>
    <rPh sb="101" eb="102">
      <t>フタ</t>
    </rPh>
    <rPh sb="104" eb="106">
      <t>ヒリツ</t>
    </rPh>
    <rPh sb="110" eb="111">
      <t>オオ</t>
    </rPh>
    <rPh sb="113" eb="115">
      <t>エイキョウ</t>
    </rPh>
    <rPh sb="118" eb="121">
      <t>チホウサイ</t>
    </rPh>
    <rPh sb="121" eb="123">
      <t>ザンダカ</t>
    </rPh>
    <rPh sb="123" eb="124">
      <t>オヨ</t>
    </rPh>
    <rPh sb="127" eb="129">
      <t>ガンリ</t>
    </rPh>
    <rPh sb="129" eb="132">
      <t>ショウカンキン</t>
    </rPh>
    <rPh sb="133" eb="134">
      <t>ガク</t>
    </rPh>
    <rPh sb="140" eb="142">
      <t>ヘイセイ</t>
    </rPh>
    <rPh sb="144" eb="146">
      <t>ネンド</t>
    </rPh>
    <rPh sb="146" eb="147">
      <t>マツ</t>
    </rPh>
    <rPh sb="148" eb="151">
      <t>チホウサイ</t>
    </rPh>
    <rPh sb="151" eb="153">
      <t>ザンダカ</t>
    </rPh>
    <rPh sb="157" eb="159">
      <t>オクエン</t>
    </rPh>
    <rPh sb="160" eb="161">
      <t>コ</t>
    </rPh>
    <rPh sb="163" eb="165">
      <t>ミコ</t>
    </rPh>
    <rPh sb="176" eb="177">
      <t>トモナ</t>
    </rPh>
    <rPh sb="178" eb="180">
      <t>ガンリ</t>
    </rPh>
    <rPh sb="180" eb="183">
      <t>ショウカンキン</t>
    </rPh>
    <rPh sb="184" eb="185">
      <t>ガク</t>
    </rPh>
    <rPh sb="186" eb="188">
      <t>ゾウカ</t>
    </rPh>
    <rPh sb="195" eb="198">
      <t>チホウサイ</t>
    </rPh>
    <rPh sb="199" eb="201">
      <t>ハッコウ</t>
    </rPh>
    <rPh sb="202" eb="204">
      <t>ヨクセイ</t>
    </rPh>
    <rPh sb="206" eb="208">
      <t>ヒツヨウ</t>
    </rPh>
    <rPh sb="217" eb="219">
      <t>コウエイ</t>
    </rPh>
    <rPh sb="219" eb="221">
      <t>キギョウ</t>
    </rPh>
    <rPh sb="223" eb="225">
      <t>クリイレ</t>
    </rPh>
    <rPh sb="226" eb="227">
      <t>オオ</t>
    </rPh>
    <rPh sb="229" eb="231">
      <t>エイキョウ</t>
    </rPh>
    <rPh sb="238" eb="240">
      <t>コウエイ</t>
    </rPh>
    <rPh sb="240" eb="242">
      <t>キギョウ</t>
    </rPh>
    <rPh sb="242" eb="244">
      <t>カイケイ</t>
    </rPh>
    <rPh sb="245" eb="247">
      <t>テキヨウ</t>
    </rPh>
    <rPh sb="247" eb="248">
      <t>オヨ</t>
    </rPh>
    <rPh sb="249" eb="251">
      <t>ケイエイ</t>
    </rPh>
    <rPh sb="251" eb="253">
      <t>センリャク</t>
    </rPh>
    <rPh sb="254" eb="255">
      <t>ソ</t>
    </rPh>
    <rPh sb="257" eb="259">
      <t>ケイエイ</t>
    </rPh>
    <rPh sb="259" eb="261">
      <t>カイゼン</t>
    </rPh>
    <rPh sb="262" eb="263">
      <t>オコナ</t>
    </rPh>
    <rPh sb="265" eb="267">
      <t>イッパン</t>
    </rPh>
    <rPh sb="267" eb="269">
      <t>カイケイ</t>
    </rPh>
    <rPh sb="270" eb="272">
      <t>フタン</t>
    </rPh>
    <rPh sb="272" eb="274">
      <t>ケイゲン</t>
    </rPh>
    <rPh sb="275" eb="276">
      <t>ハカ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</si>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</sst>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37371</c:v>
                </c:pt>
                <c:pt idx="1">
                  <c:v>33867</c:v>
                </c:pt>
                <c:pt idx="2">
                  <c:v>40058</c:v>
                </c:pt>
                <c:pt idx="3">
                  <c:v>41274</c:v>
                </c:pt>
                <c:pt idx="4">
                  <c:v>50054</c:v>
                </c:pt>
              </c:numCache>
            </c:numRef>
          </c:val>
          <c:smooth val="0"/>
        </c:ser>
        <c:dLbls>
          <c:showLegendKey val="0"/>
          <c:showVal val="0"/>
          <c:showCatName val="0"/>
          <c:showSerName val="0"/>
          <c:showPercent val="0"/>
          <c:showBubbleSize val="0"/>
        </c:dLbls>
        <c:marker val="1"/>
        <c:smooth val="0"/>
        <c:axId val="114683264"/>
        <c:axId val="114682496"/>
      </c:lineChart>
      <c:catAx>
        <c:axId val="114683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82496"/>
        <c:crosses val="autoZero"/>
        <c:auto val="1"/>
        <c:lblAlgn val="ctr"/>
        <c:lblOffset val="100"/>
        <c:tickLblSkip val="1"/>
        <c:tickMarkSkip val="1"/>
        <c:noMultiLvlLbl val="0"/>
      </c:catAx>
      <c:valAx>
        <c:axId val="114682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8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12.5</c:v>
                </c:pt>
                <c:pt idx="1">
                  <c:v>13.12</c:v>
                </c:pt>
                <c:pt idx="2">
                  <c:v>10.52</c:v>
                </c:pt>
                <c:pt idx="3">
                  <c:v>5.79</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17.04</c:v>
                </c:pt>
                <c:pt idx="1">
                  <c:v>18.71</c:v>
                </c:pt>
                <c:pt idx="2">
                  <c:v>19.45</c:v>
                </c:pt>
                <c:pt idx="3">
                  <c:v>20.65</c:v>
                </c:pt>
                <c:pt idx="4">
                  <c:v>20.27</c:v>
                </c:pt>
              </c:numCache>
            </c:numRef>
          </c:val>
        </c:ser>
        <c:dLbls>
          <c:showLegendKey val="0"/>
          <c:showVal val="0"/>
          <c:showCatName val="0"/>
          <c:showSerName val="0"/>
          <c:showPercent val="0"/>
          <c:showBubbleSize val="0"/>
        </c:dLbls>
        <c:gapWidth val="250"/>
        <c:overlap val="100"/>
        <c:axId val="98246016"/>
        <c:axId val="9825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2.08</c:v>
                </c:pt>
                <c:pt idx="2">
                  <c:v>-1.54</c:v>
                </c:pt>
                <c:pt idx="3">
                  <c:v>-3.67</c:v>
                </c:pt>
                <c:pt idx="4">
                  <c:v>-0.12</c:v>
                </c:pt>
              </c:numCache>
            </c:numRef>
          </c:val>
          <c:smooth val="0"/>
        </c:ser>
        <c:dLbls>
          <c:showLegendKey val="0"/>
          <c:showVal val="0"/>
          <c:showCatName val="0"/>
          <c:showSerName val="0"/>
          <c:showPercent val="0"/>
          <c:showBubbleSize val="0"/>
        </c:dLbls>
        <c:marker val="1"/>
        <c:smooth val="0"/>
        <c:axId val="98246016"/>
        <c:axId val="98256384"/>
      </c:lineChart>
      <c:catAx>
        <c:axId val="982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256384"/>
        <c:crosses val="autoZero"/>
        <c:auto val="1"/>
        <c:lblAlgn val="ctr"/>
        <c:lblOffset val="100"/>
        <c:tickLblSkip val="1"/>
        <c:tickMarkSkip val="1"/>
        <c:noMultiLvlLbl val="0"/>
      </c:catAx>
      <c:valAx>
        <c:axId val="9825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4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3.48</c:v>
                </c:pt>
                <c:pt idx="2">
                  <c:v>#N/A</c:v>
                </c:pt>
                <c:pt idx="3">
                  <c:v>3.29</c:v>
                </c:pt>
                <c:pt idx="4">
                  <c:v>#N/A</c:v>
                </c:pt>
                <c:pt idx="5">
                  <c:v>3.59</c:v>
                </c:pt>
                <c:pt idx="6">
                  <c:v>#N/A</c:v>
                </c:pt>
                <c:pt idx="7">
                  <c:v>2.97</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0.11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0.19</c:v>
                </c:pt>
                <c:pt idx="4">
                  <c:v>#N/A</c:v>
                </c:pt>
                <c:pt idx="5">
                  <c:v>0.17</c:v>
                </c:pt>
                <c:pt idx="6">
                  <c:v>#N/A</c:v>
                </c:pt>
                <c:pt idx="7">
                  <c:v>1.51</c:v>
                </c:pt>
                <c:pt idx="8">
                  <c:v>#N/A</c:v>
                </c:pt>
                <c:pt idx="9">
                  <c:v>0.12</c:v>
                </c:pt>
              </c:numCache>
            </c:numRef>
          </c:val>
        </c:ser>
        <c:ser>
          <c:idx val="4"/>
          <c:order val="4"/>
          <c:tx>
            <c:strRef>
              <c:f>データシート!$A$31</c:f>
              <c:strCache>
                <c:ptCount val="1"/>
                <c:pt idx="0">
                  <c:v>食肉事業センター特別会計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0.26</c:v>
                </c:pt>
                <c:pt idx="2">
                  <c:v>#N/A</c:v>
                </c:pt>
                <c:pt idx="3">
                  <c:v>0.18</c:v>
                </c:pt>
                <c:pt idx="4">
                  <c:v>#N/A</c:v>
                </c:pt>
                <c:pt idx="5">
                  <c:v>0.3</c:v>
                </c:pt>
                <c:pt idx="6">
                  <c:v>#N/A</c:v>
                </c:pt>
                <c:pt idx="7">
                  <c:v>1.7</c:v>
                </c:pt>
                <c:pt idx="8">
                  <c:v>#N/A</c:v>
                </c:pt>
                <c:pt idx="9">
                  <c:v>0.15</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0.05</c:v>
                </c:pt>
                <c:pt idx="4">
                  <c:v>#N/A</c:v>
                </c:pt>
                <c:pt idx="5">
                  <c:v>0.18</c:v>
                </c:pt>
                <c:pt idx="6">
                  <c:v>#N/A</c:v>
                </c:pt>
                <c:pt idx="7">
                  <c:v>0.18</c:v>
                </c:pt>
                <c:pt idx="8">
                  <c:v>#N/A</c:v>
                </c:pt>
                <c:pt idx="9">
                  <c:v>0.15</c:v>
                </c:pt>
              </c:numCache>
            </c:numRef>
          </c:val>
        </c:ser>
        <c:ser>
          <c:idx val="6"/>
          <c:order val="6"/>
          <c:tx>
            <c:strRef>
              <c:f>データシート!$A$33</c:f>
              <c:strCache>
                <c:ptCount val="1"/>
                <c:pt idx="0">
                  <c:v>住宅新築資金等貸付特別会計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0.76</c:v>
                </c:pt>
                <c:pt idx="2">
                  <c:v>#N/A</c:v>
                </c:pt>
                <c:pt idx="3">
                  <c:v>0.71</c:v>
                </c:pt>
                <c:pt idx="4">
                  <c:v>#N/A</c:v>
                </c:pt>
                <c:pt idx="5">
                  <c:v>0.66</c:v>
                </c:pt>
                <c:pt idx="6">
                  <c:v>#N/A</c:v>
                </c:pt>
                <c:pt idx="7">
                  <c:v>0.73</c:v>
                </c:pt>
                <c:pt idx="8">
                  <c:v>#N/A</c:v>
                </c:pt>
                <c:pt idx="9">
                  <c:v>0.7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2.5099999999999998</c:v>
                </c:pt>
                <c:pt idx="2">
                  <c:v>#N/A</c:v>
                </c:pt>
                <c:pt idx="3">
                  <c:v>2.7</c:v>
                </c:pt>
                <c:pt idx="4">
                  <c:v>#N/A</c:v>
                </c:pt>
                <c:pt idx="5">
                  <c:v>2.31</c:v>
                </c:pt>
                <c:pt idx="6">
                  <c:v>#N/A</c:v>
                </c:pt>
                <c:pt idx="7">
                  <c:v>2.06</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11.73</c:v>
                </c:pt>
                <c:pt idx="2">
                  <c:v>#N/A</c:v>
                </c:pt>
                <c:pt idx="3">
                  <c:v>12.4</c:v>
                </c:pt>
                <c:pt idx="4">
                  <c:v>#N/A</c:v>
                </c:pt>
                <c:pt idx="5">
                  <c:v>9.85</c:v>
                </c:pt>
                <c:pt idx="6">
                  <c:v>#N/A</c:v>
                </c:pt>
                <c:pt idx="7">
                  <c:v>5.05</c:v>
                </c:pt>
                <c:pt idx="8">
                  <c:v>#N/A</c:v>
                </c:pt>
                <c:pt idx="9">
                  <c:v>4.54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6.67</c:v>
                </c:pt>
                <c:pt idx="2">
                  <c:v>#N/A</c:v>
                </c:pt>
                <c:pt idx="3">
                  <c:v>6.61</c:v>
                </c:pt>
                <c:pt idx="4">
                  <c:v>#N/A</c:v>
                </c:pt>
                <c:pt idx="5">
                  <c:v>6.55</c:v>
                </c:pt>
                <c:pt idx="6">
                  <c:v>#N/A</c:v>
                </c:pt>
                <c:pt idx="7">
                  <c:v>8.5</c:v>
                </c:pt>
                <c:pt idx="8">
                  <c:v>#N/A</c:v>
                </c:pt>
                <c:pt idx="9">
                  <c:v>6.73</c:v>
                </c:pt>
              </c:numCache>
            </c:numRef>
          </c:val>
        </c:ser>
        <c:dLbls>
          <c:showLegendKey val="0"/>
          <c:showVal val="0"/>
          <c:showCatName val="0"/>
          <c:showSerName val="0"/>
          <c:showPercent val="0"/>
          <c:showBubbleSize val="0"/>
        </c:dLbls>
        <c:gapWidth val="150"/>
        <c:overlap val="100"/>
        <c:axId val="122991744"/>
        <c:axId val="122993280"/>
      </c:barChart>
      <c:catAx>
        <c:axId val="1229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93280"/>
        <c:crosses val="autoZero"/>
        <c:auto val="1"/>
        <c:lblAlgn val="ctr"/>
        <c:lblOffset val="100"/>
        <c:tickLblSkip val="1"/>
        <c:tickMarkSkip val="1"/>
        <c:noMultiLvlLbl val="0"/>
      </c:catAx>
      <c:valAx>
        <c:axId val="12299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9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642</c:v>
                </c:pt>
                <c:pt idx="5">
                  <c:v>700</c:v>
                </c:pt>
                <c:pt idx="8">
                  <c:v>720</c:v>
                </c:pt>
                <c:pt idx="11">
                  <c:v>739</c:v>
                </c:pt>
                <c:pt idx="14">
                  <c:v>721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28</c:v>
                </c:pt>
                <c:pt idx="6">
                  <c:v>29</c:v>
                </c:pt>
                <c:pt idx="9">
                  <c:v>27</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130</c:v>
                </c:pt>
                <c:pt idx="3">
                  <c:v>133</c:v>
                </c:pt>
                <c:pt idx="6">
                  <c:v>142</c:v>
                </c:pt>
                <c:pt idx="9">
                  <c:v>132</c:v>
                </c:pt>
                <c:pt idx="12">
                  <c:v>139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208</c:v>
                </c:pt>
                <c:pt idx="3">
                  <c:v>217</c:v>
                </c:pt>
                <c:pt idx="6">
                  <c:v>226</c:v>
                </c:pt>
                <c:pt idx="9">
                  <c:v>226</c:v>
                </c:pt>
                <c:pt idx="12">
                  <c:v>230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832</c:v>
                </c:pt>
                <c:pt idx="3">
                  <c:v>813</c:v>
                </c:pt>
                <c:pt idx="6">
                  <c:v>824</c:v>
                </c:pt>
                <c:pt idx="9">
                  <c:v>835</c:v>
                </c:pt>
                <c:pt idx="12">
                  <c:v>814</c:v>
                </c:pt>
              </c:numCache>
            </c:numRef>
          </c:val>
        </c:ser>
        <c:dLbls>
          <c:showLegendKey val="0"/>
          <c:showVal val="0"/>
          <c:showCatName val="0"/>
          <c:showSerName val="0"/>
          <c:showPercent val="0"/>
          <c:showBubbleSize val="0"/>
        </c:dLbls>
        <c:gapWidth val="100"/>
        <c:overlap val="100"/>
        <c:axId val="107393792"/>
        <c:axId val="10739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558</c:v>
                </c:pt>
                <c:pt idx="2">
                  <c:v>#N/A</c:v>
                </c:pt>
                <c:pt idx="3">
                  <c:v>#N/A</c:v>
                </c:pt>
                <c:pt idx="4">
                  <c:v>491</c:v>
                </c:pt>
                <c:pt idx="5">
                  <c:v>#N/A</c:v>
                </c:pt>
                <c:pt idx="6">
                  <c:v>#N/A</c:v>
                </c:pt>
                <c:pt idx="7">
                  <c:v>501</c:v>
                </c:pt>
                <c:pt idx="8">
                  <c:v>#N/A</c:v>
                </c:pt>
                <c:pt idx="9">
                  <c:v>#N/A</c:v>
                </c:pt>
                <c:pt idx="10">
                  <c:v>481</c:v>
                </c:pt>
                <c:pt idx="11">
                  <c:v>#N/A</c:v>
                </c:pt>
                <c:pt idx="12">
                  <c:v>#N/A</c:v>
                </c:pt>
                <c:pt idx="13">
                  <c:v>490</c:v>
                </c:pt>
                <c:pt idx="14">
                  <c:v>#N/A</c:v>
                </c:pt>
              </c:numCache>
            </c:numRef>
          </c:val>
          <c:smooth val="0"/>
        </c:ser>
        <c:dLbls>
          <c:showLegendKey val="0"/>
          <c:showVal val="0"/>
          <c:showCatName val="0"/>
          <c:showSerName val="0"/>
          <c:showPercent val="0"/>
          <c:showBubbleSize val="0"/>
        </c:dLbls>
        <c:marker val="1"/>
        <c:smooth val="0"/>
        <c:axId val="107393792"/>
        <c:axId val="107395712"/>
      </c:lineChart>
      <c:catAx>
        <c:axId val="1073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95712"/>
        <c:crosses val="autoZero"/>
        <c:auto val="1"/>
        <c:lblAlgn val="ctr"/>
        <c:lblOffset val="100"/>
        <c:tickLblSkip val="1"/>
        <c:tickMarkSkip val="1"/>
        <c:noMultiLvlLbl val="0"/>
      </c:catAx>
      <c:valAx>
        <c:axId val="10739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7989</c:v>
                </c:pt>
                <c:pt idx="5">
                  <c:v>8036</c:v>
                </c:pt>
                <c:pt idx="8">
                  <c:v>8344</c:v>
                </c:pt>
                <c:pt idx="11">
                  <c:v>8513</c:v>
                </c:pt>
                <c:pt idx="14">
                  <c:v>8566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192</c:v>
                </c:pt>
                <c:pt idx="5">
                  <c:v>171</c:v>
                </c:pt>
                <c:pt idx="8">
                  <c:v>180</c:v>
                </c:pt>
                <c:pt idx="11">
                  <c:v>167</c:v>
                </c:pt>
                <c:pt idx="14">
                  <c:v>152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2428</c:v>
                </c:pt>
                <c:pt idx="5">
                  <c:v>2542</c:v>
                </c:pt>
                <c:pt idx="8">
                  <c:v>2583</c:v>
                </c:pt>
                <c:pt idx="11">
                  <c:v>2638</c:v>
                </c:pt>
                <c:pt idx="14">
                  <c:v>2423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2437</c:v>
                </c:pt>
                <c:pt idx="3">
                  <c:v>2341</c:v>
                </c:pt>
                <c:pt idx="6">
                  <c:v>2398</c:v>
                </c:pt>
                <c:pt idx="9">
                  <c:v>2308</c:v>
                </c:pt>
                <c:pt idx="12">
                  <c:v>2171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1344</c:v>
                </c:pt>
                <c:pt idx="3">
                  <c:v>1263</c:v>
                </c:pt>
                <c:pt idx="6">
                  <c:v>1203</c:v>
                </c:pt>
                <c:pt idx="9">
                  <c:v>1113</c:v>
                </c:pt>
                <c:pt idx="12">
                  <c:v>1054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3443</c:v>
                </c:pt>
                <c:pt idx="3">
                  <c:v>3306</c:v>
                </c:pt>
                <c:pt idx="6">
                  <c:v>3162</c:v>
                </c:pt>
                <c:pt idx="9">
                  <c:v>3000</c:v>
                </c:pt>
                <c:pt idx="12">
                  <c:v>2837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169</c:v>
                </c:pt>
                <c:pt idx="3">
                  <c:v>106</c:v>
                </c:pt>
                <c:pt idx="6">
                  <c:v>77</c:v>
                </c:pt>
                <c:pt idx="9">
                  <c:v>51</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8458</c:v>
                </c:pt>
                <c:pt idx="3">
                  <c:v>8699</c:v>
                </c:pt>
                <c:pt idx="6">
                  <c:v>9034</c:v>
                </c:pt>
                <c:pt idx="9">
                  <c:v>9338</c:v>
                </c:pt>
                <c:pt idx="12">
                  <c:v>9723</c:v>
                </c:pt>
              </c:numCache>
            </c:numRef>
          </c:val>
        </c:ser>
        <c:dLbls>
          <c:showLegendKey val="0"/>
          <c:showVal val="0"/>
          <c:showCatName val="0"/>
          <c:showSerName val="0"/>
          <c:showPercent val="0"/>
          <c:showBubbleSize val="0"/>
        </c:dLbls>
        <c:gapWidth val="100"/>
        <c:overlap val="100"/>
        <c:axId val="122184064"/>
        <c:axId val="12218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5242</c:v>
                </c:pt>
                <c:pt idx="2">
                  <c:v>#N/A</c:v>
                </c:pt>
                <c:pt idx="3">
                  <c:v>#N/A</c:v>
                </c:pt>
                <c:pt idx="4">
                  <c:v>4966</c:v>
                </c:pt>
                <c:pt idx="5">
                  <c:v>#N/A</c:v>
                </c:pt>
                <c:pt idx="6">
                  <c:v>#N/A</c:v>
                </c:pt>
                <c:pt idx="7">
                  <c:v>4768</c:v>
                </c:pt>
                <c:pt idx="8">
                  <c:v>#N/A</c:v>
                </c:pt>
                <c:pt idx="9">
                  <c:v>#N/A</c:v>
                </c:pt>
                <c:pt idx="10">
                  <c:v>4492</c:v>
                </c:pt>
                <c:pt idx="11">
                  <c:v>#N/A</c:v>
                </c:pt>
                <c:pt idx="12">
                  <c:v>#N/A</c:v>
                </c:pt>
                <c:pt idx="13">
                  <c:v>4670</c:v>
                </c:pt>
                <c:pt idx="14">
                  <c:v>#N/A</c:v>
                </c:pt>
              </c:numCache>
            </c:numRef>
          </c:val>
          <c:smooth val="0"/>
        </c:ser>
        <c:dLbls>
          <c:showLegendKey val="0"/>
          <c:showVal val="0"/>
          <c:showCatName val="0"/>
          <c:showSerName val="0"/>
          <c:showPercent val="0"/>
          <c:showBubbleSize val="0"/>
        </c:dLbls>
        <c:marker val="1"/>
        <c:smooth val="0"/>
        <c:axId val="122184064"/>
        <c:axId val="122185984"/>
      </c:lineChart>
      <c:catAx>
        <c:axId val="1221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85984"/>
        <c:crosses val="autoZero"/>
        <c:auto val="1"/>
        <c:lblAlgn val="ctr"/>
        <c:lblOffset val="100"/>
        <c:tickLblSkip val="1"/>
        <c:tickMarkSkip val="1"/>
        <c:noMultiLvlLbl val="0"/>
      </c:catAx>
      <c:valAx>
        <c:axId val="12218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322752"/>
        <c:axId val="123324672"/>
      </c:scatterChart>
      <c:valAx>
        <c:axId val="123322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24672"/>
        <c:crosses val="autoZero"/>
        <c:crossBetween val="midCat"/>
      </c:valAx>
      <c:valAx>
        <c:axId val="123324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2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070435279037518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0340489244590048E-2"/>
                  <c:y val="-6.356560822054105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1705462261813713E-2"/>
                  <c:y val="-6.1488858010395761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034048924459004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307043527903751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8.4</c:v>
                </c:pt>
                <c:pt idx="1">
                  <c:v>8.5</c:v>
                </c:pt>
                <c:pt idx="2">
                  <c:v>8.6</c:v>
                </c:pt>
                <c:pt idx="3">
                  <c:v>8.3000000000000007</c:v>
                </c:pt>
                <c:pt idx="4">
                  <c:v>8.1999999999999993</c:v>
                </c:pt>
              </c:numCache>
            </c:numRef>
          </c:xVal>
          <c:yVal>
            <c:numRef>
              <c:f>公会計指標分析・財政指標組合せ分析表!$K$73:$O$73</c:f>
              <c:numCache>
                <c:formatCode>#,##0.0;"▲ "#,##0.0</c:formatCode>
                <c:ptCount val="5"/>
                <c:pt idx="0">
                  <c:v>87.3</c:v>
                </c:pt>
                <c:pt idx="1">
                  <c:v>84.1</c:v>
                </c:pt>
                <c:pt idx="2">
                  <c:v>80.099999999999994</c:v>
                </c:pt>
                <c:pt idx="3">
                  <c:v>76.3</c:v>
                </c:pt>
                <c:pt idx="4">
                  <c:v>76.5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23352960"/>
        <c:axId val="123379712"/>
      </c:scatterChart>
      <c:valAx>
        <c:axId val="123352960"/>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79712"/>
        <c:crosses val="autoZero"/>
        <c:crossBetween val="midCat"/>
      </c:valAx>
      <c:valAx>
        <c:axId val="123379712"/>
        <c:scaling>
          <c:orientation val="minMax"/>
          <c:max val="9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52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元利償還金等については、平成２７年度については前年度からわずかではあるが減少した。</a:t>
          </a:r>
          <a:endParaRPr lang="ja-JP" altLang="ja-JP" sz="1400">
            <a:effectLst/>
          </a:endParaRPr>
        </a:p>
        <a:p>
          <a:r>
            <a:rPr lang="ja-JP" altLang="ja-JP" sz="1100">
              <a:solidFill>
                <a:schemeClr val="dk1"/>
              </a:solidFill>
              <a:effectLst/>
              <a:latin typeface="+mn-lt"/>
              <a:ea typeface="+mn-ea"/>
              <a:cs typeface="+mn-cs"/>
            </a:rPr>
            <a:t>　しかしながら今後の見通しとして、現在養老</a:t>
          </a:r>
          <a:r>
            <a:rPr lang="en-US" altLang="ja-JP" sz="1100">
              <a:solidFill>
                <a:schemeClr val="dk1"/>
              </a:solidFill>
              <a:effectLst/>
              <a:latin typeface="+mn-lt"/>
              <a:ea typeface="+mn-ea"/>
              <a:cs typeface="+mn-cs"/>
            </a:rPr>
            <a:t>IC</a:t>
          </a:r>
          <a:r>
            <a:rPr lang="ja-JP" altLang="ja-JP" sz="1100">
              <a:solidFill>
                <a:schemeClr val="dk1"/>
              </a:solidFill>
              <a:effectLst/>
              <a:latin typeface="+mn-lt"/>
              <a:ea typeface="+mn-ea"/>
              <a:cs typeface="+mn-cs"/>
            </a:rPr>
            <a:t>及びスマート</a:t>
          </a:r>
          <a:r>
            <a:rPr lang="en-US" altLang="ja-JP" sz="1100">
              <a:solidFill>
                <a:schemeClr val="dk1"/>
              </a:solidFill>
              <a:effectLst/>
              <a:latin typeface="+mn-lt"/>
              <a:ea typeface="+mn-ea"/>
              <a:cs typeface="+mn-cs"/>
            </a:rPr>
            <a:t>IC</a:t>
          </a:r>
          <a:r>
            <a:rPr lang="ja-JP" altLang="ja-JP" sz="1100">
              <a:solidFill>
                <a:schemeClr val="dk1"/>
              </a:solidFill>
              <a:effectLst/>
              <a:latin typeface="+mn-lt"/>
              <a:ea typeface="+mn-ea"/>
              <a:cs typeface="+mn-cs"/>
            </a:rPr>
            <a:t>開通に伴う工事や認定子ども園整備などの大型事業が実施されており、将来的にも教育関係施設の改修等が必要であることから、元利償還金等については増加するものと考えられる。</a:t>
          </a:r>
          <a:endParaRPr lang="ja-JP" altLang="ja-JP" sz="1400">
            <a:effectLst/>
          </a:endParaRPr>
        </a:p>
        <a:p>
          <a:r>
            <a:rPr lang="ja-JP" altLang="ja-JP" sz="1100">
              <a:solidFill>
                <a:schemeClr val="dk1"/>
              </a:solidFill>
              <a:effectLst/>
              <a:latin typeface="+mn-lt"/>
              <a:ea typeface="+mn-ea"/>
              <a:cs typeface="+mn-cs"/>
            </a:rPr>
            <a:t>　また、公営企業債の元利償還金に対する繰入金等についても下水道事業で増加していくものと考えられ、依然として厳しい財政状況にある。</a:t>
          </a:r>
          <a:endParaRPr lang="ja-JP" altLang="ja-JP" sz="1400">
            <a:effectLst/>
          </a:endParaRPr>
        </a:p>
        <a:p>
          <a:r>
            <a:rPr lang="ja-JP" altLang="ja-JP" sz="1100">
              <a:solidFill>
                <a:schemeClr val="dk1"/>
              </a:solidFill>
              <a:effectLst/>
              <a:latin typeface="+mn-lt"/>
              <a:ea typeface="+mn-ea"/>
              <a:cs typeface="+mn-cs"/>
            </a:rPr>
            <a:t>　算入公債費等については、</a:t>
          </a:r>
          <a:r>
            <a:rPr lang="ja-JP" altLang="en-US" sz="1100">
              <a:solidFill>
                <a:schemeClr val="dk1"/>
              </a:solidFill>
              <a:effectLst/>
              <a:latin typeface="+mn-lt"/>
              <a:ea typeface="+mn-ea"/>
              <a:cs typeface="+mn-cs"/>
            </a:rPr>
            <a:t>平成２４年以降ほぼ横ばいの水準で推移している。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将来負担額については、近年ほぼ横ばいの状況で推移している。</a:t>
          </a:r>
          <a:endParaRPr lang="ja-JP" altLang="ja-JP" sz="1400">
            <a:effectLst/>
          </a:endParaRPr>
        </a:p>
        <a:p>
          <a:r>
            <a:rPr lang="ja-JP" altLang="ja-JP" sz="1100">
              <a:solidFill>
                <a:schemeClr val="dk1"/>
              </a:solidFill>
              <a:effectLst/>
              <a:latin typeface="+mn-lt"/>
              <a:ea typeface="+mn-ea"/>
              <a:cs typeface="+mn-cs"/>
            </a:rPr>
            <a:t>　しかし将来負担額の構成要素である一般会計等に係る地方債の現在高は新規の地方債発行により増加した。また、充当可能財源等は、財政調整基金への積立を行ったが、国民健康保険特別会計基金の多額の取り崩しにより総額では減少し、将来負担比率（分子）の増額につなが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以上の要因から今後の将来負担比率については、横ばいまたは若干悪化すると考えられる。</a:t>
          </a:r>
          <a:endParaRPr lang="ja-JP" altLang="ja-JP" sz="1400">
            <a:effectLst/>
          </a:endParaRPr>
        </a:p>
        <a:p>
          <a:r>
            <a:rPr lang="ja-JP" altLang="ja-JP" sz="1100">
              <a:solidFill>
                <a:schemeClr val="dk1"/>
              </a:solidFill>
              <a:effectLst/>
              <a:latin typeface="+mn-lt"/>
              <a:ea typeface="+mn-ea"/>
              <a:cs typeface="+mn-cs"/>
            </a:rPr>
            <a:t>　今後は、国民健康保険特別会計の財務状況の建て直しを行うとともに、剰余金が発生した場合には、可能な限り財政調整基金への積立てを行うなど充当可能基金の増加に努めるとともに、新規の地方債発行にあたっては、公営企業も含め将来への負担を少しでも軽減するよう事業内容を精査し、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近年、財政力指数は類似団体内平均とほぼ同水準で推移している。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これまで取り組んできた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養老町行政経営改革プラン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年度で最終年度となり、その検証及び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第２次行政経営改革プラン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を策定し、引き続き事務事業の見直しや行政評価システムの確立などによる行財政改革を進めていく一方で、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養老町中長期財政計画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にも掲げる組織・機構の見直し（事務の多様化、横断的な施策・事業に対応できる機構改革の実施）や経費の削減合理化、町税等滞納額の縮減などを進め、財政の健全化に努める。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9" name="直線コネクタ 78"/>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14712</xdr:rowOff>
    </xdr:from>
    <xdr:ext cx="762000" cy="259045"/>
    <xdr:sp macro="" textlink="">
      <xdr:nvSpPr>
        <xdr:cNvPr id="90"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92" name="テキスト ボックス 91"/>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94" name="テキスト ボックス 93"/>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98" name="テキスト ボックス 97"/>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％と改善したが、外的要因による歳入の増加によるものである。</a:t>
          </a:r>
          <a:r>
            <a:rPr lang="ja-JP" altLang="ja-JP"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扶助費において人口比率の高齢化に伴い社会保障費が増加傾向にあるため、財政の硬直化がより一層進むことも考えられる。</a:t>
          </a:r>
          <a:endParaRPr lang="ja-JP" altLang="ja-JP" sz="1400">
            <a:effectLst/>
          </a:endParaRPr>
        </a:p>
        <a:p>
          <a:r>
            <a:rPr kumimoji="1" lang="ja-JP" altLang="ja-JP" sz="1100">
              <a:solidFill>
                <a:schemeClr val="dk1"/>
              </a:solidFill>
              <a:effectLst/>
              <a:latin typeface="+mn-lt"/>
              <a:ea typeface="+mn-ea"/>
              <a:cs typeface="+mn-cs"/>
            </a:rPr>
            <a:t>　今後は財政基盤を強化するため設置した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徴収推進室</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により徴収業務に引き続き注力し自主財源の確保に努めると共に、事務事業の見直しや経費の削減合理化等の取組を通じ、経常経費の削減を図る。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63</xdr:row>
      <xdr:rowOff>90170</xdr:rowOff>
    </xdr:to>
    <xdr:cxnSp macro="">
      <xdr:nvCxnSpPr>
        <xdr:cNvPr id="131" name="直線コネクタ 130"/>
        <xdr:cNvCxnSpPr/>
      </xdr:nvCxnSpPr>
      <xdr:spPr>
        <a:xfrm flipV="1">
          <a:off x="4114800" y="1072743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63</xdr:row>
      <xdr:rowOff>90170</xdr:rowOff>
    </xdr:to>
    <xdr:cxnSp macro="">
      <xdr:nvCxnSpPr>
        <xdr:cNvPr id="134" name="直線コネクタ 133"/>
        <xdr:cNvCxnSpPr/>
      </xdr:nvCxnSpPr>
      <xdr:spPr>
        <a:xfrm>
          <a:off x="3225800" y="1086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61214</xdr:rowOff>
    </xdr:to>
    <xdr:cxnSp macro="">
      <xdr:nvCxnSpPr>
        <xdr:cNvPr id="137" name="直線コネクタ 136"/>
        <xdr:cNvCxnSpPr/>
      </xdr:nvCxnSpPr>
      <xdr:spPr>
        <a:xfrm>
          <a:off x="2336800" y="1075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62</xdr:row>
      <xdr:rowOff>131318</xdr:rowOff>
    </xdr:to>
    <xdr:cxnSp macro="">
      <xdr:nvCxnSpPr>
        <xdr:cNvPr id="140" name="直線コネクタ 139"/>
        <xdr:cNvCxnSpPr/>
      </xdr:nvCxnSpPr>
      <xdr:spPr>
        <a:xfrm flipV="1">
          <a:off x="1447800" y="107563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50" name="円/楕円 149"/>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51"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53" name="テキスト ボックス 152"/>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4" name="円/楕円 153"/>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55" name="テキスト ボックス 154"/>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6" name="円/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16019</xdr:rowOff>
    </xdr:from>
    <xdr:ext cx="762000" cy="259045"/>
    <xdr:sp macro="" textlink="">
      <xdr:nvSpPr>
        <xdr:cNvPr id="157" name="テキスト ボックス 156"/>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8" name="円/楕円 157"/>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9" name="テキスト ボックス 158"/>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人口１人当たりの人件費・物件費等の決算額は、４年ぶりに類似団体内平均を下回ったが、依然として全国平均及び岐阜県平均を上回っ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。原因として単独消防であることが考えら</a:t>
          </a:r>
          <a:r>
            <a:rPr kumimoji="1" lang="ja-JP" altLang="en-US" sz="1100">
              <a:solidFill>
                <a:schemeClr val="dk1"/>
              </a:solidFill>
              <a:effectLst/>
              <a:latin typeface="+mn-lt"/>
              <a:ea typeface="+mn-ea"/>
              <a:cs typeface="+mn-cs"/>
            </a:rPr>
            <a:t>れ</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今後も引き続き経常経費の削減に努め、事業の民間委託や指定管理者制度の活用を図ることを検討するなど、物件費を抑制していく必要がある。</a:t>
          </a:r>
          <a:endParaRPr lang="ja-JP" altLang="ja-JP" sz="1400">
            <a:effectLst/>
          </a:endParaRPr>
        </a:p>
        <a:p>
          <a:r>
            <a:rPr kumimoji="1" lang="ja-JP" altLang="ja-JP" sz="1100">
              <a:solidFill>
                <a:schemeClr val="dk1"/>
              </a:solidFill>
              <a:effectLst/>
              <a:latin typeface="+mn-lt"/>
              <a:ea typeface="+mn-ea"/>
              <a:cs typeface="+mn-cs"/>
            </a:rPr>
            <a:t>　また、人件費についても中長期的な定員管理計画のもと、適正な定員管理に努めていく必要がある。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157775</xdr:rowOff>
    </xdr:from>
    <xdr:to>
      <xdr:col>7</xdr:col>
      <xdr:colOff>152400</xdr:colOff>
      <xdr:row>81</xdr:row>
      <xdr:rowOff>165227</xdr:rowOff>
    </xdr:to>
    <xdr:cxnSp macro="">
      <xdr:nvCxnSpPr>
        <xdr:cNvPr id="193" name="直線コネクタ 192"/>
        <xdr:cNvCxnSpPr/>
      </xdr:nvCxnSpPr>
      <xdr:spPr>
        <a:xfrm>
          <a:off x="4114800" y="14045225"/>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150003</xdr:rowOff>
    </xdr:from>
    <xdr:ext cx="762000" cy="259045"/>
    <xdr:sp macro="" textlink="">
      <xdr:nvSpPr>
        <xdr:cNvPr id="194" name="人件費・物件費等の状況平均値テキスト"/>
        <xdr:cNvSpPr txBox="1"/>
      </xdr:nvSpPr>
      <xdr:spPr>
        <a:xfrm>
          <a:off x="5041900" y="1403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155090</xdr:rowOff>
    </xdr:from>
    <xdr:to>
      <xdr:col>6</xdr:col>
      <xdr:colOff>0</xdr:colOff>
      <xdr:row>81</xdr:row>
      <xdr:rowOff>157775</xdr:rowOff>
    </xdr:to>
    <xdr:cxnSp macro="">
      <xdr:nvCxnSpPr>
        <xdr:cNvPr id="196" name="直線コネクタ 195"/>
        <xdr:cNvCxnSpPr/>
      </xdr:nvCxnSpPr>
      <xdr:spPr>
        <a:xfrm>
          <a:off x="3225800" y="1404254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146128</xdr:rowOff>
    </xdr:from>
    <xdr:to>
      <xdr:col>4</xdr:col>
      <xdr:colOff>482600</xdr:colOff>
      <xdr:row>81</xdr:row>
      <xdr:rowOff>155090</xdr:rowOff>
    </xdr:to>
    <xdr:cxnSp macro="">
      <xdr:nvCxnSpPr>
        <xdr:cNvPr id="199" name="直線コネクタ 198"/>
        <xdr:cNvCxnSpPr/>
      </xdr:nvCxnSpPr>
      <xdr:spPr>
        <a:xfrm>
          <a:off x="2336800" y="14033578"/>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146128</xdr:rowOff>
    </xdr:from>
    <xdr:to>
      <xdr:col>3</xdr:col>
      <xdr:colOff>279400</xdr:colOff>
      <xdr:row>81</xdr:row>
      <xdr:rowOff>152045</xdr:rowOff>
    </xdr:to>
    <xdr:cxnSp macro="">
      <xdr:nvCxnSpPr>
        <xdr:cNvPr id="202" name="直線コネクタ 201"/>
        <xdr:cNvCxnSpPr/>
      </xdr:nvCxnSpPr>
      <xdr:spPr>
        <a:xfrm flipV="1">
          <a:off x="1447800" y="14033578"/>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114427</xdr:rowOff>
    </xdr:from>
    <xdr:to>
      <xdr:col>7</xdr:col>
      <xdr:colOff>203200</xdr:colOff>
      <xdr:row>82</xdr:row>
      <xdr:rowOff>44577</xdr:rowOff>
    </xdr:to>
    <xdr:sp macro="" textlink="">
      <xdr:nvSpPr>
        <xdr:cNvPr id="212" name="円/楕円 211"/>
        <xdr:cNvSpPr/>
      </xdr:nvSpPr>
      <xdr:spPr>
        <a:xfrm>
          <a:off x="4902200" y="140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35704</xdr:rowOff>
    </xdr:from>
    <xdr:ext cx="762000" cy="259045"/>
    <xdr:sp macro="" textlink="">
      <xdr:nvSpPr>
        <xdr:cNvPr id="213" name="人件費・物件費等の状況該当値テキスト"/>
        <xdr:cNvSpPr txBox="1"/>
      </xdr:nvSpPr>
      <xdr:spPr>
        <a:xfrm>
          <a:off x="5041900" y="1392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106975</xdr:rowOff>
    </xdr:from>
    <xdr:to>
      <xdr:col>6</xdr:col>
      <xdr:colOff>50800</xdr:colOff>
      <xdr:row>82</xdr:row>
      <xdr:rowOff>37125</xdr:rowOff>
    </xdr:to>
    <xdr:sp macro="" textlink="">
      <xdr:nvSpPr>
        <xdr:cNvPr id="214" name="円/楕円 213"/>
        <xdr:cNvSpPr/>
      </xdr:nvSpPr>
      <xdr:spPr>
        <a:xfrm>
          <a:off x="4064000" y="139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21902</xdr:rowOff>
    </xdr:from>
    <xdr:ext cx="736600" cy="259045"/>
    <xdr:sp macro="" textlink="">
      <xdr:nvSpPr>
        <xdr:cNvPr id="215" name="テキスト ボックス 214"/>
        <xdr:cNvSpPr txBox="1"/>
      </xdr:nvSpPr>
      <xdr:spPr>
        <a:xfrm>
          <a:off x="3733800" y="140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104290</xdr:rowOff>
    </xdr:from>
    <xdr:to>
      <xdr:col>4</xdr:col>
      <xdr:colOff>533400</xdr:colOff>
      <xdr:row>82</xdr:row>
      <xdr:rowOff>34440</xdr:rowOff>
    </xdr:to>
    <xdr:sp macro="" textlink="">
      <xdr:nvSpPr>
        <xdr:cNvPr id="216" name="円/楕円 215"/>
        <xdr:cNvSpPr/>
      </xdr:nvSpPr>
      <xdr:spPr>
        <a:xfrm>
          <a:off x="3175000" y="139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19217</xdr:rowOff>
    </xdr:from>
    <xdr:ext cx="762000" cy="259045"/>
    <xdr:sp macro="" textlink="">
      <xdr:nvSpPr>
        <xdr:cNvPr id="217" name="テキスト ボックス 216"/>
        <xdr:cNvSpPr txBox="1"/>
      </xdr:nvSpPr>
      <xdr:spPr>
        <a:xfrm>
          <a:off x="2844800" y="140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95328</xdr:rowOff>
    </xdr:from>
    <xdr:to>
      <xdr:col>3</xdr:col>
      <xdr:colOff>330200</xdr:colOff>
      <xdr:row>82</xdr:row>
      <xdr:rowOff>25478</xdr:rowOff>
    </xdr:to>
    <xdr:sp macro="" textlink="">
      <xdr:nvSpPr>
        <xdr:cNvPr id="218" name="円/楕円 217"/>
        <xdr:cNvSpPr/>
      </xdr:nvSpPr>
      <xdr:spPr>
        <a:xfrm>
          <a:off x="2286000" y="139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10255</xdr:rowOff>
    </xdr:from>
    <xdr:ext cx="762000" cy="259045"/>
    <xdr:sp macro="" textlink="">
      <xdr:nvSpPr>
        <xdr:cNvPr id="219" name="テキスト ボックス 218"/>
        <xdr:cNvSpPr txBox="1"/>
      </xdr:nvSpPr>
      <xdr:spPr>
        <a:xfrm>
          <a:off x="1955800" y="14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101245</xdr:rowOff>
    </xdr:from>
    <xdr:to>
      <xdr:col>2</xdr:col>
      <xdr:colOff>127000</xdr:colOff>
      <xdr:row>82</xdr:row>
      <xdr:rowOff>31395</xdr:rowOff>
    </xdr:to>
    <xdr:sp macro="" textlink="">
      <xdr:nvSpPr>
        <xdr:cNvPr id="220" name="円/楕円 219"/>
        <xdr:cNvSpPr/>
      </xdr:nvSpPr>
      <xdr:spPr>
        <a:xfrm>
          <a:off x="1397000" y="139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16172</xdr:rowOff>
    </xdr:from>
    <xdr:ext cx="762000" cy="259045"/>
    <xdr:sp macro="" textlink="">
      <xdr:nvSpPr>
        <xdr:cNvPr id="221" name="テキスト ボックス 220"/>
        <xdr:cNvSpPr txBox="1"/>
      </xdr:nvSpPr>
      <xdr:spPr>
        <a:xfrm>
          <a:off x="1066800" y="140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ラスパイレス指数は、依然として類似団体内平均を下回っている。</a:t>
          </a:r>
          <a:endParaRPr lang="ja-JP" altLang="ja-JP" sz="1400">
            <a:effectLst/>
          </a:endParaRPr>
        </a:p>
        <a:p>
          <a:r>
            <a:rPr kumimoji="1" lang="ja-JP" altLang="ja-JP" sz="1100">
              <a:solidFill>
                <a:schemeClr val="dk1"/>
              </a:solidFill>
              <a:effectLst/>
              <a:latin typeface="+mn-lt"/>
              <a:ea typeface="+mn-ea"/>
              <a:cs typeface="+mn-cs"/>
            </a:rPr>
            <a:t>　人件費の増加は、財政の硬直化を招くことから、今後も組織の簡素化及び適正な人員配置や各種手当の総点検を行うなど、一層の給与の適正化に努める。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98879</xdr:rowOff>
    </xdr:to>
    <xdr:cxnSp macro="">
      <xdr:nvCxnSpPr>
        <xdr:cNvPr id="257" name="直線コネクタ 256"/>
        <xdr:cNvCxnSpPr/>
      </xdr:nvCxnSpPr>
      <xdr:spPr>
        <a:xfrm>
          <a:off x="16179800" y="141913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132443</xdr:rowOff>
    </xdr:to>
    <xdr:cxnSp macro="">
      <xdr:nvCxnSpPr>
        <xdr:cNvPr id="260" name="直線コネクタ 259"/>
        <xdr:cNvCxnSpPr/>
      </xdr:nvCxnSpPr>
      <xdr:spPr>
        <a:xfrm>
          <a:off x="15290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87</xdr:row>
      <xdr:rowOff>79527</xdr:rowOff>
    </xdr:to>
    <xdr:cxnSp macro="">
      <xdr:nvCxnSpPr>
        <xdr:cNvPr id="263" name="直線コネクタ 262"/>
        <xdr:cNvCxnSpPr/>
      </xdr:nvCxnSpPr>
      <xdr:spPr>
        <a:xfrm flipV="1">
          <a:off x="14401800" y="14156871"/>
          <a:ext cx="889000" cy="8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159052</xdr:rowOff>
    </xdr:from>
    <xdr:to>
      <xdr:col>21</xdr:col>
      <xdr:colOff>0</xdr:colOff>
      <xdr:row>87</xdr:row>
      <xdr:rowOff>79527</xdr:rowOff>
    </xdr:to>
    <xdr:cxnSp macro="">
      <xdr:nvCxnSpPr>
        <xdr:cNvPr id="266" name="直線コネクタ 265"/>
        <xdr:cNvCxnSpPr/>
      </xdr:nvCxnSpPr>
      <xdr:spPr>
        <a:xfrm>
          <a:off x="13512800" y="149037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6" name="円/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8" name="円/楕円 277"/>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79" name="テキスト ボックス 278"/>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0" name="円/楕円 279"/>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1" name="テキスト ボックス 280"/>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28727</xdr:rowOff>
    </xdr:from>
    <xdr:to>
      <xdr:col>21</xdr:col>
      <xdr:colOff>50800</xdr:colOff>
      <xdr:row>87</xdr:row>
      <xdr:rowOff>130327</xdr:rowOff>
    </xdr:to>
    <xdr:sp macro="" textlink="">
      <xdr:nvSpPr>
        <xdr:cNvPr id="282" name="円/楕円 281"/>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140504</xdr:rowOff>
    </xdr:from>
    <xdr:ext cx="762000" cy="259045"/>
    <xdr:sp macro="" textlink="">
      <xdr:nvSpPr>
        <xdr:cNvPr id="283" name="テキスト ボックス 282"/>
        <xdr:cNvSpPr txBox="1"/>
      </xdr:nvSpPr>
      <xdr:spPr>
        <a:xfrm>
          <a:off x="14020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108252</xdr:rowOff>
    </xdr:from>
    <xdr:to>
      <xdr:col>19</xdr:col>
      <xdr:colOff>533400</xdr:colOff>
      <xdr:row>87</xdr:row>
      <xdr:rowOff>38402</xdr:rowOff>
    </xdr:to>
    <xdr:sp macro="" textlink="">
      <xdr:nvSpPr>
        <xdr:cNvPr id="284" name="円/楕円 283"/>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48579</xdr:rowOff>
    </xdr:from>
    <xdr:ext cx="762000" cy="259045"/>
    <xdr:sp macro="" textlink="">
      <xdr:nvSpPr>
        <xdr:cNvPr id="285" name="テキスト ボックス 284"/>
        <xdr:cNvSpPr txBox="1"/>
      </xdr:nvSpPr>
      <xdr:spPr>
        <a:xfrm>
          <a:off x="13131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平成２３年度より類似団体平均、全国平均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上回る結果となっている。これは単独消防に起因するものと定年退職等による職員数の大幅な減少を見据えた新規採用者数の増加等によるものと考えられる。</a:t>
          </a:r>
          <a:endParaRPr lang="ja-JP" altLang="ja-JP" sz="1400">
            <a:effectLst/>
          </a:endParaRPr>
        </a:p>
        <a:p>
          <a:r>
            <a:rPr kumimoji="1" lang="ja-JP" altLang="ja-JP" sz="1100">
              <a:solidFill>
                <a:schemeClr val="dk1"/>
              </a:solidFill>
              <a:effectLst/>
              <a:latin typeface="+mn-lt"/>
              <a:ea typeface="+mn-ea"/>
              <a:cs typeface="+mn-cs"/>
            </a:rPr>
            <a:t>　今後は、定員管理計画の下、事務事業の見直しや組織・機構の見直しを通じ、業務量に対し最適な職員数や配置を検討しつつ、職員の年齢構成に配慮しながら適正な定員管理に努める。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23767</xdr:rowOff>
    </xdr:to>
    <xdr:cxnSp macro="">
      <xdr:nvCxnSpPr>
        <xdr:cNvPr id="322" name="直線コネクタ 321"/>
        <xdr:cNvCxnSpPr/>
      </xdr:nvCxnSpPr>
      <xdr:spPr>
        <a:xfrm>
          <a:off x="16179800" y="1065022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165916</xdr:rowOff>
    </xdr:from>
    <xdr:to>
      <xdr:col>23</xdr:col>
      <xdr:colOff>406400</xdr:colOff>
      <xdr:row>62</xdr:row>
      <xdr:rowOff>20320</xdr:rowOff>
    </xdr:to>
    <xdr:cxnSp macro="">
      <xdr:nvCxnSpPr>
        <xdr:cNvPr id="325" name="直線コネクタ 324"/>
        <xdr:cNvCxnSpPr/>
      </xdr:nvCxnSpPr>
      <xdr:spPr>
        <a:xfrm>
          <a:off x="15290800" y="1062436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138340</xdr:rowOff>
    </xdr:from>
    <xdr:to>
      <xdr:col>22</xdr:col>
      <xdr:colOff>203200</xdr:colOff>
      <xdr:row>61</xdr:row>
      <xdr:rowOff>165916</xdr:rowOff>
    </xdr:to>
    <xdr:cxnSp macro="">
      <xdr:nvCxnSpPr>
        <xdr:cNvPr id="328" name="直線コネクタ 327"/>
        <xdr:cNvCxnSpPr/>
      </xdr:nvCxnSpPr>
      <xdr:spPr>
        <a:xfrm>
          <a:off x="14401800" y="1059679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133169</xdr:rowOff>
    </xdr:from>
    <xdr:to>
      <xdr:col>21</xdr:col>
      <xdr:colOff>0</xdr:colOff>
      <xdr:row>61</xdr:row>
      <xdr:rowOff>138340</xdr:rowOff>
    </xdr:to>
    <xdr:cxnSp macro="">
      <xdr:nvCxnSpPr>
        <xdr:cNvPr id="331" name="直線コネクタ 330"/>
        <xdr:cNvCxnSpPr/>
      </xdr:nvCxnSpPr>
      <xdr:spPr>
        <a:xfrm>
          <a:off x="13512800" y="1059161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41" name="円/楕円 340"/>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116494</xdr:rowOff>
    </xdr:from>
    <xdr:ext cx="762000" cy="259045"/>
    <xdr:sp macro="" textlink="">
      <xdr:nvSpPr>
        <xdr:cNvPr id="342" name="定員管理の状況該当値テキスト"/>
        <xdr:cNvSpPr txBox="1"/>
      </xdr:nvSpPr>
      <xdr:spPr>
        <a:xfrm>
          <a:off x="17106900" y="1057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3" name="円/楕円 342"/>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44" name="テキスト ボックス 343"/>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115116</xdr:rowOff>
    </xdr:from>
    <xdr:to>
      <xdr:col>22</xdr:col>
      <xdr:colOff>254000</xdr:colOff>
      <xdr:row>62</xdr:row>
      <xdr:rowOff>45266</xdr:rowOff>
    </xdr:to>
    <xdr:sp macro="" textlink="">
      <xdr:nvSpPr>
        <xdr:cNvPr id="345" name="円/楕円 344"/>
        <xdr:cNvSpPr/>
      </xdr:nvSpPr>
      <xdr:spPr>
        <a:xfrm>
          <a:off x="15240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30043</xdr:rowOff>
    </xdr:from>
    <xdr:ext cx="762000" cy="259045"/>
    <xdr:sp macro="" textlink="">
      <xdr:nvSpPr>
        <xdr:cNvPr id="346" name="テキスト ボックス 345"/>
        <xdr:cNvSpPr txBox="1"/>
      </xdr:nvSpPr>
      <xdr:spPr>
        <a:xfrm>
          <a:off x="14909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87540</xdr:rowOff>
    </xdr:from>
    <xdr:to>
      <xdr:col>21</xdr:col>
      <xdr:colOff>50800</xdr:colOff>
      <xdr:row>62</xdr:row>
      <xdr:rowOff>17690</xdr:rowOff>
    </xdr:to>
    <xdr:sp macro="" textlink="">
      <xdr:nvSpPr>
        <xdr:cNvPr id="347" name="円/楕円 346"/>
        <xdr:cNvSpPr/>
      </xdr:nvSpPr>
      <xdr:spPr>
        <a:xfrm>
          <a:off x="14351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2467</xdr:rowOff>
    </xdr:from>
    <xdr:ext cx="762000" cy="259045"/>
    <xdr:sp macro="" textlink="">
      <xdr:nvSpPr>
        <xdr:cNvPr id="348" name="テキスト ボックス 347"/>
        <xdr:cNvSpPr txBox="1"/>
      </xdr:nvSpPr>
      <xdr:spPr>
        <a:xfrm>
          <a:off x="14020800" y="1063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82369</xdr:rowOff>
    </xdr:from>
    <xdr:to>
      <xdr:col>19</xdr:col>
      <xdr:colOff>533400</xdr:colOff>
      <xdr:row>62</xdr:row>
      <xdr:rowOff>12519</xdr:rowOff>
    </xdr:to>
    <xdr:sp macro="" textlink="">
      <xdr:nvSpPr>
        <xdr:cNvPr id="349" name="円/楕円 348"/>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168746</xdr:rowOff>
    </xdr:from>
    <xdr:ext cx="762000" cy="259045"/>
    <xdr:sp macro="" textlink="">
      <xdr:nvSpPr>
        <xdr:cNvPr id="350" name="テキスト ボックス 349"/>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実質公債費比率は前年比０．１ポイント減の８．２％となったが、依然として類似団体内平均を上回る状態が続いている。</a:t>
          </a:r>
          <a:endParaRPr lang="ja-JP" altLang="ja-JP" sz="1400">
            <a:effectLst/>
          </a:endParaRPr>
        </a:p>
        <a:p>
          <a:r>
            <a:rPr kumimoji="1" lang="ja-JP" altLang="ja-JP" sz="1100">
              <a:solidFill>
                <a:schemeClr val="dk1"/>
              </a:solidFill>
              <a:effectLst/>
              <a:latin typeface="+mn-lt"/>
              <a:ea typeface="+mn-ea"/>
              <a:cs typeface="+mn-cs"/>
            </a:rPr>
            <a:t>　今後も近年発行した地方債の償還及び新規の地方債発行に伴い、比率が横ばいとなることが予想されるため、実施する事業の緊急度・住民ニーズを的確に判断し、地方債に大きく頼ることのない財政運営に努め、同比率の上昇を抑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49530</xdr:rowOff>
    </xdr:to>
    <xdr:cxnSp macro="">
      <xdr:nvCxnSpPr>
        <xdr:cNvPr id="383" name="直線コネクタ 382"/>
        <xdr:cNvCxnSpPr/>
      </xdr:nvCxnSpPr>
      <xdr:spPr>
        <a:xfrm flipV="1">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73660</xdr:rowOff>
    </xdr:to>
    <xdr:cxnSp macro="">
      <xdr:nvCxnSpPr>
        <xdr:cNvPr id="386" name="直線コネクタ 385"/>
        <xdr:cNvCxnSpPr/>
      </xdr:nvCxnSpPr>
      <xdr:spPr>
        <a:xfrm flipV="1">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73660</xdr:rowOff>
    </xdr:to>
    <xdr:cxnSp macro="">
      <xdr:nvCxnSpPr>
        <xdr:cNvPr id="389" name="直線コネクタ 388"/>
        <xdr:cNvCxnSpPr/>
      </xdr:nvCxnSpPr>
      <xdr:spPr>
        <a:xfrm>
          <a:off x="14401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65617</xdr:rowOff>
    </xdr:to>
    <xdr:cxnSp macro="">
      <xdr:nvCxnSpPr>
        <xdr:cNvPr id="392" name="直線コネクタ 391"/>
        <xdr:cNvCxnSpPr/>
      </xdr:nvCxnSpPr>
      <xdr:spPr>
        <a:xfrm>
          <a:off x="13512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162137</xdr:rowOff>
    </xdr:from>
    <xdr:to>
      <xdr:col>24</xdr:col>
      <xdr:colOff>609600</xdr:colOff>
      <xdr:row>42</xdr:row>
      <xdr:rowOff>92287</xdr:rowOff>
    </xdr:to>
    <xdr:sp macro="" textlink="">
      <xdr:nvSpPr>
        <xdr:cNvPr id="402" name="円/楕円 401"/>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134214</xdr:rowOff>
    </xdr:from>
    <xdr:ext cx="762000" cy="259045"/>
    <xdr:sp macro="" textlink="">
      <xdr:nvSpPr>
        <xdr:cNvPr id="403"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4" name="円/楕円 40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5" name="テキスト ボックス 404"/>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6" name="円/楕円 40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7" name="テキスト ボックス 40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08" name="円/楕円 407"/>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409" name="テキスト ボックス 408"/>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10" name="円/楕円 409"/>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11" name="テキスト ボックス 410"/>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将来負担比率については、近年改善傾向にあったが、今年度は地方債残高の増加及び基金の取り崩しを行ったため、０．２ポイント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依然として類似団体平均を大きく上回っており、今後は決算剰余金が発生した場合には財政調整基金等への積立てを実施し、充当可能基金の増加を図る。</a:t>
          </a:r>
          <a:endParaRPr lang="ja-JP" altLang="ja-JP" sz="1400">
            <a:effectLst/>
          </a:endParaRPr>
        </a:p>
        <a:p>
          <a:r>
            <a:rPr kumimoji="1" lang="ja-JP" altLang="ja-JP" sz="1100">
              <a:solidFill>
                <a:schemeClr val="dk1"/>
              </a:solidFill>
              <a:effectLst/>
              <a:latin typeface="+mn-lt"/>
              <a:ea typeface="+mn-ea"/>
              <a:cs typeface="+mn-cs"/>
            </a:rPr>
            <a:t>　また、実施しなければならない事業も多くあるが、地方債の発行を平準化及び抑制し、将来への負担を少しでも軽減するよう厳正に精査し、財政の健全化に努める。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101448</xdr:rowOff>
    </xdr:from>
    <xdr:to>
      <xdr:col>24</xdr:col>
      <xdr:colOff>558800</xdr:colOff>
      <xdr:row>18</xdr:row>
      <xdr:rowOff>103378</xdr:rowOff>
    </xdr:to>
    <xdr:cxnSp macro="">
      <xdr:nvCxnSpPr>
        <xdr:cNvPr id="443" name="直線コネクタ 442"/>
        <xdr:cNvCxnSpPr/>
      </xdr:nvCxnSpPr>
      <xdr:spPr>
        <a:xfrm>
          <a:off x="16179800" y="3187548"/>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101448</xdr:rowOff>
    </xdr:from>
    <xdr:to>
      <xdr:col>23</xdr:col>
      <xdr:colOff>406400</xdr:colOff>
      <xdr:row>18</xdr:row>
      <xdr:rowOff>138125</xdr:rowOff>
    </xdr:to>
    <xdr:cxnSp macro="">
      <xdr:nvCxnSpPr>
        <xdr:cNvPr id="446" name="直線コネクタ 445"/>
        <xdr:cNvCxnSpPr/>
      </xdr:nvCxnSpPr>
      <xdr:spPr>
        <a:xfrm flipV="1">
          <a:off x="15290800" y="3187548"/>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138125</xdr:rowOff>
    </xdr:from>
    <xdr:to>
      <xdr:col>22</xdr:col>
      <xdr:colOff>203200</xdr:colOff>
      <xdr:row>19</xdr:row>
      <xdr:rowOff>5283</xdr:rowOff>
    </xdr:to>
    <xdr:cxnSp macro="">
      <xdr:nvCxnSpPr>
        <xdr:cNvPr id="449" name="直線コネクタ 448"/>
        <xdr:cNvCxnSpPr/>
      </xdr:nvCxnSpPr>
      <xdr:spPr>
        <a:xfrm flipV="1">
          <a:off x="14401800" y="32242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5283</xdr:rowOff>
    </xdr:from>
    <xdr:to>
      <xdr:col>21</xdr:col>
      <xdr:colOff>0</xdr:colOff>
      <xdr:row>19</xdr:row>
      <xdr:rowOff>36169</xdr:rowOff>
    </xdr:to>
    <xdr:cxnSp macro="">
      <xdr:nvCxnSpPr>
        <xdr:cNvPr id="452" name="直線コネクタ 451"/>
        <xdr:cNvCxnSpPr/>
      </xdr:nvCxnSpPr>
      <xdr:spPr>
        <a:xfrm flipV="1">
          <a:off x="13512800" y="3262833"/>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52578</xdr:rowOff>
    </xdr:from>
    <xdr:to>
      <xdr:col>24</xdr:col>
      <xdr:colOff>609600</xdr:colOff>
      <xdr:row>18</xdr:row>
      <xdr:rowOff>154178</xdr:rowOff>
    </xdr:to>
    <xdr:sp macro="" textlink="">
      <xdr:nvSpPr>
        <xdr:cNvPr id="462" name="円/楕円 461"/>
        <xdr:cNvSpPr/>
      </xdr:nvSpPr>
      <xdr:spPr>
        <a:xfrm>
          <a:off x="169672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24655</xdr:rowOff>
    </xdr:from>
    <xdr:ext cx="762000" cy="259045"/>
    <xdr:sp macro="" textlink="">
      <xdr:nvSpPr>
        <xdr:cNvPr id="463" name="将来負担の状況該当値テキスト"/>
        <xdr:cNvSpPr txBox="1"/>
      </xdr:nvSpPr>
      <xdr:spPr>
        <a:xfrm>
          <a:off x="17106900" y="31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50648</xdr:rowOff>
    </xdr:from>
    <xdr:to>
      <xdr:col>23</xdr:col>
      <xdr:colOff>457200</xdr:colOff>
      <xdr:row>18</xdr:row>
      <xdr:rowOff>152248</xdr:rowOff>
    </xdr:to>
    <xdr:sp macro="" textlink="">
      <xdr:nvSpPr>
        <xdr:cNvPr id="464" name="円/楕円 463"/>
        <xdr:cNvSpPr/>
      </xdr:nvSpPr>
      <xdr:spPr>
        <a:xfrm>
          <a:off x="16129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137025</xdr:rowOff>
    </xdr:from>
    <xdr:ext cx="736600" cy="259045"/>
    <xdr:sp macro="" textlink="">
      <xdr:nvSpPr>
        <xdr:cNvPr id="465" name="テキスト ボックス 464"/>
        <xdr:cNvSpPr txBox="1"/>
      </xdr:nvSpPr>
      <xdr:spPr>
        <a:xfrm>
          <a:off x="15798800" y="322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87325</xdr:rowOff>
    </xdr:from>
    <xdr:to>
      <xdr:col>22</xdr:col>
      <xdr:colOff>254000</xdr:colOff>
      <xdr:row>19</xdr:row>
      <xdr:rowOff>17475</xdr:rowOff>
    </xdr:to>
    <xdr:sp macro="" textlink="">
      <xdr:nvSpPr>
        <xdr:cNvPr id="466" name="円/楕円 465"/>
        <xdr:cNvSpPr/>
      </xdr:nvSpPr>
      <xdr:spPr>
        <a:xfrm>
          <a:off x="15240000" y="3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2252</xdr:rowOff>
    </xdr:from>
    <xdr:ext cx="762000" cy="259045"/>
    <xdr:sp macro="" textlink="">
      <xdr:nvSpPr>
        <xdr:cNvPr id="467" name="テキスト ボックス 466"/>
        <xdr:cNvSpPr txBox="1"/>
      </xdr:nvSpPr>
      <xdr:spPr>
        <a:xfrm>
          <a:off x="14909800" y="3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125933</xdr:rowOff>
    </xdr:from>
    <xdr:to>
      <xdr:col>21</xdr:col>
      <xdr:colOff>50800</xdr:colOff>
      <xdr:row>19</xdr:row>
      <xdr:rowOff>56083</xdr:rowOff>
    </xdr:to>
    <xdr:sp macro="" textlink="">
      <xdr:nvSpPr>
        <xdr:cNvPr id="468" name="円/楕円 467"/>
        <xdr:cNvSpPr/>
      </xdr:nvSpPr>
      <xdr:spPr>
        <a:xfrm>
          <a:off x="14351000" y="32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40860</xdr:rowOff>
    </xdr:from>
    <xdr:ext cx="762000" cy="259045"/>
    <xdr:sp macro="" textlink="">
      <xdr:nvSpPr>
        <xdr:cNvPr id="469" name="テキスト ボックス 468"/>
        <xdr:cNvSpPr txBox="1"/>
      </xdr:nvSpPr>
      <xdr:spPr>
        <a:xfrm>
          <a:off x="14020800" y="329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156820</xdr:rowOff>
    </xdr:from>
    <xdr:to>
      <xdr:col>19</xdr:col>
      <xdr:colOff>533400</xdr:colOff>
      <xdr:row>19</xdr:row>
      <xdr:rowOff>86970</xdr:rowOff>
    </xdr:to>
    <xdr:sp macro="" textlink="">
      <xdr:nvSpPr>
        <xdr:cNvPr id="470" name="円/楕円 469"/>
        <xdr:cNvSpPr/>
      </xdr:nvSpPr>
      <xdr:spPr>
        <a:xfrm>
          <a:off x="13462000" y="32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71746</xdr:rowOff>
    </xdr:from>
    <xdr:ext cx="762000" cy="259045"/>
    <xdr:sp macro="" textlink="">
      <xdr:nvSpPr>
        <xdr:cNvPr id="471" name="テキスト ボックス 470"/>
        <xdr:cNvSpPr txBox="1"/>
      </xdr:nvSpPr>
      <xdr:spPr>
        <a:xfrm>
          <a:off x="13131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係る経常収支比率は、類似団体平均に比べ、やや高い水準にある。要因としては消防業務を町単独で行っていることが考えられる。また、賃金（物件費）に係る人口１人当たりの決算額は、類似団体平均に比べ高い水準にあり、保育士等の不足を臨時職員において補っている状況にある。</a:t>
          </a:r>
          <a:endParaRPr lang="ja-JP" altLang="ja-JP" sz="1400">
            <a:effectLst/>
          </a:endParaRPr>
        </a:p>
        <a:p>
          <a:r>
            <a:rPr lang="ja-JP" altLang="ja-JP" sz="1100">
              <a:solidFill>
                <a:schemeClr val="dk1"/>
              </a:solidFill>
              <a:effectLst/>
              <a:latin typeface="+mn-lt"/>
              <a:ea typeface="+mn-ea"/>
              <a:cs typeface="+mn-cs"/>
            </a:rPr>
            <a:t>　今後も中長期的な適正な職員管理計画のもと、指定管理者制度や事業委託、施設の統廃合、行財政改革、効率的な人員の活用等による人件費の削減に努めていく必要がある。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54610</xdr:rowOff>
    </xdr:to>
    <xdr:cxnSp macro="">
      <xdr:nvCxnSpPr>
        <xdr:cNvPr id="66" name="直線コネクタ 65"/>
        <xdr:cNvCxnSpPr/>
      </xdr:nvCxnSpPr>
      <xdr:spPr>
        <a:xfrm flipV="1">
          <a:off x="3987800" y="6291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54610</xdr:rowOff>
    </xdr:to>
    <xdr:cxnSp macro="">
      <xdr:nvCxnSpPr>
        <xdr:cNvPr id="69" name="直線コネクタ 68"/>
        <xdr:cNvCxnSpPr/>
      </xdr:nvCxnSpPr>
      <xdr:spPr>
        <a:xfrm>
          <a:off x="3098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31750</xdr:rowOff>
    </xdr:to>
    <xdr:cxnSp macro="">
      <xdr:nvCxnSpPr>
        <xdr:cNvPr id="72" name="直線コネクタ 71"/>
        <xdr:cNvCxnSpPr/>
      </xdr:nvCxnSpPr>
      <xdr:spPr>
        <a:xfrm>
          <a:off x="2209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85090</xdr:rowOff>
    </xdr:to>
    <xdr:cxnSp macro="">
      <xdr:nvCxnSpPr>
        <xdr:cNvPr id="75" name="直線コネクタ 74"/>
        <xdr:cNvCxnSpPr/>
      </xdr:nvCxnSpPr>
      <xdr:spPr>
        <a:xfrm flipV="1">
          <a:off x="1320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物件費に係る経常収支比率は、類似団体平均に比べて依然として上回る水準にあるが、平成２７年度には０．７ポイント改善し１５．５％となった。</a:t>
          </a:r>
          <a:endParaRPr lang="ja-JP" altLang="ja-JP" sz="1400">
            <a:effectLst/>
          </a:endParaRPr>
        </a:p>
        <a:p>
          <a:r>
            <a:rPr lang="ja-JP" altLang="ja-JP" sz="1100">
              <a:solidFill>
                <a:schemeClr val="dk1"/>
              </a:solidFill>
              <a:effectLst/>
              <a:latin typeface="+mn-lt"/>
              <a:ea typeface="+mn-ea"/>
              <a:cs typeface="+mn-cs"/>
            </a:rPr>
            <a:t>　今後も、消費税増税等による物件費の上昇が予想されるため、保有施設の統廃合による臨時職員の賃金や委託料、節電等による経常経費の節減に努め、少しでも物件費に係る経常収支比率の低減を図る。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122428</xdr:rowOff>
    </xdr:to>
    <xdr:cxnSp macro="">
      <xdr:nvCxnSpPr>
        <xdr:cNvPr id="125" name="直線コネクタ 124"/>
        <xdr:cNvCxnSpPr/>
      </xdr:nvCxnSpPr>
      <xdr:spPr>
        <a:xfrm flipV="1">
          <a:off x="15671800" y="28016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122428</xdr:rowOff>
    </xdr:from>
    <xdr:to>
      <xdr:col>22</xdr:col>
      <xdr:colOff>565150</xdr:colOff>
      <xdr:row>17</xdr:row>
      <xdr:rowOff>88138</xdr:rowOff>
    </xdr:to>
    <xdr:cxnSp macro="">
      <xdr:nvCxnSpPr>
        <xdr:cNvPr id="128" name="直線コネクタ 127"/>
        <xdr:cNvCxnSpPr/>
      </xdr:nvCxnSpPr>
      <xdr:spPr>
        <a:xfrm flipV="1">
          <a:off x="14782800" y="28656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88138</xdr:rowOff>
    </xdr:to>
    <xdr:cxnSp macro="">
      <xdr:nvCxnSpPr>
        <xdr:cNvPr id="131" name="直線コネクタ 130"/>
        <xdr:cNvCxnSpPr/>
      </xdr:nvCxnSpPr>
      <xdr:spPr>
        <a:xfrm>
          <a:off x="13893800" y="2947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33274</xdr:rowOff>
    </xdr:to>
    <xdr:cxnSp macro="">
      <xdr:nvCxnSpPr>
        <xdr:cNvPr id="134" name="直線コネクタ 133"/>
        <xdr:cNvCxnSpPr/>
      </xdr:nvCxnSpPr>
      <xdr:spPr>
        <a:xfrm>
          <a:off x="13004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5"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6" name="円/楕円 145"/>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47" name="テキスト ボックス 146"/>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37338</xdr:rowOff>
    </xdr:from>
    <xdr:to>
      <xdr:col>21</xdr:col>
      <xdr:colOff>412750</xdr:colOff>
      <xdr:row>17</xdr:row>
      <xdr:rowOff>138938</xdr:rowOff>
    </xdr:to>
    <xdr:sp macro="" textlink="">
      <xdr:nvSpPr>
        <xdr:cNvPr id="148" name="円/楕円 147"/>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123715</xdr:rowOff>
    </xdr:from>
    <xdr:ext cx="762000" cy="259045"/>
    <xdr:sp macro="" textlink="">
      <xdr:nvSpPr>
        <xdr:cNvPr id="149" name="テキスト ボックス 148"/>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50" name="円/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近年増加傾向にある扶助費については、平成２７年度では前年度比０．３ポイント減の７．８％となったが、金額としては増加している。また、引き続き類似団体内平均を上回る結果となった。</a:t>
          </a:r>
          <a:endParaRPr lang="ja-JP" altLang="ja-JP" sz="1400">
            <a:effectLst/>
          </a:endParaRPr>
        </a:p>
        <a:p>
          <a:pPr rtl="0"/>
          <a:r>
            <a:rPr lang="ja-JP" altLang="ja-JP" sz="1100">
              <a:solidFill>
                <a:schemeClr val="dk1"/>
              </a:solidFill>
              <a:effectLst/>
              <a:latin typeface="+mn-lt"/>
              <a:ea typeface="+mn-ea"/>
              <a:cs typeface="+mn-cs"/>
            </a:rPr>
            <a:t>　要因としては重度心身障害者医療事業及び障害者自立支援給付費の額が大きなウエイトを占めている。</a:t>
          </a:r>
          <a:endParaRPr lang="ja-JP" altLang="ja-JP" sz="1400">
            <a:effectLst/>
          </a:endParaRPr>
        </a:p>
        <a:p>
          <a:pPr rtl="0"/>
          <a:r>
            <a:rPr lang="ja-JP" altLang="ja-JP" sz="1100">
              <a:solidFill>
                <a:schemeClr val="dk1"/>
              </a:solidFill>
              <a:effectLst/>
              <a:latin typeface="+mn-lt"/>
              <a:ea typeface="+mn-ea"/>
              <a:cs typeface="+mn-cs"/>
            </a:rPr>
            <a:t>　扶助費については、高齢化が進むため今後も増加が予想されることから、資格審査等の適正化や現在町単独で実施している事業の見直し・精査を行うなど、増加に歯止めをかける。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88900</xdr:rowOff>
    </xdr:to>
    <xdr:cxnSp macro="">
      <xdr:nvCxnSpPr>
        <xdr:cNvPr id="186" name="直線コネクタ 185"/>
        <xdr:cNvCxnSpPr/>
      </xdr:nvCxnSpPr>
      <xdr:spPr>
        <a:xfrm flipV="1">
          <a:off x="3987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88900</xdr:rowOff>
    </xdr:to>
    <xdr:cxnSp macro="">
      <xdr:nvCxnSpPr>
        <xdr:cNvPr id="189" name="直線コネクタ 188"/>
        <xdr:cNvCxnSpPr/>
      </xdr:nvCxnSpPr>
      <xdr:spPr>
        <a:xfrm>
          <a:off x="3098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107950</xdr:rowOff>
    </xdr:to>
    <xdr:cxnSp macro="">
      <xdr:nvCxnSpPr>
        <xdr:cNvPr id="192" name="直線コネクタ 191"/>
        <xdr:cNvCxnSpPr/>
      </xdr:nvCxnSpPr>
      <xdr:spPr>
        <a:xfrm>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127000</xdr:rowOff>
    </xdr:to>
    <xdr:cxnSp macro="">
      <xdr:nvCxnSpPr>
        <xdr:cNvPr id="195" name="直線コネクタ 194"/>
        <xdr:cNvCxnSpPr/>
      </xdr:nvCxnSpPr>
      <xdr:spPr>
        <a:xfrm flipV="1">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7" name="円/楕円 206"/>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8" name="テキスト ボックス 207"/>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9" name="円/楕円 208"/>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0" name="テキスト ボックス 20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に係る経常収支比率は、前年度と同じ水準であり、類似団体平均を下回っている。しかしながら人口の高齢化に伴い、国民健康保険特別会計及び介護保険事業特別会計への繰出金が増加傾向にある。また、下水道事業においては経営戦略の策定及び企業会計への移行が予定されており、繰出金が増加するものと考えられる。担当課と協議し、国民健康保険特別会計における医療費抑制の啓発等の実施や保険税等の見直し。下水道事業においては料金の値上げを考慮しつつ今後もこの水準を維持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35560</xdr:rowOff>
    </xdr:to>
    <xdr:cxnSp macro="">
      <xdr:nvCxnSpPr>
        <xdr:cNvPr id="247" name="直線コネクタ 246"/>
        <xdr:cNvCxnSpPr/>
      </xdr:nvCxnSpPr>
      <xdr:spPr>
        <a:xfrm flipV="1">
          <a:off x="15671800" y="962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35560</xdr:rowOff>
    </xdr:to>
    <xdr:cxnSp macro="">
      <xdr:nvCxnSpPr>
        <xdr:cNvPr id="250" name="直線コネクタ 249"/>
        <xdr:cNvCxnSpPr/>
      </xdr:nvCxnSpPr>
      <xdr:spPr>
        <a:xfrm>
          <a:off x="14782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146050</xdr:rowOff>
    </xdr:to>
    <xdr:cxnSp macro="">
      <xdr:nvCxnSpPr>
        <xdr:cNvPr id="253" name="直線コネクタ 252"/>
        <xdr:cNvCxnSpPr/>
      </xdr:nvCxnSpPr>
      <xdr:spPr>
        <a:xfrm flipV="1">
          <a:off x="13893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146050</xdr:rowOff>
    </xdr:to>
    <xdr:cxnSp macro="">
      <xdr:nvCxnSpPr>
        <xdr:cNvPr id="256" name="直線コネクタ 255"/>
        <xdr:cNvCxnSpPr/>
      </xdr:nvCxnSpPr>
      <xdr:spPr>
        <a:xfrm>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8" name="円/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補助費等に係る経常収支比率は、平成２７年度においては前年度比０．１ポイント低下した。しかしながら補助費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の総額自体は大幅に増加しており、歳出総額の増加により相対的に数値が低下したものと考えられる。</a:t>
          </a:r>
          <a:endParaRPr lang="ja-JP" altLang="ja-JP" sz="1400">
            <a:effectLst/>
          </a:endParaRPr>
        </a:p>
        <a:p>
          <a:r>
            <a:rPr lang="ja-JP" altLang="ja-JP" sz="1100">
              <a:solidFill>
                <a:schemeClr val="dk1"/>
              </a:solidFill>
              <a:effectLst/>
              <a:latin typeface="+mn-lt"/>
              <a:ea typeface="+mn-ea"/>
              <a:cs typeface="+mn-cs"/>
            </a:rPr>
            <a:t>　今後は平成２８年度に補助金等の見直しを予定しており、目的を達成したものや効果の薄いものなどについて縮小・廃止を行い、経費の節減に努める。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36</xdr:row>
      <xdr:rowOff>149860</xdr:rowOff>
    </xdr:to>
    <xdr:cxnSp macro="">
      <xdr:nvCxnSpPr>
        <xdr:cNvPr id="308" name="直線コネクタ 307"/>
        <xdr:cNvCxnSpPr/>
      </xdr:nvCxnSpPr>
      <xdr:spPr>
        <a:xfrm flipV="1">
          <a:off x="15671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1270</xdr:rowOff>
    </xdr:to>
    <xdr:cxnSp macro="">
      <xdr:nvCxnSpPr>
        <xdr:cNvPr id="311" name="直線コネクタ 310"/>
        <xdr:cNvCxnSpPr/>
      </xdr:nvCxnSpPr>
      <xdr:spPr>
        <a:xfrm flipV="1">
          <a:off x="14782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111760</xdr:rowOff>
    </xdr:from>
    <xdr:to>
      <xdr:col>21</xdr:col>
      <xdr:colOff>361950</xdr:colOff>
      <xdr:row>37</xdr:row>
      <xdr:rowOff>1270</xdr:rowOff>
    </xdr:to>
    <xdr:cxnSp macro="">
      <xdr:nvCxnSpPr>
        <xdr:cNvPr id="314" name="直線コネクタ 313"/>
        <xdr:cNvCxnSpPr/>
      </xdr:nvCxnSpPr>
      <xdr:spPr>
        <a:xfrm>
          <a:off x="13893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111760</xdr:rowOff>
    </xdr:to>
    <xdr:cxnSp macro="">
      <xdr:nvCxnSpPr>
        <xdr:cNvPr id="317" name="直線コネクタ 316"/>
        <xdr:cNvCxnSpPr/>
      </xdr:nvCxnSpPr>
      <xdr:spPr>
        <a:xfrm>
          <a:off x="13004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7" name="円/楕円 326"/>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63517</xdr:rowOff>
    </xdr:from>
    <xdr:ext cx="762000" cy="259045"/>
    <xdr:sp macro="" textlink="">
      <xdr:nvSpPr>
        <xdr:cNvPr id="328"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9" name="円/楕円 32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0" name="テキスト ボックス 329"/>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1" name="円/楕円 33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2" name="テキスト ボックス 331"/>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60960</xdr:rowOff>
    </xdr:from>
    <xdr:to>
      <xdr:col>20</xdr:col>
      <xdr:colOff>209550</xdr:colOff>
      <xdr:row>36</xdr:row>
      <xdr:rowOff>162560</xdr:rowOff>
    </xdr:to>
    <xdr:sp macro="" textlink="">
      <xdr:nvSpPr>
        <xdr:cNvPr id="333" name="円/楕円 332"/>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34" name="テキスト ボックス 333"/>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35" name="円/楕円 334"/>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36" name="テキスト ボックス 335"/>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公債費に係る経常収支比率は、類似団体内平均を下回っているが、年々その差が縮まってきている。</a:t>
          </a:r>
          <a:endParaRPr lang="ja-JP" altLang="ja-JP" sz="1400">
            <a:effectLst/>
          </a:endParaRPr>
        </a:p>
        <a:p>
          <a:r>
            <a:rPr kumimoji="1" lang="ja-JP" altLang="ja-JP" sz="1100">
              <a:solidFill>
                <a:schemeClr val="dk1"/>
              </a:solidFill>
              <a:effectLst/>
              <a:latin typeface="+mn-lt"/>
              <a:ea typeface="+mn-ea"/>
              <a:cs typeface="+mn-cs"/>
            </a:rPr>
            <a:t>　現在、養老</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及びスマート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開通に伴う工事や認定子ども園整備などの大型事業が</a:t>
          </a:r>
          <a:r>
            <a:rPr kumimoji="1" lang="ja-JP" altLang="en-US" sz="1100">
              <a:solidFill>
                <a:schemeClr val="dk1"/>
              </a:solidFill>
              <a:effectLst/>
              <a:latin typeface="+mn-lt"/>
              <a:ea typeface="+mn-ea"/>
              <a:cs typeface="+mn-cs"/>
            </a:rPr>
            <a:t>進められて</a:t>
          </a:r>
          <a:r>
            <a:rPr kumimoji="1" lang="ja-JP" altLang="ja-JP" sz="1100">
              <a:solidFill>
                <a:schemeClr val="dk1"/>
              </a:solidFill>
              <a:effectLst/>
              <a:latin typeface="+mn-lt"/>
              <a:ea typeface="+mn-ea"/>
              <a:cs typeface="+mn-cs"/>
            </a:rPr>
            <a:t>おり、公債費が増加するものと考えられる。</a:t>
          </a:r>
          <a:endParaRPr lang="ja-JP" altLang="ja-JP" sz="1400">
            <a:effectLst/>
          </a:endParaRPr>
        </a:p>
        <a:p>
          <a:r>
            <a:rPr kumimoji="1" lang="ja-JP" altLang="ja-JP" sz="1100">
              <a:solidFill>
                <a:schemeClr val="dk1"/>
              </a:solidFill>
              <a:effectLst/>
              <a:latin typeface="+mn-lt"/>
              <a:ea typeface="+mn-ea"/>
              <a:cs typeface="+mn-cs"/>
            </a:rPr>
            <a:t>　公債費の増加は、財政の硬直化を招くこととなることから、地方債に大きく頼ることのない財政運営に努め同比率の上昇を抑えるとともに、地方債の新規発行を伴う普通建設事業については十分に精査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168911</xdr:rowOff>
    </xdr:to>
    <xdr:cxnSp macro="">
      <xdr:nvCxnSpPr>
        <xdr:cNvPr id="369" name="直線コネクタ 368"/>
        <xdr:cNvCxnSpPr/>
      </xdr:nvCxnSpPr>
      <xdr:spPr>
        <a:xfrm flipV="1">
          <a:off x="3987800" y="129743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168911</xdr:rowOff>
    </xdr:to>
    <xdr:cxnSp macro="">
      <xdr:nvCxnSpPr>
        <xdr:cNvPr id="372" name="直線コネクタ 371"/>
        <xdr:cNvCxnSpPr/>
      </xdr:nvCxnSpPr>
      <xdr:spPr>
        <a:xfrm>
          <a:off x="3098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138430</xdr:rowOff>
    </xdr:to>
    <xdr:cxnSp macro="">
      <xdr:nvCxnSpPr>
        <xdr:cNvPr id="375" name="直線コネクタ 374"/>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75</xdr:row>
      <xdr:rowOff>161289</xdr:rowOff>
    </xdr:to>
    <xdr:cxnSp macro="">
      <xdr:nvCxnSpPr>
        <xdr:cNvPr id="378" name="直線コネクタ 377"/>
        <xdr:cNvCxnSpPr/>
      </xdr:nvCxnSpPr>
      <xdr:spPr>
        <a:xfrm flipV="1">
          <a:off x="1320800" y="1298194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8" name="円/楕円 387"/>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9"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1" name="テキスト ボックス 390"/>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2" name="円/楕円 391"/>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3" name="テキスト ボックス 392"/>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4" name="円/楕円 393"/>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5" name="テキスト ボックス 394"/>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6" name="円/楕円 395"/>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7" name="テキスト ボックス 396"/>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近年上昇傾向にあったが、平成２７年度は昨年度を下回った。義務的経費のうち類似団体内平均を上回る人件費、物件費及び扶助費の抑制が財政の弾力化につながるものと考える。</a:t>
          </a:r>
          <a:endParaRPr lang="ja-JP" altLang="ja-JP" sz="1400">
            <a:effectLst/>
          </a:endParaRPr>
        </a:p>
        <a:p>
          <a:r>
            <a:rPr lang="ja-JP" altLang="ja-JP" sz="1100">
              <a:solidFill>
                <a:schemeClr val="dk1"/>
              </a:solidFill>
              <a:effectLst/>
              <a:latin typeface="+mn-lt"/>
              <a:ea typeface="+mn-ea"/>
              <a:cs typeface="+mn-cs"/>
            </a:rPr>
            <a:t>　また、各経常経費についても全体的に増加傾向にあることから、業務の効率化、電子化を図るとともに、公共施設の指定管理者の導入や統廃合を図るなどして経常経費の削減を行い、水準の低下に努める。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78994</xdr:rowOff>
    </xdr:to>
    <xdr:cxnSp macro="">
      <xdr:nvCxnSpPr>
        <xdr:cNvPr id="428" name="直線コネクタ 427"/>
        <xdr:cNvCxnSpPr/>
      </xdr:nvCxnSpPr>
      <xdr:spPr>
        <a:xfrm flipV="1">
          <a:off x="15671800" y="131572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78994</xdr:rowOff>
    </xdr:to>
    <xdr:cxnSp macro="">
      <xdr:nvCxnSpPr>
        <xdr:cNvPr id="431" name="直線コネクタ 430"/>
        <xdr:cNvCxnSpPr/>
      </xdr:nvCxnSpPr>
      <xdr:spPr>
        <a:xfrm>
          <a:off x="14782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69850</xdr:rowOff>
    </xdr:to>
    <xdr:cxnSp macro="">
      <xdr:nvCxnSpPr>
        <xdr:cNvPr id="434" name="直線コネクタ 433"/>
        <xdr:cNvCxnSpPr/>
      </xdr:nvCxnSpPr>
      <xdr:spPr>
        <a:xfrm>
          <a:off x="13893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6" name="テキスト ボックス 43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76</xdr:row>
      <xdr:rowOff>149861</xdr:rowOff>
    </xdr:to>
    <xdr:cxnSp macro="">
      <xdr:nvCxnSpPr>
        <xdr:cNvPr id="437" name="直線コネクタ 436"/>
        <xdr:cNvCxnSpPr/>
      </xdr:nvCxnSpPr>
      <xdr:spPr>
        <a:xfrm>
          <a:off x="13004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7" name="円/楕円 446"/>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48277</xdr:rowOff>
    </xdr:from>
    <xdr:ext cx="762000" cy="259045"/>
    <xdr:sp macro="" textlink="">
      <xdr:nvSpPr>
        <xdr:cNvPr id="448"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9" name="円/楕円 448"/>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0" name="テキスト ボックス 449"/>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1" name="円/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2" name="テキスト ボックス 45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3" name="円/楕円 45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4" name="テキスト ボックス 453"/>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55" name="円/楕円 454"/>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167149</xdr:rowOff>
    </xdr:from>
    <xdr:ext cx="762000" cy="259045"/>
    <xdr:sp macro="" textlink="">
      <xdr:nvSpPr>
        <xdr:cNvPr id="456" name="テキスト ボックス 455"/>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岐阜県養老町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143612</xdr:rowOff>
    </xdr:from>
    <xdr:to>
      <xdr:col>4</xdr:col>
      <xdr:colOff>1117600</xdr:colOff>
      <xdr:row>16</xdr:row>
      <xdr:rowOff>170282</xdr:rowOff>
    </xdr:to>
    <xdr:cxnSp macro="">
      <xdr:nvCxnSpPr>
        <xdr:cNvPr id="50" name="直線コネクタ 49"/>
        <xdr:cNvCxnSpPr/>
      </xdr:nvCxnSpPr>
      <xdr:spPr bwMode="auto">
        <a:xfrm flipV="1">
          <a:off x="5003800" y="2934437"/>
          <a:ext cx="6477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170282</xdr:rowOff>
    </xdr:from>
    <xdr:to>
      <xdr:col>4</xdr:col>
      <xdr:colOff>469900</xdr:colOff>
      <xdr:row>17</xdr:row>
      <xdr:rowOff>40094</xdr:rowOff>
    </xdr:to>
    <xdr:cxnSp macro="">
      <xdr:nvCxnSpPr>
        <xdr:cNvPr id="53" name="直線コネクタ 52"/>
        <xdr:cNvCxnSpPr/>
      </xdr:nvCxnSpPr>
      <xdr:spPr bwMode="auto">
        <a:xfrm flipV="1">
          <a:off x="4305300" y="2961107"/>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40094</xdr:rowOff>
    </xdr:from>
    <xdr:to>
      <xdr:col>3</xdr:col>
      <xdr:colOff>904875</xdr:colOff>
      <xdr:row>17</xdr:row>
      <xdr:rowOff>46056</xdr:rowOff>
    </xdr:to>
    <xdr:cxnSp macro="">
      <xdr:nvCxnSpPr>
        <xdr:cNvPr id="56" name="直線コネクタ 55"/>
        <xdr:cNvCxnSpPr/>
      </xdr:nvCxnSpPr>
      <xdr:spPr bwMode="auto">
        <a:xfrm flipV="1">
          <a:off x="3606800" y="3002369"/>
          <a:ext cx="698500" cy="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18815</xdr:rowOff>
    </xdr:from>
    <xdr:to>
      <xdr:col>3</xdr:col>
      <xdr:colOff>206375</xdr:colOff>
      <xdr:row>17</xdr:row>
      <xdr:rowOff>46056</xdr:rowOff>
    </xdr:to>
    <xdr:cxnSp macro="">
      <xdr:nvCxnSpPr>
        <xdr:cNvPr id="59" name="直線コネクタ 58"/>
        <xdr:cNvCxnSpPr/>
      </xdr:nvCxnSpPr>
      <xdr:spPr bwMode="auto">
        <a:xfrm>
          <a:off x="2908300" y="2981090"/>
          <a:ext cx="698500" cy="27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92812</xdr:rowOff>
    </xdr:from>
    <xdr:to>
      <xdr:col>5</xdr:col>
      <xdr:colOff>34925</xdr:colOff>
      <xdr:row>17</xdr:row>
      <xdr:rowOff>22962</xdr:rowOff>
    </xdr:to>
    <xdr:sp macro="" textlink="">
      <xdr:nvSpPr>
        <xdr:cNvPr id="69" name="円/楕円 68"/>
        <xdr:cNvSpPr/>
      </xdr:nvSpPr>
      <xdr:spPr bwMode="auto">
        <a:xfrm>
          <a:off x="5600700" y="288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64889</xdr:rowOff>
    </xdr:from>
    <xdr:ext cx="762000" cy="259045"/>
    <xdr:sp macro="" textlink="">
      <xdr:nvSpPr>
        <xdr:cNvPr id="70" name="人口1人当たり決算額の推移該当値テキスト130"/>
        <xdr:cNvSpPr txBox="1"/>
      </xdr:nvSpPr>
      <xdr:spPr>
        <a:xfrm>
          <a:off x="5740400" y="285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119482</xdr:rowOff>
    </xdr:from>
    <xdr:to>
      <xdr:col>4</xdr:col>
      <xdr:colOff>520700</xdr:colOff>
      <xdr:row>17</xdr:row>
      <xdr:rowOff>49632</xdr:rowOff>
    </xdr:to>
    <xdr:sp macro="" textlink="">
      <xdr:nvSpPr>
        <xdr:cNvPr id="71" name="円/楕円 70"/>
        <xdr:cNvSpPr/>
      </xdr:nvSpPr>
      <xdr:spPr bwMode="auto">
        <a:xfrm>
          <a:off x="4953000" y="291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59809</xdr:rowOff>
    </xdr:from>
    <xdr:ext cx="736600" cy="259045"/>
    <xdr:sp macro="" textlink="">
      <xdr:nvSpPr>
        <xdr:cNvPr id="72" name="テキスト ボックス 71"/>
        <xdr:cNvSpPr txBox="1"/>
      </xdr:nvSpPr>
      <xdr:spPr>
        <a:xfrm>
          <a:off x="4622800" y="267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160744</xdr:rowOff>
    </xdr:from>
    <xdr:to>
      <xdr:col>3</xdr:col>
      <xdr:colOff>955675</xdr:colOff>
      <xdr:row>17</xdr:row>
      <xdr:rowOff>90894</xdr:rowOff>
    </xdr:to>
    <xdr:sp macro="" textlink="">
      <xdr:nvSpPr>
        <xdr:cNvPr id="73" name="円/楕円 72"/>
        <xdr:cNvSpPr/>
      </xdr:nvSpPr>
      <xdr:spPr bwMode="auto">
        <a:xfrm>
          <a:off x="4254500" y="295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75671</xdr:rowOff>
    </xdr:from>
    <xdr:ext cx="762000" cy="259045"/>
    <xdr:sp macro="" textlink="">
      <xdr:nvSpPr>
        <xdr:cNvPr id="74" name="テキスト ボックス 73"/>
        <xdr:cNvSpPr txBox="1"/>
      </xdr:nvSpPr>
      <xdr:spPr>
        <a:xfrm>
          <a:off x="3924300" y="303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166706</xdr:rowOff>
    </xdr:from>
    <xdr:to>
      <xdr:col>3</xdr:col>
      <xdr:colOff>257175</xdr:colOff>
      <xdr:row>17</xdr:row>
      <xdr:rowOff>96856</xdr:rowOff>
    </xdr:to>
    <xdr:sp macro="" textlink="">
      <xdr:nvSpPr>
        <xdr:cNvPr id="75" name="円/楕円 74"/>
        <xdr:cNvSpPr/>
      </xdr:nvSpPr>
      <xdr:spPr bwMode="auto">
        <a:xfrm>
          <a:off x="3556000" y="295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81633</xdr:rowOff>
    </xdr:from>
    <xdr:ext cx="762000" cy="259045"/>
    <xdr:sp macro="" textlink="">
      <xdr:nvSpPr>
        <xdr:cNvPr id="76" name="テキスト ボックス 75"/>
        <xdr:cNvSpPr txBox="1"/>
      </xdr:nvSpPr>
      <xdr:spPr>
        <a:xfrm>
          <a:off x="3225800" y="30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139465</xdr:rowOff>
    </xdr:from>
    <xdr:to>
      <xdr:col>2</xdr:col>
      <xdr:colOff>692150</xdr:colOff>
      <xdr:row>17</xdr:row>
      <xdr:rowOff>69615</xdr:rowOff>
    </xdr:to>
    <xdr:sp macro="" textlink="">
      <xdr:nvSpPr>
        <xdr:cNvPr id="77" name="円/楕円 76"/>
        <xdr:cNvSpPr/>
      </xdr:nvSpPr>
      <xdr:spPr bwMode="auto">
        <a:xfrm>
          <a:off x="2857500" y="293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54392</xdr:rowOff>
    </xdr:from>
    <xdr:ext cx="762000" cy="259045"/>
    <xdr:sp macro="" textlink="">
      <xdr:nvSpPr>
        <xdr:cNvPr id="78" name="テキスト ボックス 77"/>
        <xdr:cNvSpPr txBox="1"/>
      </xdr:nvSpPr>
      <xdr:spPr>
        <a:xfrm>
          <a:off x="2527300" y="30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259073</xdr:rowOff>
    </xdr:from>
    <xdr:to>
      <xdr:col>4</xdr:col>
      <xdr:colOff>1117600</xdr:colOff>
      <xdr:row>35</xdr:row>
      <xdr:rowOff>269722</xdr:rowOff>
    </xdr:to>
    <xdr:cxnSp macro="">
      <xdr:nvCxnSpPr>
        <xdr:cNvPr id="111" name="直線コネクタ 110"/>
        <xdr:cNvCxnSpPr/>
      </xdr:nvCxnSpPr>
      <xdr:spPr bwMode="auto">
        <a:xfrm flipV="1">
          <a:off x="5003800" y="6869423"/>
          <a:ext cx="6477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243851</xdr:rowOff>
    </xdr:from>
    <xdr:ext cx="762000" cy="259045"/>
    <xdr:sp macro="" textlink="">
      <xdr:nvSpPr>
        <xdr:cNvPr id="112" name="人口1人当たり決算額の推移平均値テキスト445"/>
        <xdr:cNvSpPr txBox="1"/>
      </xdr:nvSpPr>
      <xdr:spPr>
        <a:xfrm>
          <a:off x="5740400" y="685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261855</xdr:rowOff>
    </xdr:from>
    <xdr:to>
      <xdr:col>4</xdr:col>
      <xdr:colOff>469900</xdr:colOff>
      <xdr:row>35</xdr:row>
      <xdr:rowOff>269722</xdr:rowOff>
    </xdr:to>
    <xdr:cxnSp macro="">
      <xdr:nvCxnSpPr>
        <xdr:cNvPr id="114" name="直線コネクタ 113"/>
        <xdr:cNvCxnSpPr/>
      </xdr:nvCxnSpPr>
      <xdr:spPr bwMode="auto">
        <a:xfrm>
          <a:off x="4305300" y="6872205"/>
          <a:ext cx="698500" cy="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261855</xdr:rowOff>
    </xdr:from>
    <xdr:to>
      <xdr:col>3</xdr:col>
      <xdr:colOff>904875</xdr:colOff>
      <xdr:row>35</xdr:row>
      <xdr:rowOff>270942</xdr:rowOff>
    </xdr:to>
    <xdr:cxnSp macro="">
      <xdr:nvCxnSpPr>
        <xdr:cNvPr id="117" name="直線コネクタ 116"/>
        <xdr:cNvCxnSpPr/>
      </xdr:nvCxnSpPr>
      <xdr:spPr bwMode="auto">
        <a:xfrm flipV="1">
          <a:off x="3606800" y="6872205"/>
          <a:ext cx="698500" cy="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229318</xdr:rowOff>
    </xdr:from>
    <xdr:to>
      <xdr:col>3</xdr:col>
      <xdr:colOff>206375</xdr:colOff>
      <xdr:row>35</xdr:row>
      <xdr:rowOff>270942</xdr:rowOff>
    </xdr:to>
    <xdr:cxnSp macro="">
      <xdr:nvCxnSpPr>
        <xdr:cNvPr id="120" name="直線コネクタ 119"/>
        <xdr:cNvCxnSpPr/>
      </xdr:nvCxnSpPr>
      <xdr:spPr bwMode="auto">
        <a:xfrm>
          <a:off x="2908300" y="6839668"/>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208273</xdr:rowOff>
    </xdr:from>
    <xdr:to>
      <xdr:col>5</xdr:col>
      <xdr:colOff>34925</xdr:colOff>
      <xdr:row>35</xdr:row>
      <xdr:rowOff>309873</xdr:rowOff>
    </xdr:to>
    <xdr:sp macro="" textlink="">
      <xdr:nvSpPr>
        <xdr:cNvPr id="130" name="円/楕円 129"/>
        <xdr:cNvSpPr/>
      </xdr:nvSpPr>
      <xdr:spPr bwMode="auto">
        <a:xfrm>
          <a:off x="5600700" y="681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53350</xdr:rowOff>
    </xdr:from>
    <xdr:ext cx="762000" cy="259045"/>
    <xdr:sp macro="" textlink="">
      <xdr:nvSpPr>
        <xdr:cNvPr id="131" name="人口1人当たり決算額の推移該当値テキスト445"/>
        <xdr:cNvSpPr txBox="1"/>
      </xdr:nvSpPr>
      <xdr:spPr>
        <a:xfrm>
          <a:off x="5740400" y="666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218922</xdr:rowOff>
    </xdr:from>
    <xdr:to>
      <xdr:col>4</xdr:col>
      <xdr:colOff>520700</xdr:colOff>
      <xdr:row>35</xdr:row>
      <xdr:rowOff>320522</xdr:rowOff>
    </xdr:to>
    <xdr:sp macro="" textlink="">
      <xdr:nvSpPr>
        <xdr:cNvPr id="132" name="円/楕円 131"/>
        <xdr:cNvSpPr/>
      </xdr:nvSpPr>
      <xdr:spPr bwMode="auto">
        <a:xfrm>
          <a:off x="4953000" y="682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330699</xdr:rowOff>
    </xdr:from>
    <xdr:ext cx="736600" cy="259045"/>
    <xdr:sp macro="" textlink="">
      <xdr:nvSpPr>
        <xdr:cNvPr id="133" name="テキスト ボックス 132"/>
        <xdr:cNvSpPr txBox="1"/>
      </xdr:nvSpPr>
      <xdr:spPr>
        <a:xfrm>
          <a:off x="4622800" y="6598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211055</xdr:rowOff>
    </xdr:from>
    <xdr:to>
      <xdr:col>3</xdr:col>
      <xdr:colOff>955675</xdr:colOff>
      <xdr:row>35</xdr:row>
      <xdr:rowOff>312655</xdr:rowOff>
    </xdr:to>
    <xdr:sp macro="" textlink="">
      <xdr:nvSpPr>
        <xdr:cNvPr id="134" name="円/楕円 133"/>
        <xdr:cNvSpPr/>
      </xdr:nvSpPr>
      <xdr:spPr bwMode="auto">
        <a:xfrm>
          <a:off x="4254500" y="682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322832</xdr:rowOff>
    </xdr:from>
    <xdr:ext cx="762000" cy="259045"/>
    <xdr:sp macro="" textlink="">
      <xdr:nvSpPr>
        <xdr:cNvPr id="135" name="テキスト ボックス 134"/>
        <xdr:cNvSpPr txBox="1"/>
      </xdr:nvSpPr>
      <xdr:spPr>
        <a:xfrm>
          <a:off x="3924300" y="65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220142</xdr:rowOff>
    </xdr:from>
    <xdr:to>
      <xdr:col>3</xdr:col>
      <xdr:colOff>257175</xdr:colOff>
      <xdr:row>35</xdr:row>
      <xdr:rowOff>321742</xdr:rowOff>
    </xdr:to>
    <xdr:sp macro="" textlink="">
      <xdr:nvSpPr>
        <xdr:cNvPr id="136" name="円/楕円 135"/>
        <xdr:cNvSpPr/>
      </xdr:nvSpPr>
      <xdr:spPr bwMode="auto">
        <a:xfrm>
          <a:off x="3556000" y="683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306519</xdr:rowOff>
    </xdr:from>
    <xdr:ext cx="762000" cy="259045"/>
    <xdr:sp macro="" textlink="">
      <xdr:nvSpPr>
        <xdr:cNvPr id="137" name="テキスト ボックス 136"/>
        <xdr:cNvSpPr txBox="1"/>
      </xdr:nvSpPr>
      <xdr:spPr>
        <a:xfrm>
          <a:off x="3225800" y="69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178518</xdr:rowOff>
    </xdr:from>
    <xdr:to>
      <xdr:col>2</xdr:col>
      <xdr:colOff>692150</xdr:colOff>
      <xdr:row>35</xdr:row>
      <xdr:rowOff>280118</xdr:rowOff>
    </xdr:to>
    <xdr:sp macro="" textlink="">
      <xdr:nvSpPr>
        <xdr:cNvPr id="138" name="円/楕円 137"/>
        <xdr:cNvSpPr/>
      </xdr:nvSpPr>
      <xdr:spPr bwMode="auto">
        <a:xfrm>
          <a:off x="2857500" y="678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264895</xdr:rowOff>
    </xdr:from>
    <xdr:ext cx="762000" cy="259045"/>
    <xdr:sp macro="" textlink="">
      <xdr:nvSpPr>
        <xdr:cNvPr id="139" name="テキスト ボックス 138"/>
        <xdr:cNvSpPr txBox="1"/>
      </xdr:nvSpPr>
      <xdr:spPr>
        <a:xfrm>
          <a:off x="2527300" y="687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124841</xdr:rowOff>
    </xdr:from>
    <xdr:to>
      <xdr:col>6</xdr:col>
      <xdr:colOff>511175</xdr:colOff>
      <xdr:row>35</xdr:row>
      <xdr:rowOff>142466</xdr:rowOff>
    </xdr:to>
    <xdr:cxnSp macro="">
      <xdr:nvCxnSpPr>
        <xdr:cNvPr id="59" name="直線コネクタ 58"/>
        <xdr:cNvCxnSpPr/>
      </xdr:nvCxnSpPr>
      <xdr:spPr>
        <a:xfrm>
          <a:off x="3797300" y="6125591"/>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124841</xdr:rowOff>
    </xdr:from>
    <xdr:to>
      <xdr:col>5</xdr:col>
      <xdr:colOff>358775</xdr:colOff>
      <xdr:row>35</xdr:row>
      <xdr:rowOff>168709</xdr:rowOff>
    </xdr:to>
    <xdr:cxnSp macro="">
      <xdr:nvCxnSpPr>
        <xdr:cNvPr id="62" name="直線コネクタ 61"/>
        <xdr:cNvCxnSpPr/>
      </xdr:nvCxnSpPr>
      <xdr:spPr>
        <a:xfrm flipV="1">
          <a:off x="2908300" y="6125591"/>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168709</xdr:rowOff>
    </xdr:from>
    <xdr:to>
      <xdr:col>4</xdr:col>
      <xdr:colOff>155575</xdr:colOff>
      <xdr:row>36</xdr:row>
      <xdr:rowOff>16599</xdr:rowOff>
    </xdr:to>
    <xdr:cxnSp macro="">
      <xdr:nvCxnSpPr>
        <xdr:cNvPr id="65" name="直線コネクタ 64"/>
        <xdr:cNvCxnSpPr/>
      </xdr:nvCxnSpPr>
      <xdr:spPr>
        <a:xfrm flipV="1">
          <a:off x="2019300" y="6169459"/>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147427</xdr:rowOff>
    </xdr:from>
    <xdr:to>
      <xdr:col>2</xdr:col>
      <xdr:colOff>638175</xdr:colOff>
      <xdr:row>36</xdr:row>
      <xdr:rowOff>16599</xdr:rowOff>
    </xdr:to>
    <xdr:cxnSp macro="">
      <xdr:nvCxnSpPr>
        <xdr:cNvPr id="68" name="直線コネクタ 67"/>
        <xdr:cNvCxnSpPr/>
      </xdr:nvCxnSpPr>
      <xdr:spPr>
        <a:xfrm>
          <a:off x="1130300" y="6148177"/>
          <a:ext cx="8890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91666</xdr:rowOff>
    </xdr:from>
    <xdr:to>
      <xdr:col>6</xdr:col>
      <xdr:colOff>561975</xdr:colOff>
      <xdr:row>36</xdr:row>
      <xdr:rowOff>21816</xdr:rowOff>
    </xdr:to>
    <xdr:sp macro="" textlink="">
      <xdr:nvSpPr>
        <xdr:cNvPr id="78" name="円/楕円 77"/>
        <xdr:cNvSpPr/>
      </xdr:nvSpPr>
      <xdr:spPr>
        <a:xfrm>
          <a:off x="4584700" y="60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70093</xdr:rowOff>
    </xdr:from>
    <xdr:ext cx="534377" cy="259045"/>
    <xdr:sp macro="" textlink="">
      <xdr:nvSpPr>
        <xdr:cNvPr id="79" name="人件費該当値テキスト"/>
        <xdr:cNvSpPr txBox="1"/>
      </xdr:nvSpPr>
      <xdr:spPr>
        <a:xfrm>
          <a:off x="4686300" y="60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74041</xdr:rowOff>
    </xdr:from>
    <xdr:to>
      <xdr:col>5</xdr:col>
      <xdr:colOff>409575</xdr:colOff>
      <xdr:row>36</xdr:row>
      <xdr:rowOff>4191</xdr:rowOff>
    </xdr:to>
    <xdr:sp macro="" textlink="">
      <xdr:nvSpPr>
        <xdr:cNvPr id="80" name="円/楕円 79"/>
        <xdr:cNvSpPr/>
      </xdr:nvSpPr>
      <xdr:spPr>
        <a:xfrm>
          <a:off x="3746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20718</xdr:rowOff>
    </xdr:from>
    <xdr:ext cx="534377" cy="259045"/>
    <xdr:sp macro="" textlink="">
      <xdr:nvSpPr>
        <xdr:cNvPr id="81" name="テキスト ボックス 80"/>
        <xdr:cNvSpPr txBox="1"/>
      </xdr:nvSpPr>
      <xdr:spPr>
        <a:xfrm>
          <a:off x="3530111" y="58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117909</xdr:rowOff>
    </xdr:from>
    <xdr:to>
      <xdr:col>4</xdr:col>
      <xdr:colOff>206375</xdr:colOff>
      <xdr:row>36</xdr:row>
      <xdr:rowOff>48059</xdr:rowOff>
    </xdr:to>
    <xdr:sp macro="" textlink="">
      <xdr:nvSpPr>
        <xdr:cNvPr id="82" name="円/楕円 81"/>
        <xdr:cNvSpPr/>
      </xdr:nvSpPr>
      <xdr:spPr>
        <a:xfrm>
          <a:off x="2857500" y="61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64586</xdr:rowOff>
    </xdr:from>
    <xdr:ext cx="534377" cy="259045"/>
    <xdr:sp macro="" textlink="">
      <xdr:nvSpPr>
        <xdr:cNvPr id="83" name="テキスト ボックス 82"/>
        <xdr:cNvSpPr txBox="1"/>
      </xdr:nvSpPr>
      <xdr:spPr>
        <a:xfrm>
          <a:off x="2641111" y="58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137249</xdr:rowOff>
    </xdr:from>
    <xdr:to>
      <xdr:col>3</xdr:col>
      <xdr:colOff>3175</xdr:colOff>
      <xdr:row>36</xdr:row>
      <xdr:rowOff>67399</xdr:rowOff>
    </xdr:to>
    <xdr:sp macro="" textlink="">
      <xdr:nvSpPr>
        <xdr:cNvPr id="84" name="円/楕円 83"/>
        <xdr:cNvSpPr/>
      </xdr:nvSpPr>
      <xdr:spPr>
        <a:xfrm>
          <a:off x="1968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83926</xdr:rowOff>
    </xdr:from>
    <xdr:ext cx="534377" cy="259045"/>
    <xdr:sp macro="" textlink="">
      <xdr:nvSpPr>
        <xdr:cNvPr id="85" name="テキスト ボックス 84"/>
        <xdr:cNvSpPr txBox="1"/>
      </xdr:nvSpPr>
      <xdr:spPr>
        <a:xfrm>
          <a:off x="1752111" y="59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96627</xdr:rowOff>
    </xdr:from>
    <xdr:to>
      <xdr:col>1</xdr:col>
      <xdr:colOff>485775</xdr:colOff>
      <xdr:row>36</xdr:row>
      <xdr:rowOff>26777</xdr:rowOff>
    </xdr:to>
    <xdr:sp macro="" textlink="">
      <xdr:nvSpPr>
        <xdr:cNvPr id="86" name="円/楕円 85"/>
        <xdr:cNvSpPr/>
      </xdr:nvSpPr>
      <xdr:spPr>
        <a:xfrm>
          <a:off x="1079500" y="60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43304</xdr:rowOff>
    </xdr:from>
    <xdr:ext cx="534377" cy="259045"/>
    <xdr:sp macro="" textlink="">
      <xdr:nvSpPr>
        <xdr:cNvPr id="87" name="テキスト ボックス 86"/>
        <xdr:cNvSpPr txBox="1"/>
      </xdr:nvSpPr>
      <xdr:spPr>
        <a:xfrm>
          <a:off x="863111" y="58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93233</xdr:rowOff>
    </xdr:from>
    <xdr:to>
      <xdr:col>6</xdr:col>
      <xdr:colOff>511175</xdr:colOff>
      <xdr:row>58</xdr:row>
      <xdr:rowOff>99802</xdr:rowOff>
    </xdr:to>
    <xdr:cxnSp macro="">
      <xdr:nvCxnSpPr>
        <xdr:cNvPr id="116" name="直線コネクタ 115"/>
        <xdr:cNvCxnSpPr/>
      </xdr:nvCxnSpPr>
      <xdr:spPr>
        <a:xfrm flipV="1">
          <a:off x="3797300" y="10037333"/>
          <a:ext cx="8382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98885</xdr:rowOff>
    </xdr:from>
    <xdr:to>
      <xdr:col>5</xdr:col>
      <xdr:colOff>358775</xdr:colOff>
      <xdr:row>58</xdr:row>
      <xdr:rowOff>99802</xdr:rowOff>
    </xdr:to>
    <xdr:cxnSp macro="">
      <xdr:nvCxnSpPr>
        <xdr:cNvPr id="119" name="直線コネクタ 118"/>
        <xdr:cNvCxnSpPr/>
      </xdr:nvCxnSpPr>
      <xdr:spPr>
        <a:xfrm>
          <a:off x="2908300" y="10042985"/>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98885</xdr:rowOff>
    </xdr:from>
    <xdr:to>
      <xdr:col>4</xdr:col>
      <xdr:colOff>155575</xdr:colOff>
      <xdr:row>58</xdr:row>
      <xdr:rowOff>106515</xdr:rowOff>
    </xdr:to>
    <xdr:cxnSp macro="">
      <xdr:nvCxnSpPr>
        <xdr:cNvPr id="122" name="直線コネクタ 121"/>
        <xdr:cNvCxnSpPr/>
      </xdr:nvCxnSpPr>
      <xdr:spPr>
        <a:xfrm flipV="1">
          <a:off x="2019300" y="10042985"/>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104322</xdr:rowOff>
    </xdr:from>
    <xdr:to>
      <xdr:col>2</xdr:col>
      <xdr:colOff>638175</xdr:colOff>
      <xdr:row>58</xdr:row>
      <xdr:rowOff>106515</xdr:rowOff>
    </xdr:to>
    <xdr:cxnSp macro="">
      <xdr:nvCxnSpPr>
        <xdr:cNvPr id="125" name="直線コネクタ 124"/>
        <xdr:cNvCxnSpPr/>
      </xdr:nvCxnSpPr>
      <xdr:spPr>
        <a:xfrm>
          <a:off x="1130300" y="10048422"/>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42433</xdr:rowOff>
    </xdr:from>
    <xdr:to>
      <xdr:col>6</xdr:col>
      <xdr:colOff>561975</xdr:colOff>
      <xdr:row>58</xdr:row>
      <xdr:rowOff>144033</xdr:rowOff>
    </xdr:to>
    <xdr:sp macro="" textlink="">
      <xdr:nvSpPr>
        <xdr:cNvPr id="135" name="円/楕円 134"/>
        <xdr:cNvSpPr/>
      </xdr:nvSpPr>
      <xdr:spPr>
        <a:xfrm>
          <a:off x="4584700" y="99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49002</xdr:rowOff>
    </xdr:from>
    <xdr:to>
      <xdr:col>5</xdr:col>
      <xdr:colOff>409575</xdr:colOff>
      <xdr:row>58</xdr:row>
      <xdr:rowOff>150602</xdr:rowOff>
    </xdr:to>
    <xdr:sp macro="" textlink="">
      <xdr:nvSpPr>
        <xdr:cNvPr id="137" name="円/楕円 136"/>
        <xdr:cNvSpPr/>
      </xdr:nvSpPr>
      <xdr:spPr>
        <a:xfrm>
          <a:off x="3746500" y="99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167129</xdr:rowOff>
    </xdr:from>
    <xdr:ext cx="534377" cy="259045"/>
    <xdr:sp macro="" textlink="">
      <xdr:nvSpPr>
        <xdr:cNvPr id="138" name="テキスト ボックス 137"/>
        <xdr:cNvSpPr txBox="1"/>
      </xdr:nvSpPr>
      <xdr:spPr>
        <a:xfrm>
          <a:off x="3530111" y="97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48085</xdr:rowOff>
    </xdr:from>
    <xdr:to>
      <xdr:col>4</xdr:col>
      <xdr:colOff>206375</xdr:colOff>
      <xdr:row>58</xdr:row>
      <xdr:rowOff>149685</xdr:rowOff>
    </xdr:to>
    <xdr:sp macro="" textlink="">
      <xdr:nvSpPr>
        <xdr:cNvPr id="139" name="円/楕円 138"/>
        <xdr:cNvSpPr/>
      </xdr:nvSpPr>
      <xdr:spPr>
        <a:xfrm>
          <a:off x="2857500" y="99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166212</xdr:rowOff>
    </xdr:from>
    <xdr:ext cx="534377" cy="259045"/>
    <xdr:sp macro="" textlink="">
      <xdr:nvSpPr>
        <xdr:cNvPr id="140" name="テキスト ボックス 139"/>
        <xdr:cNvSpPr txBox="1"/>
      </xdr:nvSpPr>
      <xdr:spPr>
        <a:xfrm>
          <a:off x="2641111" y="976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55715</xdr:rowOff>
    </xdr:from>
    <xdr:to>
      <xdr:col>3</xdr:col>
      <xdr:colOff>3175</xdr:colOff>
      <xdr:row>58</xdr:row>
      <xdr:rowOff>157315</xdr:rowOff>
    </xdr:to>
    <xdr:sp macro="" textlink="">
      <xdr:nvSpPr>
        <xdr:cNvPr id="141" name="円/楕円 140"/>
        <xdr:cNvSpPr/>
      </xdr:nvSpPr>
      <xdr:spPr>
        <a:xfrm>
          <a:off x="19685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2392</xdr:rowOff>
    </xdr:from>
    <xdr:ext cx="534377" cy="259045"/>
    <xdr:sp macro="" textlink="">
      <xdr:nvSpPr>
        <xdr:cNvPr id="142" name="テキスト ボックス 141"/>
        <xdr:cNvSpPr txBox="1"/>
      </xdr:nvSpPr>
      <xdr:spPr>
        <a:xfrm>
          <a:off x="1752111" y="97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53522</xdr:rowOff>
    </xdr:from>
    <xdr:to>
      <xdr:col>1</xdr:col>
      <xdr:colOff>485775</xdr:colOff>
      <xdr:row>58</xdr:row>
      <xdr:rowOff>155122</xdr:rowOff>
    </xdr:to>
    <xdr:sp macro="" textlink="">
      <xdr:nvSpPr>
        <xdr:cNvPr id="143" name="円/楕円 142"/>
        <xdr:cNvSpPr/>
      </xdr:nvSpPr>
      <xdr:spPr>
        <a:xfrm>
          <a:off x="1079500" y="999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199</xdr:rowOff>
    </xdr:from>
    <xdr:ext cx="534377" cy="259045"/>
    <xdr:sp macro="" textlink="">
      <xdr:nvSpPr>
        <xdr:cNvPr id="144" name="テキスト ボックス 143"/>
        <xdr:cNvSpPr txBox="1"/>
      </xdr:nvSpPr>
      <xdr:spPr>
        <a:xfrm>
          <a:off x="863111" y="977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64807</xdr:rowOff>
    </xdr:from>
    <xdr:to>
      <xdr:col>6</xdr:col>
      <xdr:colOff>511175</xdr:colOff>
      <xdr:row>78</xdr:row>
      <xdr:rowOff>80590</xdr:rowOff>
    </xdr:to>
    <xdr:cxnSp macro="">
      <xdr:nvCxnSpPr>
        <xdr:cNvPr id="175" name="直線コネクタ 174"/>
        <xdr:cNvCxnSpPr/>
      </xdr:nvCxnSpPr>
      <xdr:spPr>
        <a:xfrm flipV="1">
          <a:off x="3797300" y="13437907"/>
          <a:ext cx="8382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80590</xdr:rowOff>
    </xdr:from>
    <xdr:to>
      <xdr:col>5</xdr:col>
      <xdr:colOff>358775</xdr:colOff>
      <xdr:row>78</xdr:row>
      <xdr:rowOff>84945</xdr:rowOff>
    </xdr:to>
    <xdr:cxnSp macro="">
      <xdr:nvCxnSpPr>
        <xdr:cNvPr id="178" name="直線コネクタ 177"/>
        <xdr:cNvCxnSpPr/>
      </xdr:nvCxnSpPr>
      <xdr:spPr>
        <a:xfrm flipV="1">
          <a:off x="2908300" y="1345369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82441</xdr:rowOff>
    </xdr:from>
    <xdr:to>
      <xdr:col>4</xdr:col>
      <xdr:colOff>155575</xdr:colOff>
      <xdr:row>78</xdr:row>
      <xdr:rowOff>84945</xdr:rowOff>
    </xdr:to>
    <xdr:cxnSp macro="">
      <xdr:nvCxnSpPr>
        <xdr:cNvPr id="181" name="直線コネクタ 180"/>
        <xdr:cNvCxnSpPr/>
      </xdr:nvCxnSpPr>
      <xdr:spPr>
        <a:xfrm>
          <a:off x="2019300" y="1345554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60996</xdr:rowOff>
    </xdr:from>
    <xdr:to>
      <xdr:col>2</xdr:col>
      <xdr:colOff>638175</xdr:colOff>
      <xdr:row>78</xdr:row>
      <xdr:rowOff>82441</xdr:rowOff>
    </xdr:to>
    <xdr:cxnSp macro="">
      <xdr:nvCxnSpPr>
        <xdr:cNvPr id="184" name="直線コネクタ 183"/>
        <xdr:cNvCxnSpPr/>
      </xdr:nvCxnSpPr>
      <xdr:spPr>
        <a:xfrm>
          <a:off x="1130300" y="13434096"/>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14007</xdr:rowOff>
    </xdr:from>
    <xdr:to>
      <xdr:col>6</xdr:col>
      <xdr:colOff>561975</xdr:colOff>
      <xdr:row>78</xdr:row>
      <xdr:rowOff>115607</xdr:rowOff>
    </xdr:to>
    <xdr:sp macro="" textlink="">
      <xdr:nvSpPr>
        <xdr:cNvPr id="194" name="円/楕円 193"/>
        <xdr:cNvSpPr/>
      </xdr:nvSpPr>
      <xdr:spPr>
        <a:xfrm>
          <a:off x="4584700" y="133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163884</xdr:rowOff>
    </xdr:from>
    <xdr:ext cx="469744" cy="259045"/>
    <xdr:sp macro="" textlink="">
      <xdr:nvSpPr>
        <xdr:cNvPr id="195" name="維持補修費該当値テキスト"/>
        <xdr:cNvSpPr txBox="1"/>
      </xdr:nvSpPr>
      <xdr:spPr>
        <a:xfrm>
          <a:off x="4686300" y="133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29790</xdr:rowOff>
    </xdr:from>
    <xdr:to>
      <xdr:col>5</xdr:col>
      <xdr:colOff>409575</xdr:colOff>
      <xdr:row>78</xdr:row>
      <xdr:rowOff>131390</xdr:rowOff>
    </xdr:to>
    <xdr:sp macro="" textlink="">
      <xdr:nvSpPr>
        <xdr:cNvPr id="196" name="円/楕円 195"/>
        <xdr:cNvSpPr/>
      </xdr:nvSpPr>
      <xdr:spPr>
        <a:xfrm>
          <a:off x="37465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122517</xdr:rowOff>
    </xdr:from>
    <xdr:ext cx="469744" cy="259045"/>
    <xdr:sp macro="" textlink="">
      <xdr:nvSpPr>
        <xdr:cNvPr id="197" name="テキスト ボックス 196"/>
        <xdr:cNvSpPr txBox="1"/>
      </xdr:nvSpPr>
      <xdr:spPr>
        <a:xfrm>
          <a:off x="3562427" y="1349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34145</xdr:rowOff>
    </xdr:from>
    <xdr:to>
      <xdr:col>4</xdr:col>
      <xdr:colOff>206375</xdr:colOff>
      <xdr:row>78</xdr:row>
      <xdr:rowOff>135745</xdr:rowOff>
    </xdr:to>
    <xdr:sp macro="" textlink="">
      <xdr:nvSpPr>
        <xdr:cNvPr id="198" name="円/楕円 197"/>
        <xdr:cNvSpPr/>
      </xdr:nvSpPr>
      <xdr:spPr>
        <a:xfrm>
          <a:off x="2857500" y="13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126872</xdr:rowOff>
    </xdr:from>
    <xdr:ext cx="469744" cy="259045"/>
    <xdr:sp macro="" textlink="">
      <xdr:nvSpPr>
        <xdr:cNvPr id="199" name="テキスト ボックス 198"/>
        <xdr:cNvSpPr txBox="1"/>
      </xdr:nvSpPr>
      <xdr:spPr>
        <a:xfrm>
          <a:off x="2673427" y="134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31641</xdr:rowOff>
    </xdr:from>
    <xdr:to>
      <xdr:col>3</xdr:col>
      <xdr:colOff>3175</xdr:colOff>
      <xdr:row>78</xdr:row>
      <xdr:rowOff>133241</xdr:rowOff>
    </xdr:to>
    <xdr:sp macro="" textlink="">
      <xdr:nvSpPr>
        <xdr:cNvPr id="200" name="円/楕円 199"/>
        <xdr:cNvSpPr/>
      </xdr:nvSpPr>
      <xdr:spPr>
        <a:xfrm>
          <a:off x="1968500" y="134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124368</xdr:rowOff>
    </xdr:from>
    <xdr:ext cx="469744" cy="259045"/>
    <xdr:sp macro="" textlink="">
      <xdr:nvSpPr>
        <xdr:cNvPr id="201" name="テキスト ボックス 200"/>
        <xdr:cNvSpPr txBox="1"/>
      </xdr:nvSpPr>
      <xdr:spPr>
        <a:xfrm>
          <a:off x="1784427" y="1349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10196</xdr:rowOff>
    </xdr:from>
    <xdr:to>
      <xdr:col>1</xdr:col>
      <xdr:colOff>485775</xdr:colOff>
      <xdr:row>78</xdr:row>
      <xdr:rowOff>111796</xdr:rowOff>
    </xdr:to>
    <xdr:sp macro="" textlink="">
      <xdr:nvSpPr>
        <xdr:cNvPr id="202" name="円/楕円 201"/>
        <xdr:cNvSpPr/>
      </xdr:nvSpPr>
      <xdr:spPr>
        <a:xfrm>
          <a:off x="1079500" y="133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102923</xdr:rowOff>
    </xdr:from>
    <xdr:ext cx="469744" cy="259045"/>
    <xdr:sp macro="" textlink="">
      <xdr:nvSpPr>
        <xdr:cNvPr id="203" name="テキスト ボックス 202"/>
        <xdr:cNvSpPr txBox="1"/>
      </xdr:nvSpPr>
      <xdr:spPr>
        <a:xfrm>
          <a:off x="895427" y="1347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99369</xdr:rowOff>
    </xdr:from>
    <xdr:to>
      <xdr:col>6</xdr:col>
      <xdr:colOff>511175</xdr:colOff>
      <xdr:row>96</xdr:row>
      <xdr:rowOff>125102</xdr:rowOff>
    </xdr:to>
    <xdr:cxnSp macro="">
      <xdr:nvCxnSpPr>
        <xdr:cNvPr id="235" name="直線コネクタ 234"/>
        <xdr:cNvCxnSpPr/>
      </xdr:nvCxnSpPr>
      <xdr:spPr>
        <a:xfrm>
          <a:off x="3797300" y="16558569"/>
          <a:ext cx="8382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99369</xdr:rowOff>
    </xdr:from>
    <xdr:to>
      <xdr:col>5</xdr:col>
      <xdr:colOff>358775</xdr:colOff>
      <xdr:row>97</xdr:row>
      <xdr:rowOff>122458</xdr:rowOff>
    </xdr:to>
    <xdr:cxnSp macro="">
      <xdr:nvCxnSpPr>
        <xdr:cNvPr id="238" name="直線コネクタ 237"/>
        <xdr:cNvCxnSpPr/>
      </xdr:nvCxnSpPr>
      <xdr:spPr>
        <a:xfrm flipV="1">
          <a:off x="2908300" y="16558569"/>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122458</xdr:rowOff>
    </xdr:from>
    <xdr:to>
      <xdr:col>4</xdr:col>
      <xdr:colOff>155575</xdr:colOff>
      <xdr:row>97</xdr:row>
      <xdr:rowOff>140550</xdr:rowOff>
    </xdr:to>
    <xdr:cxnSp macro="">
      <xdr:nvCxnSpPr>
        <xdr:cNvPr id="241" name="直線コネクタ 240"/>
        <xdr:cNvCxnSpPr/>
      </xdr:nvCxnSpPr>
      <xdr:spPr>
        <a:xfrm flipV="1">
          <a:off x="2019300" y="1675310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107238</xdr:rowOff>
    </xdr:from>
    <xdr:to>
      <xdr:col>2</xdr:col>
      <xdr:colOff>638175</xdr:colOff>
      <xdr:row>97</xdr:row>
      <xdr:rowOff>140550</xdr:rowOff>
    </xdr:to>
    <xdr:cxnSp macro="">
      <xdr:nvCxnSpPr>
        <xdr:cNvPr id="244" name="直線コネクタ 243"/>
        <xdr:cNvCxnSpPr/>
      </xdr:nvCxnSpPr>
      <xdr:spPr>
        <a:xfrm>
          <a:off x="1130300" y="16737888"/>
          <a:ext cx="8890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74302</xdr:rowOff>
    </xdr:from>
    <xdr:to>
      <xdr:col>6</xdr:col>
      <xdr:colOff>561975</xdr:colOff>
      <xdr:row>97</xdr:row>
      <xdr:rowOff>4452</xdr:rowOff>
    </xdr:to>
    <xdr:sp macro="" textlink="">
      <xdr:nvSpPr>
        <xdr:cNvPr id="254" name="円/楕円 253"/>
        <xdr:cNvSpPr/>
      </xdr:nvSpPr>
      <xdr:spPr>
        <a:xfrm>
          <a:off x="4584700" y="165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52729</xdr:rowOff>
    </xdr:from>
    <xdr:ext cx="534377" cy="259045"/>
    <xdr:sp macro="" textlink="">
      <xdr:nvSpPr>
        <xdr:cNvPr id="255" name="扶助費該当値テキスト"/>
        <xdr:cNvSpPr txBox="1"/>
      </xdr:nvSpPr>
      <xdr:spPr>
        <a:xfrm>
          <a:off x="4686300" y="165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48569</xdr:rowOff>
    </xdr:from>
    <xdr:to>
      <xdr:col>5</xdr:col>
      <xdr:colOff>409575</xdr:colOff>
      <xdr:row>96</xdr:row>
      <xdr:rowOff>150169</xdr:rowOff>
    </xdr:to>
    <xdr:sp macro="" textlink="">
      <xdr:nvSpPr>
        <xdr:cNvPr id="256" name="円/楕円 255"/>
        <xdr:cNvSpPr/>
      </xdr:nvSpPr>
      <xdr:spPr>
        <a:xfrm>
          <a:off x="3746500" y="165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141296</xdr:rowOff>
    </xdr:from>
    <xdr:ext cx="534377" cy="259045"/>
    <xdr:sp macro="" textlink="">
      <xdr:nvSpPr>
        <xdr:cNvPr id="257" name="テキスト ボックス 256"/>
        <xdr:cNvSpPr txBox="1"/>
      </xdr:nvSpPr>
      <xdr:spPr>
        <a:xfrm>
          <a:off x="3530111" y="166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71658</xdr:rowOff>
    </xdr:from>
    <xdr:to>
      <xdr:col>4</xdr:col>
      <xdr:colOff>206375</xdr:colOff>
      <xdr:row>98</xdr:row>
      <xdr:rowOff>1808</xdr:rowOff>
    </xdr:to>
    <xdr:sp macro="" textlink="">
      <xdr:nvSpPr>
        <xdr:cNvPr id="258" name="円/楕円 257"/>
        <xdr:cNvSpPr/>
      </xdr:nvSpPr>
      <xdr:spPr>
        <a:xfrm>
          <a:off x="2857500" y="167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164385</xdr:rowOff>
    </xdr:from>
    <xdr:ext cx="534377" cy="259045"/>
    <xdr:sp macro="" textlink="">
      <xdr:nvSpPr>
        <xdr:cNvPr id="259" name="テキスト ボックス 258"/>
        <xdr:cNvSpPr txBox="1"/>
      </xdr:nvSpPr>
      <xdr:spPr>
        <a:xfrm>
          <a:off x="2641111" y="167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89750</xdr:rowOff>
    </xdr:from>
    <xdr:to>
      <xdr:col>3</xdr:col>
      <xdr:colOff>3175</xdr:colOff>
      <xdr:row>98</xdr:row>
      <xdr:rowOff>19900</xdr:rowOff>
    </xdr:to>
    <xdr:sp macro="" textlink="">
      <xdr:nvSpPr>
        <xdr:cNvPr id="260" name="円/楕円 259"/>
        <xdr:cNvSpPr/>
      </xdr:nvSpPr>
      <xdr:spPr>
        <a:xfrm>
          <a:off x="1968500" y="167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11027</xdr:rowOff>
    </xdr:from>
    <xdr:ext cx="534377" cy="259045"/>
    <xdr:sp macro="" textlink="">
      <xdr:nvSpPr>
        <xdr:cNvPr id="261" name="テキスト ボックス 260"/>
        <xdr:cNvSpPr txBox="1"/>
      </xdr:nvSpPr>
      <xdr:spPr>
        <a:xfrm>
          <a:off x="1752111" y="1681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56438</xdr:rowOff>
    </xdr:from>
    <xdr:to>
      <xdr:col>1</xdr:col>
      <xdr:colOff>485775</xdr:colOff>
      <xdr:row>97</xdr:row>
      <xdr:rowOff>158038</xdr:rowOff>
    </xdr:to>
    <xdr:sp macro="" textlink="">
      <xdr:nvSpPr>
        <xdr:cNvPr id="262" name="円/楕円 261"/>
        <xdr:cNvSpPr/>
      </xdr:nvSpPr>
      <xdr:spPr>
        <a:xfrm>
          <a:off x="1079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3115</xdr:rowOff>
    </xdr:from>
    <xdr:ext cx="534377" cy="259045"/>
    <xdr:sp macro="" textlink="">
      <xdr:nvSpPr>
        <xdr:cNvPr id="263" name="テキスト ボックス 262"/>
        <xdr:cNvSpPr txBox="1"/>
      </xdr:nvSpPr>
      <xdr:spPr>
        <a:xfrm>
          <a:off x="863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74386</xdr:rowOff>
    </xdr:from>
    <xdr:to>
      <xdr:col>15</xdr:col>
      <xdr:colOff>180975</xdr:colOff>
      <xdr:row>37</xdr:row>
      <xdr:rowOff>130523</xdr:rowOff>
    </xdr:to>
    <xdr:cxnSp macro="">
      <xdr:nvCxnSpPr>
        <xdr:cNvPr id="295" name="直線コネクタ 294"/>
        <xdr:cNvCxnSpPr/>
      </xdr:nvCxnSpPr>
      <xdr:spPr>
        <a:xfrm flipV="1">
          <a:off x="9639300" y="6246586"/>
          <a:ext cx="838200" cy="2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130523</xdr:rowOff>
    </xdr:from>
    <xdr:to>
      <xdr:col>14</xdr:col>
      <xdr:colOff>28575</xdr:colOff>
      <xdr:row>37</xdr:row>
      <xdr:rowOff>164568</xdr:rowOff>
    </xdr:to>
    <xdr:cxnSp macro="">
      <xdr:nvCxnSpPr>
        <xdr:cNvPr id="298" name="直線コネクタ 297"/>
        <xdr:cNvCxnSpPr/>
      </xdr:nvCxnSpPr>
      <xdr:spPr>
        <a:xfrm flipV="1">
          <a:off x="8750300" y="6474173"/>
          <a:ext cx="889000" cy="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164568</xdr:rowOff>
    </xdr:from>
    <xdr:to>
      <xdr:col>12</xdr:col>
      <xdr:colOff>511175</xdr:colOff>
      <xdr:row>38</xdr:row>
      <xdr:rowOff>9610</xdr:rowOff>
    </xdr:to>
    <xdr:cxnSp macro="">
      <xdr:nvCxnSpPr>
        <xdr:cNvPr id="301" name="直線コネクタ 300"/>
        <xdr:cNvCxnSpPr/>
      </xdr:nvCxnSpPr>
      <xdr:spPr>
        <a:xfrm flipV="1">
          <a:off x="7861300" y="650821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9610</xdr:rowOff>
    </xdr:from>
    <xdr:to>
      <xdr:col>11</xdr:col>
      <xdr:colOff>307975</xdr:colOff>
      <xdr:row>38</xdr:row>
      <xdr:rowOff>85767</xdr:rowOff>
    </xdr:to>
    <xdr:cxnSp macro="">
      <xdr:nvCxnSpPr>
        <xdr:cNvPr id="304" name="直線コネクタ 303"/>
        <xdr:cNvCxnSpPr/>
      </xdr:nvCxnSpPr>
      <xdr:spPr>
        <a:xfrm flipV="1">
          <a:off x="6972300" y="6524710"/>
          <a:ext cx="889000" cy="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23586</xdr:rowOff>
    </xdr:from>
    <xdr:to>
      <xdr:col>15</xdr:col>
      <xdr:colOff>231775</xdr:colOff>
      <xdr:row>36</xdr:row>
      <xdr:rowOff>125186</xdr:rowOff>
    </xdr:to>
    <xdr:sp macro="" textlink="">
      <xdr:nvSpPr>
        <xdr:cNvPr id="314" name="円/楕円 313"/>
        <xdr:cNvSpPr/>
      </xdr:nvSpPr>
      <xdr:spPr>
        <a:xfrm>
          <a:off x="104267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46463</xdr:rowOff>
    </xdr:from>
    <xdr:ext cx="534377" cy="259045"/>
    <xdr:sp macro="" textlink="">
      <xdr:nvSpPr>
        <xdr:cNvPr id="315" name="補助費等該当値テキスト"/>
        <xdr:cNvSpPr txBox="1"/>
      </xdr:nvSpPr>
      <xdr:spPr>
        <a:xfrm>
          <a:off x="10528300" y="604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79723</xdr:rowOff>
    </xdr:from>
    <xdr:to>
      <xdr:col>14</xdr:col>
      <xdr:colOff>79375</xdr:colOff>
      <xdr:row>38</xdr:row>
      <xdr:rowOff>9874</xdr:rowOff>
    </xdr:to>
    <xdr:sp macro="" textlink="">
      <xdr:nvSpPr>
        <xdr:cNvPr id="316" name="円/楕円 315"/>
        <xdr:cNvSpPr/>
      </xdr:nvSpPr>
      <xdr:spPr>
        <a:xfrm>
          <a:off x="9588500" y="6423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1000</xdr:rowOff>
    </xdr:from>
    <xdr:ext cx="534377" cy="259045"/>
    <xdr:sp macro="" textlink="">
      <xdr:nvSpPr>
        <xdr:cNvPr id="317" name="テキスト ボックス 316"/>
        <xdr:cNvSpPr txBox="1"/>
      </xdr:nvSpPr>
      <xdr:spPr>
        <a:xfrm>
          <a:off x="9372111" y="65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113768</xdr:rowOff>
    </xdr:from>
    <xdr:to>
      <xdr:col>12</xdr:col>
      <xdr:colOff>561975</xdr:colOff>
      <xdr:row>38</xdr:row>
      <xdr:rowOff>43918</xdr:rowOff>
    </xdr:to>
    <xdr:sp macro="" textlink="">
      <xdr:nvSpPr>
        <xdr:cNvPr id="318" name="円/楕円 317"/>
        <xdr:cNvSpPr/>
      </xdr:nvSpPr>
      <xdr:spPr>
        <a:xfrm>
          <a:off x="8699500" y="6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35045</xdr:rowOff>
    </xdr:from>
    <xdr:ext cx="534377" cy="259045"/>
    <xdr:sp macro="" textlink="">
      <xdr:nvSpPr>
        <xdr:cNvPr id="319" name="テキスト ボックス 318"/>
        <xdr:cNvSpPr txBox="1"/>
      </xdr:nvSpPr>
      <xdr:spPr>
        <a:xfrm>
          <a:off x="8483111" y="65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130260</xdr:rowOff>
    </xdr:from>
    <xdr:to>
      <xdr:col>11</xdr:col>
      <xdr:colOff>358775</xdr:colOff>
      <xdr:row>38</xdr:row>
      <xdr:rowOff>60410</xdr:rowOff>
    </xdr:to>
    <xdr:sp macro="" textlink="">
      <xdr:nvSpPr>
        <xdr:cNvPr id="320" name="円/楕円 319"/>
        <xdr:cNvSpPr/>
      </xdr:nvSpPr>
      <xdr:spPr>
        <a:xfrm>
          <a:off x="7810500" y="64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51537</xdr:rowOff>
    </xdr:from>
    <xdr:ext cx="534377" cy="259045"/>
    <xdr:sp macro="" textlink="">
      <xdr:nvSpPr>
        <xdr:cNvPr id="321" name="テキスト ボックス 320"/>
        <xdr:cNvSpPr txBox="1"/>
      </xdr:nvSpPr>
      <xdr:spPr>
        <a:xfrm>
          <a:off x="7594111" y="6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34967</xdr:rowOff>
    </xdr:from>
    <xdr:to>
      <xdr:col>10</xdr:col>
      <xdr:colOff>155575</xdr:colOff>
      <xdr:row>38</xdr:row>
      <xdr:rowOff>136567</xdr:rowOff>
    </xdr:to>
    <xdr:sp macro="" textlink="">
      <xdr:nvSpPr>
        <xdr:cNvPr id="322" name="円/楕円 321"/>
        <xdr:cNvSpPr/>
      </xdr:nvSpPr>
      <xdr:spPr>
        <a:xfrm>
          <a:off x="6921500" y="65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127694</xdr:rowOff>
    </xdr:from>
    <xdr:ext cx="534377" cy="259045"/>
    <xdr:sp macro="" textlink="">
      <xdr:nvSpPr>
        <xdr:cNvPr id="323" name="テキスト ボックス 322"/>
        <xdr:cNvSpPr txBox="1"/>
      </xdr:nvSpPr>
      <xdr:spPr>
        <a:xfrm>
          <a:off x="6705111" y="66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5938</xdr:rowOff>
    </xdr:from>
    <xdr:to>
      <xdr:col>15</xdr:col>
      <xdr:colOff>180975</xdr:colOff>
      <xdr:row>57</xdr:row>
      <xdr:rowOff>72842</xdr:rowOff>
    </xdr:to>
    <xdr:cxnSp macro="">
      <xdr:nvCxnSpPr>
        <xdr:cNvPr id="352" name="直線コネクタ 351"/>
        <xdr:cNvCxnSpPr/>
      </xdr:nvCxnSpPr>
      <xdr:spPr>
        <a:xfrm flipV="1">
          <a:off x="9639300" y="9778588"/>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72842</xdr:rowOff>
    </xdr:from>
    <xdr:to>
      <xdr:col>14</xdr:col>
      <xdr:colOff>28575</xdr:colOff>
      <xdr:row>57</xdr:row>
      <xdr:rowOff>82108</xdr:rowOff>
    </xdr:to>
    <xdr:cxnSp macro="">
      <xdr:nvCxnSpPr>
        <xdr:cNvPr id="355" name="直線コネクタ 354"/>
        <xdr:cNvCxnSpPr/>
      </xdr:nvCxnSpPr>
      <xdr:spPr>
        <a:xfrm flipV="1">
          <a:off x="8750300" y="9845492"/>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82108</xdr:rowOff>
    </xdr:from>
    <xdr:to>
      <xdr:col>12</xdr:col>
      <xdr:colOff>511175</xdr:colOff>
      <xdr:row>57</xdr:row>
      <xdr:rowOff>129284</xdr:rowOff>
    </xdr:to>
    <xdr:cxnSp macro="">
      <xdr:nvCxnSpPr>
        <xdr:cNvPr id="358" name="直線コネクタ 357"/>
        <xdr:cNvCxnSpPr/>
      </xdr:nvCxnSpPr>
      <xdr:spPr>
        <a:xfrm flipV="1">
          <a:off x="7861300" y="9854758"/>
          <a:ext cx="889000" cy="4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102583</xdr:rowOff>
    </xdr:from>
    <xdr:to>
      <xdr:col>11</xdr:col>
      <xdr:colOff>307975</xdr:colOff>
      <xdr:row>57</xdr:row>
      <xdr:rowOff>129284</xdr:rowOff>
    </xdr:to>
    <xdr:cxnSp macro="">
      <xdr:nvCxnSpPr>
        <xdr:cNvPr id="361" name="直線コネクタ 360"/>
        <xdr:cNvCxnSpPr/>
      </xdr:nvCxnSpPr>
      <xdr:spPr>
        <a:xfrm>
          <a:off x="6972300" y="9875233"/>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126588</xdr:rowOff>
    </xdr:from>
    <xdr:to>
      <xdr:col>15</xdr:col>
      <xdr:colOff>231775</xdr:colOff>
      <xdr:row>57</xdr:row>
      <xdr:rowOff>56738</xdr:rowOff>
    </xdr:to>
    <xdr:sp macro="" textlink="">
      <xdr:nvSpPr>
        <xdr:cNvPr id="371" name="円/楕円 370"/>
        <xdr:cNvSpPr/>
      </xdr:nvSpPr>
      <xdr:spPr>
        <a:xfrm>
          <a:off x="10426700" y="97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105015</xdr:rowOff>
    </xdr:from>
    <xdr:ext cx="534377" cy="259045"/>
    <xdr:sp macro="" textlink="">
      <xdr:nvSpPr>
        <xdr:cNvPr id="372" name="普通建設事業費該当値テキスト"/>
        <xdr:cNvSpPr txBox="1"/>
      </xdr:nvSpPr>
      <xdr:spPr>
        <a:xfrm>
          <a:off x="10528300" y="97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22042</xdr:rowOff>
    </xdr:from>
    <xdr:to>
      <xdr:col>14</xdr:col>
      <xdr:colOff>79375</xdr:colOff>
      <xdr:row>57</xdr:row>
      <xdr:rowOff>123642</xdr:rowOff>
    </xdr:to>
    <xdr:sp macro="" textlink="">
      <xdr:nvSpPr>
        <xdr:cNvPr id="373" name="円/楕円 372"/>
        <xdr:cNvSpPr/>
      </xdr:nvSpPr>
      <xdr:spPr>
        <a:xfrm>
          <a:off x="9588500" y="97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114769</xdr:rowOff>
    </xdr:from>
    <xdr:ext cx="534377" cy="259045"/>
    <xdr:sp macro="" textlink="">
      <xdr:nvSpPr>
        <xdr:cNvPr id="374" name="テキスト ボックス 373"/>
        <xdr:cNvSpPr txBox="1"/>
      </xdr:nvSpPr>
      <xdr:spPr>
        <a:xfrm>
          <a:off x="9372111" y="98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31308</xdr:rowOff>
    </xdr:from>
    <xdr:to>
      <xdr:col>12</xdr:col>
      <xdr:colOff>561975</xdr:colOff>
      <xdr:row>57</xdr:row>
      <xdr:rowOff>132908</xdr:rowOff>
    </xdr:to>
    <xdr:sp macro="" textlink="">
      <xdr:nvSpPr>
        <xdr:cNvPr id="375" name="円/楕円 374"/>
        <xdr:cNvSpPr/>
      </xdr:nvSpPr>
      <xdr:spPr>
        <a:xfrm>
          <a:off x="8699500" y="980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124035</xdr:rowOff>
    </xdr:from>
    <xdr:ext cx="534377" cy="259045"/>
    <xdr:sp macro="" textlink="">
      <xdr:nvSpPr>
        <xdr:cNvPr id="376" name="テキスト ボックス 375"/>
        <xdr:cNvSpPr txBox="1"/>
      </xdr:nvSpPr>
      <xdr:spPr>
        <a:xfrm>
          <a:off x="8483111" y="98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78484</xdr:rowOff>
    </xdr:from>
    <xdr:to>
      <xdr:col>11</xdr:col>
      <xdr:colOff>358775</xdr:colOff>
      <xdr:row>58</xdr:row>
      <xdr:rowOff>8634</xdr:rowOff>
    </xdr:to>
    <xdr:sp macro="" textlink="">
      <xdr:nvSpPr>
        <xdr:cNvPr id="377" name="円/楕円 376"/>
        <xdr:cNvSpPr/>
      </xdr:nvSpPr>
      <xdr:spPr>
        <a:xfrm>
          <a:off x="7810500" y="9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171211</xdr:rowOff>
    </xdr:from>
    <xdr:ext cx="534377" cy="259045"/>
    <xdr:sp macro="" textlink="">
      <xdr:nvSpPr>
        <xdr:cNvPr id="378" name="テキスト ボックス 377"/>
        <xdr:cNvSpPr txBox="1"/>
      </xdr:nvSpPr>
      <xdr:spPr>
        <a:xfrm>
          <a:off x="7594111" y="99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51783</xdr:rowOff>
    </xdr:from>
    <xdr:to>
      <xdr:col>10</xdr:col>
      <xdr:colOff>155575</xdr:colOff>
      <xdr:row>57</xdr:row>
      <xdr:rowOff>153383</xdr:rowOff>
    </xdr:to>
    <xdr:sp macro="" textlink="">
      <xdr:nvSpPr>
        <xdr:cNvPr id="379" name="円/楕円 378"/>
        <xdr:cNvSpPr/>
      </xdr:nvSpPr>
      <xdr:spPr>
        <a:xfrm>
          <a:off x="6921500" y="98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144510</xdr:rowOff>
    </xdr:from>
    <xdr:ext cx="534377" cy="259045"/>
    <xdr:sp macro="" textlink="">
      <xdr:nvSpPr>
        <xdr:cNvPr id="380" name="テキスト ボックス 379"/>
        <xdr:cNvSpPr txBox="1"/>
      </xdr:nvSpPr>
      <xdr:spPr>
        <a:xfrm>
          <a:off x="6705111" y="991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41453</xdr:rowOff>
    </xdr:from>
    <xdr:to>
      <xdr:col>15</xdr:col>
      <xdr:colOff>180975</xdr:colOff>
      <xdr:row>78</xdr:row>
      <xdr:rowOff>41529</xdr:rowOff>
    </xdr:to>
    <xdr:cxnSp macro="">
      <xdr:nvCxnSpPr>
        <xdr:cNvPr id="409" name="直線コネクタ 408"/>
        <xdr:cNvCxnSpPr/>
      </xdr:nvCxnSpPr>
      <xdr:spPr>
        <a:xfrm flipV="1">
          <a:off x="9639300" y="1341455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162103</xdr:rowOff>
    </xdr:from>
    <xdr:to>
      <xdr:col>15</xdr:col>
      <xdr:colOff>231775</xdr:colOff>
      <xdr:row>78</xdr:row>
      <xdr:rowOff>92253</xdr:rowOff>
    </xdr:to>
    <xdr:sp macro="" textlink="">
      <xdr:nvSpPr>
        <xdr:cNvPr id="419" name="円/楕円 418"/>
        <xdr:cNvSpPr/>
      </xdr:nvSpPr>
      <xdr:spPr>
        <a:xfrm>
          <a:off x="10426700" y="133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140530</xdr:rowOff>
    </xdr:from>
    <xdr:ext cx="534377" cy="259045"/>
    <xdr:sp macro="" textlink="">
      <xdr:nvSpPr>
        <xdr:cNvPr id="420" name="普通建設事業費 （ うち新規整備　）該当値テキスト"/>
        <xdr:cNvSpPr txBox="1"/>
      </xdr:nvSpPr>
      <xdr:spPr>
        <a:xfrm>
          <a:off x="10528300" y="1334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162179</xdr:rowOff>
    </xdr:from>
    <xdr:to>
      <xdr:col>14</xdr:col>
      <xdr:colOff>79375</xdr:colOff>
      <xdr:row>78</xdr:row>
      <xdr:rowOff>92329</xdr:rowOff>
    </xdr:to>
    <xdr:sp macro="" textlink="">
      <xdr:nvSpPr>
        <xdr:cNvPr id="421" name="円/楕円 420"/>
        <xdr:cNvSpPr/>
      </xdr:nvSpPr>
      <xdr:spPr>
        <a:xfrm>
          <a:off x="95885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83456</xdr:rowOff>
    </xdr:from>
    <xdr:ext cx="534377" cy="259045"/>
    <xdr:sp macro="" textlink="">
      <xdr:nvSpPr>
        <xdr:cNvPr id="422" name="テキスト ボックス 421"/>
        <xdr:cNvSpPr txBox="1"/>
      </xdr:nvSpPr>
      <xdr:spPr>
        <a:xfrm>
          <a:off x="9372111" y="134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121543</xdr:rowOff>
    </xdr:from>
    <xdr:to>
      <xdr:col>15</xdr:col>
      <xdr:colOff>180975</xdr:colOff>
      <xdr:row>98</xdr:row>
      <xdr:rowOff>56141</xdr:rowOff>
    </xdr:to>
    <xdr:cxnSp macro="">
      <xdr:nvCxnSpPr>
        <xdr:cNvPr id="453" name="直線コネクタ 452"/>
        <xdr:cNvCxnSpPr/>
      </xdr:nvCxnSpPr>
      <xdr:spPr>
        <a:xfrm flipV="1">
          <a:off x="9639300" y="16752193"/>
          <a:ext cx="8382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70743</xdr:rowOff>
    </xdr:from>
    <xdr:to>
      <xdr:col>15</xdr:col>
      <xdr:colOff>231775</xdr:colOff>
      <xdr:row>98</xdr:row>
      <xdr:rowOff>893</xdr:rowOff>
    </xdr:to>
    <xdr:sp macro="" textlink="">
      <xdr:nvSpPr>
        <xdr:cNvPr id="463" name="円/楕円 462"/>
        <xdr:cNvSpPr/>
      </xdr:nvSpPr>
      <xdr:spPr>
        <a:xfrm>
          <a:off x="10426700" y="16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93620</xdr:rowOff>
    </xdr:from>
    <xdr:ext cx="534377" cy="259045"/>
    <xdr:sp macro="" textlink="">
      <xdr:nvSpPr>
        <xdr:cNvPr id="464" name="普通建設事業費 （ うち更新整備　）該当値テキスト"/>
        <xdr:cNvSpPr txBox="1"/>
      </xdr:nvSpPr>
      <xdr:spPr>
        <a:xfrm>
          <a:off x="10528300" y="165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5341</xdr:rowOff>
    </xdr:from>
    <xdr:to>
      <xdr:col>14</xdr:col>
      <xdr:colOff>79375</xdr:colOff>
      <xdr:row>98</xdr:row>
      <xdr:rowOff>106941</xdr:rowOff>
    </xdr:to>
    <xdr:sp macro="" textlink="">
      <xdr:nvSpPr>
        <xdr:cNvPr id="465" name="円/楕円 464"/>
        <xdr:cNvSpPr/>
      </xdr:nvSpPr>
      <xdr:spPr>
        <a:xfrm>
          <a:off x="9588500" y="168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98068</xdr:rowOff>
    </xdr:from>
    <xdr:ext cx="534377" cy="259045"/>
    <xdr:sp macro="" textlink="">
      <xdr:nvSpPr>
        <xdr:cNvPr id="466" name="テキスト ボックス 465"/>
        <xdr:cNvSpPr txBox="1"/>
      </xdr:nvSpPr>
      <xdr:spPr>
        <a:xfrm>
          <a:off x="9372111" y="1690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171329</xdr:rowOff>
    </xdr:from>
    <xdr:to>
      <xdr:col>23</xdr:col>
      <xdr:colOff>517525</xdr:colOff>
      <xdr:row>77</xdr:row>
      <xdr:rowOff>6443</xdr:rowOff>
    </xdr:to>
    <xdr:cxnSp macro="">
      <xdr:nvCxnSpPr>
        <xdr:cNvPr id="603" name="直線コネクタ 602"/>
        <xdr:cNvCxnSpPr/>
      </xdr:nvCxnSpPr>
      <xdr:spPr>
        <a:xfrm>
          <a:off x="15481300" y="13201529"/>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171329</xdr:rowOff>
    </xdr:from>
    <xdr:to>
      <xdr:col>22</xdr:col>
      <xdr:colOff>365125</xdr:colOff>
      <xdr:row>77</xdr:row>
      <xdr:rowOff>14199</xdr:rowOff>
    </xdr:to>
    <xdr:cxnSp macro="">
      <xdr:nvCxnSpPr>
        <xdr:cNvPr id="606" name="直線コネクタ 605"/>
        <xdr:cNvCxnSpPr/>
      </xdr:nvCxnSpPr>
      <xdr:spPr>
        <a:xfrm flipV="1">
          <a:off x="14592300" y="1320152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14199</xdr:rowOff>
    </xdr:from>
    <xdr:to>
      <xdr:col>21</xdr:col>
      <xdr:colOff>161925</xdr:colOff>
      <xdr:row>77</xdr:row>
      <xdr:rowOff>22020</xdr:rowOff>
    </xdr:to>
    <xdr:cxnSp macro="">
      <xdr:nvCxnSpPr>
        <xdr:cNvPr id="609" name="直線コネクタ 608"/>
        <xdr:cNvCxnSpPr/>
      </xdr:nvCxnSpPr>
      <xdr:spPr>
        <a:xfrm flipV="1">
          <a:off x="13703300" y="13215849"/>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11260</xdr:rowOff>
    </xdr:from>
    <xdr:to>
      <xdr:col>19</xdr:col>
      <xdr:colOff>644525</xdr:colOff>
      <xdr:row>77</xdr:row>
      <xdr:rowOff>22020</xdr:rowOff>
    </xdr:to>
    <xdr:cxnSp macro="">
      <xdr:nvCxnSpPr>
        <xdr:cNvPr id="612" name="直線コネクタ 611"/>
        <xdr:cNvCxnSpPr/>
      </xdr:nvCxnSpPr>
      <xdr:spPr>
        <a:xfrm>
          <a:off x="12814300" y="13212910"/>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127093</xdr:rowOff>
    </xdr:from>
    <xdr:to>
      <xdr:col>23</xdr:col>
      <xdr:colOff>568325</xdr:colOff>
      <xdr:row>77</xdr:row>
      <xdr:rowOff>57243</xdr:rowOff>
    </xdr:to>
    <xdr:sp macro="" textlink="">
      <xdr:nvSpPr>
        <xdr:cNvPr id="622" name="円/楕円 621"/>
        <xdr:cNvSpPr/>
      </xdr:nvSpPr>
      <xdr:spPr>
        <a:xfrm>
          <a:off x="162687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105520</xdr:rowOff>
    </xdr:from>
    <xdr:ext cx="534377" cy="259045"/>
    <xdr:sp macro="" textlink="">
      <xdr:nvSpPr>
        <xdr:cNvPr id="623" name="公債費該当値テキスト"/>
        <xdr:cNvSpPr txBox="1"/>
      </xdr:nvSpPr>
      <xdr:spPr>
        <a:xfrm>
          <a:off x="16370300" y="131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120529</xdr:rowOff>
    </xdr:from>
    <xdr:to>
      <xdr:col>22</xdr:col>
      <xdr:colOff>415925</xdr:colOff>
      <xdr:row>77</xdr:row>
      <xdr:rowOff>50679</xdr:rowOff>
    </xdr:to>
    <xdr:sp macro="" textlink="">
      <xdr:nvSpPr>
        <xdr:cNvPr id="624" name="円/楕円 623"/>
        <xdr:cNvSpPr/>
      </xdr:nvSpPr>
      <xdr:spPr>
        <a:xfrm>
          <a:off x="15430500" y="131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41806</xdr:rowOff>
    </xdr:from>
    <xdr:ext cx="534377" cy="259045"/>
    <xdr:sp macro="" textlink="">
      <xdr:nvSpPr>
        <xdr:cNvPr id="625" name="テキスト ボックス 624"/>
        <xdr:cNvSpPr txBox="1"/>
      </xdr:nvSpPr>
      <xdr:spPr>
        <a:xfrm>
          <a:off x="15214111" y="132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134849</xdr:rowOff>
    </xdr:from>
    <xdr:to>
      <xdr:col>21</xdr:col>
      <xdr:colOff>212725</xdr:colOff>
      <xdr:row>77</xdr:row>
      <xdr:rowOff>64999</xdr:rowOff>
    </xdr:to>
    <xdr:sp macro="" textlink="">
      <xdr:nvSpPr>
        <xdr:cNvPr id="626" name="円/楕円 625"/>
        <xdr:cNvSpPr/>
      </xdr:nvSpPr>
      <xdr:spPr>
        <a:xfrm>
          <a:off x="14541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56126</xdr:rowOff>
    </xdr:from>
    <xdr:ext cx="534377" cy="259045"/>
    <xdr:sp macro="" textlink="">
      <xdr:nvSpPr>
        <xdr:cNvPr id="627" name="テキスト ボックス 626"/>
        <xdr:cNvSpPr txBox="1"/>
      </xdr:nvSpPr>
      <xdr:spPr>
        <a:xfrm>
          <a:off x="14325111" y="132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142670</xdr:rowOff>
    </xdr:from>
    <xdr:to>
      <xdr:col>20</xdr:col>
      <xdr:colOff>9525</xdr:colOff>
      <xdr:row>77</xdr:row>
      <xdr:rowOff>72820</xdr:rowOff>
    </xdr:to>
    <xdr:sp macro="" textlink="">
      <xdr:nvSpPr>
        <xdr:cNvPr id="628" name="円/楕円 627"/>
        <xdr:cNvSpPr/>
      </xdr:nvSpPr>
      <xdr:spPr>
        <a:xfrm>
          <a:off x="13652500" y="131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63947</xdr:rowOff>
    </xdr:from>
    <xdr:ext cx="534377" cy="259045"/>
    <xdr:sp macro="" textlink="">
      <xdr:nvSpPr>
        <xdr:cNvPr id="629" name="テキスト ボックス 628"/>
        <xdr:cNvSpPr txBox="1"/>
      </xdr:nvSpPr>
      <xdr:spPr>
        <a:xfrm>
          <a:off x="13436111" y="132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131910</xdr:rowOff>
    </xdr:from>
    <xdr:to>
      <xdr:col>18</xdr:col>
      <xdr:colOff>492125</xdr:colOff>
      <xdr:row>77</xdr:row>
      <xdr:rowOff>62060</xdr:rowOff>
    </xdr:to>
    <xdr:sp macro="" textlink="">
      <xdr:nvSpPr>
        <xdr:cNvPr id="630" name="円/楕円 629"/>
        <xdr:cNvSpPr/>
      </xdr:nvSpPr>
      <xdr:spPr>
        <a:xfrm>
          <a:off x="12763500" y="13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53187</xdr:rowOff>
    </xdr:from>
    <xdr:ext cx="534377" cy="259045"/>
    <xdr:sp macro="" textlink="">
      <xdr:nvSpPr>
        <xdr:cNvPr id="631" name="テキスト ボックス 630"/>
        <xdr:cNvSpPr txBox="1"/>
      </xdr:nvSpPr>
      <xdr:spPr>
        <a:xfrm>
          <a:off x="12547111" y="132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164103</xdr:rowOff>
    </xdr:from>
    <xdr:to>
      <xdr:col>23</xdr:col>
      <xdr:colOff>517525</xdr:colOff>
      <xdr:row>99</xdr:row>
      <xdr:rowOff>19875</xdr:rowOff>
    </xdr:to>
    <xdr:cxnSp macro="">
      <xdr:nvCxnSpPr>
        <xdr:cNvPr id="660" name="直線コネクタ 659"/>
        <xdr:cNvCxnSpPr/>
      </xdr:nvCxnSpPr>
      <xdr:spPr>
        <a:xfrm>
          <a:off x="15481300" y="16966203"/>
          <a:ext cx="838200" cy="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164103</xdr:rowOff>
    </xdr:from>
    <xdr:to>
      <xdr:col>22</xdr:col>
      <xdr:colOff>365125</xdr:colOff>
      <xdr:row>99</xdr:row>
      <xdr:rowOff>3339</xdr:rowOff>
    </xdr:to>
    <xdr:cxnSp macro="">
      <xdr:nvCxnSpPr>
        <xdr:cNvPr id="663" name="直線コネクタ 662"/>
        <xdr:cNvCxnSpPr/>
      </xdr:nvCxnSpPr>
      <xdr:spPr>
        <a:xfrm flipV="1">
          <a:off x="14592300" y="16966203"/>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150825</xdr:rowOff>
    </xdr:from>
    <xdr:to>
      <xdr:col>21</xdr:col>
      <xdr:colOff>161925</xdr:colOff>
      <xdr:row>99</xdr:row>
      <xdr:rowOff>3339</xdr:rowOff>
    </xdr:to>
    <xdr:cxnSp macro="">
      <xdr:nvCxnSpPr>
        <xdr:cNvPr id="666" name="直線コネクタ 665"/>
        <xdr:cNvCxnSpPr/>
      </xdr:nvCxnSpPr>
      <xdr:spPr>
        <a:xfrm>
          <a:off x="13703300" y="16952925"/>
          <a:ext cx="8890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150825</xdr:rowOff>
    </xdr:from>
    <xdr:to>
      <xdr:col>19</xdr:col>
      <xdr:colOff>644525</xdr:colOff>
      <xdr:row>98</xdr:row>
      <xdr:rowOff>151988</xdr:rowOff>
    </xdr:to>
    <xdr:cxnSp macro="">
      <xdr:nvCxnSpPr>
        <xdr:cNvPr id="669" name="直線コネクタ 668"/>
        <xdr:cNvCxnSpPr/>
      </xdr:nvCxnSpPr>
      <xdr:spPr>
        <a:xfrm flipV="1">
          <a:off x="12814300" y="16952925"/>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140525</xdr:rowOff>
    </xdr:from>
    <xdr:to>
      <xdr:col>23</xdr:col>
      <xdr:colOff>568325</xdr:colOff>
      <xdr:row>99</xdr:row>
      <xdr:rowOff>70675</xdr:rowOff>
    </xdr:to>
    <xdr:sp macro="" textlink="">
      <xdr:nvSpPr>
        <xdr:cNvPr id="679" name="円/楕円 678"/>
        <xdr:cNvSpPr/>
      </xdr:nvSpPr>
      <xdr:spPr>
        <a:xfrm>
          <a:off x="16268700" y="169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55452</xdr:rowOff>
    </xdr:from>
    <xdr:ext cx="469744" cy="259045"/>
    <xdr:sp macro="" textlink="">
      <xdr:nvSpPr>
        <xdr:cNvPr id="680" name="積立金該当値テキスト"/>
        <xdr:cNvSpPr txBox="1"/>
      </xdr:nvSpPr>
      <xdr:spPr>
        <a:xfrm>
          <a:off x="16370300" y="168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113303</xdr:rowOff>
    </xdr:from>
    <xdr:to>
      <xdr:col>22</xdr:col>
      <xdr:colOff>415925</xdr:colOff>
      <xdr:row>99</xdr:row>
      <xdr:rowOff>43453</xdr:rowOff>
    </xdr:to>
    <xdr:sp macro="" textlink="">
      <xdr:nvSpPr>
        <xdr:cNvPr id="681" name="円/楕円 680"/>
        <xdr:cNvSpPr/>
      </xdr:nvSpPr>
      <xdr:spPr>
        <a:xfrm>
          <a:off x="15430500" y="169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34580</xdr:rowOff>
    </xdr:from>
    <xdr:ext cx="469744" cy="259045"/>
    <xdr:sp macro="" textlink="">
      <xdr:nvSpPr>
        <xdr:cNvPr id="682" name="テキスト ボックス 681"/>
        <xdr:cNvSpPr txBox="1"/>
      </xdr:nvSpPr>
      <xdr:spPr>
        <a:xfrm>
          <a:off x="15246427" y="1700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123989</xdr:rowOff>
    </xdr:from>
    <xdr:to>
      <xdr:col>21</xdr:col>
      <xdr:colOff>212725</xdr:colOff>
      <xdr:row>99</xdr:row>
      <xdr:rowOff>54139</xdr:rowOff>
    </xdr:to>
    <xdr:sp macro="" textlink="">
      <xdr:nvSpPr>
        <xdr:cNvPr id="683" name="円/楕円 682"/>
        <xdr:cNvSpPr/>
      </xdr:nvSpPr>
      <xdr:spPr>
        <a:xfrm>
          <a:off x="14541500" y="169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45266</xdr:rowOff>
    </xdr:from>
    <xdr:ext cx="469744" cy="259045"/>
    <xdr:sp macro="" textlink="">
      <xdr:nvSpPr>
        <xdr:cNvPr id="684" name="テキスト ボックス 683"/>
        <xdr:cNvSpPr txBox="1"/>
      </xdr:nvSpPr>
      <xdr:spPr>
        <a:xfrm>
          <a:off x="14357427" y="170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100025</xdr:rowOff>
    </xdr:from>
    <xdr:to>
      <xdr:col>20</xdr:col>
      <xdr:colOff>9525</xdr:colOff>
      <xdr:row>99</xdr:row>
      <xdr:rowOff>30175</xdr:rowOff>
    </xdr:to>
    <xdr:sp macro="" textlink="">
      <xdr:nvSpPr>
        <xdr:cNvPr id="685" name="円/楕円 684"/>
        <xdr:cNvSpPr/>
      </xdr:nvSpPr>
      <xdr:spPr>
        <a:xfrm>
          <a:off x="13652500" y="169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21302</xdr:rowOff>
    </xdr:from>
    <xdr:ext cx="469744" cy="259045"/>
    <xdr:sp macro="" textlink="">
      <xdr:nvSpPr>
        <xdr:cNvPr id="686" name="テキスト ボックス 685"/>
        <xdr:cNvSpPr txBox="1"/>
      </xdr:nvSpPr>
      <xdr:spPr>
        <a:xfrm>
          <a:off x="13468427" y="1699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101188</xdr:rowOff>
    </xdr:from>
    <xdr:to>
      <xdr:col>18</xdr:col>
      <xdr:colOff>492125</xdr:colOff>
      <xdr:row>99</xdr:row>
      <xdr:rowOff>31338</xdr:rowOff>
    </xdr:to>
    <xdr:sp macro="" textlink="">
      <xdr:nvSpPr>
        <xdr:cNvPr id="687" name="円/楕円 686"/>
        <xdr:cNvSpPr/>
      </xdr:nvSpPr>
      <xdr:spPr>
        <a:xfrm>
          <a:off x="12763500" y="1690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22465</xdr:rowOff>
    </xdr:from>
    <xdr:ext cx="469744" cy="259045"/>
    <xdr:sp macro="" textlink="">
      <xdr:nvSpPr>
        <xdr:cNvPr id="688" name="テキスト ボックス 687"/>
        <xdr:cNvSpPr txBox="1"/>
      </xdr:nvSpPr>
      <xdr:spPr>
        <a:xfrm>
          <a:off x="12579427" y="1699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72589</xdr:rowOff>
    </xdr:from>
    <xdr:to>
      <xdr:col>32</xdr:col>
      <xdr:colOff>187325</xdr:colOff>
      <xdr:row>39</xdr:row>
      <xdr:rowOff>98715</xdr:rowOff>
    </xdr:to>
    <xdr:cxnSp macro="">
      <xdr:nvCxnSpPr>
        <xdr:cNvPr id="719" name="直線コネクタ 718"/>
        <xdr:cNvCxnSpPr/>
      </xdr:nvCxnSpPr>
      <xdr:spPr>
        <a:xfrm>
          <a:off x="21323300" y="675913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72589</xdr:rowOff>
    </xdr:from>
    <xdr:to>
      <xdr:col>31</xdr:col>
      <xdr:colOff>34925</xdr:colOff>
      <xdr:row>39</xdr:row>
      <xdr:rowOff>98715</xdr:rowOff>
    </xdr:to>
    <xdr:cxnSp macro="">
      <xdr:nvCxnSpPr>
        <xdr:cNvPr id="722" name="直線コネクタ 721"/>
        <xdr:cNvCxnSpPr/>
      </xdr:nvCxnSpPr>
      <xdr:spPr>
        <a:xfrm flipV="1">
          <a:off x="20434300" y="675913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25" name="直線コネクタ 724"/>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28" name="直線コネクタ 727"/>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38" name="円/楕円 737"/>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39"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21789</xdr:rowOff>
    </xdr:from>
    <xdr:to>
      <xdr:col>31</xdr:col>
      <xdr:colOff>85725</xdr:colOff>
      <xdr:row>39</xdr:row>
      <xdr:rowOff>123389</xdr:rowOff>
    </xdr:to>
    <xdr:sp macro="" textlink="">
      <xdr:nvSpPr>
        <xdr:cNvPr id="740" name="円/楕円 739"/>
        <xdr:cNvSpPr/>
      </xdr:nvSpPr>
      <xdr:spPr>
        <a:xfrm>
          <a:off x="21272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114516</xdr:rowOff>
    </xdr:from>
    <xdr:ext cx="378565" cy="259045"/>
    <xdr:sp macro="" textlink="">
      <xdr:nvSpPr>
        <xdr:cNvPr id="741" name="テキスト ボックス 740"/>
        <xdr:cNvSpPr txBox="1"/>
      </xdr:nvSpPr>
      <xdr:spPr>
        <a:xfrm>
          <a:off x="21134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42" name="円/楕円 741"/>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43" name="テキスト ボックス 742"/>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44" name="円/楕円 743"/>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45" name="テキスト ボックス 744"/>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46" name="円/楕円 745"/>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47" name="テキスト ボックス 746"/>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132202</xdr:rowOff>
    </xdr:from>
    <xdr:to>
      <xdr:col>32</xdr:col>
      <xdr:colOff>187325</xdr:colOff>
      <xdr:row>58</xdr:row>
      <xdr:rowOff>132339</xdr:rowOff>
    </xdr:to>
    <xdr:cxnSp macro="">
      <xdr:nvCxnSpPr>
        <xdr:cNvPr id="774" name="直線コネクタ 773"/>
        <xdr:cNvCxnSpPr/>
      </xdr:nvCxnSpPr>
      <xdr:spPr>
        <a:xfrm flipV="1">
          <a:off x="21323300" y="1007630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132339</xdr:rowOff>
    </xdr:from>
    <xdr:to>
      <xdr:col>31</xdr:col>
      <xdr:colOff>34925</xdr:colOff>
      <xdr:row>58</xdr:row>
      <xdr:rowOff>132431</xdr:rowOff>
    </xdr:to>
    <xdr:cxnSp macro="">
      <xdr:nvCxnSpPr>
        <xdr:cNvPr id="777" name="直線コネクタ 776"/>
        <xdr:cNvCxnSpPr/>
      </xdr:nvCxnSpPr>
      <xdr:spPr>
        <a:xfrm flipV="1">
          <a:off x="20434300" y="1007643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132431</xdr:rowOff>
    </xdr:from>
    <xdr:to>
      <xdr:col>29</xdr:col>
      <xdr:colOff>517525</xdr:colOff>
      <xdr:row>58</xdr:row>
      <xdr:rowOff>132476</xdr:rowOff>
    </xdr:to>
    <xdr:cxnSp macro="">
      <xdr:nvCxnSpPr>
        <xdr:cNvPr id="780" name="直線コネクタ 779"/>
        <xdr:cNvCxnSpPr/>
      </xdr:nvCxnSpPr>
      <xdr:spPr>
        <a:xfrm flipV="1">
          <a:off x="19545300" y="1007653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132476</xdr:rowOff>
    </xdr:from>
    <xdr:to>
      <xdr:col>28</xdr:col>
      <xdr:colOff>314325</xdr:colOff>
      <xdr:row>58</xdr:row>
      <xdr:rowOff>132476</xdr:rowOff>
    </xdr:to>
    <xdr:cxnSp macro="">
      <xdr:nvCxnSpPr>
        <xdr:cNvPr id="783" name="直線コネクタ 782"/>
        <xdr:cNvCxnSpPr/>
      </xdr:nvCxnSpPr>
      <xdr:spPr>
        <a:xfrm>
          <a:off x="18656300" y="10076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81402</xdr:rowOff>
    </xdr:from>
    <xdr:to>
      <xdr:col>32</xdr:col>
      <xdr:colOff>238125</xdr:colOff>
      <xdr:row>59</xdr:row>
      <xdr:rowOff>11552</xdr:rowOff>
    </xdr:to>
    <xdr:sp macro="" textlink="">
      <xdr:nvSpPr>
        <xdr:cNvPr id="793" name="円/楕円 792"/>
        <xdr:cNvSpPr/>
      </xdr:nvSpPr>
      <xdr:spPr>
        <a:xfrm>
          <a:off x="22110700" y="100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167779</xdr:rowOff>
    </xdr:from>
    <xdr:ext cx="378565" cy="259045"/>
    <xdr:sp macro="" textlink="">
      <xdr:nvSpPr>
        <xdr:cNvPr id="794" name="貸付金該当値テキスト"/>
        <xdr:cNvSpPr txBox="1"/>
      </xdr:nvSpPr>
      <xdr:spPr>
        <a:xfrm>
          <a:off x="22212300" y="994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81539</xdr:rowOff>
    </xdr:from>
    <xdr:to>
      <xdr:col>31</xdr:col>
      <xdr:colOff>85725</xdr:colOff>
      <xdr:row>59</xdr:row>
      <xdr:rowOff>11689</xdr:rowOff>
    </xdr:to>
    <xdr:sp macro="" textlink="">
      <xdr:nvSpPr>
        <xdr:cNvPr id="795" name="円/楕円 794"/>
        <xdr:cNvSpPr/>
      </xdr:nvSpPr>
      <xdr:spPr>
        <a:xfrm>
          <a:off x="21272500" y="100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2816</xdr:rowOff>
    </xdr:from>
    <xdr:ext cx="378565" cy="259045"/>
    <xdr:sp macro="" textlink="">
      <xdr:nvSpPr>
        <xdr:cNvPr id="796" name="テキスト ボックス 795"/>
        <xdr:cNvSpPr txBox="1"/>
      </xdr:nvSpPr>
      <xdr:spPr>
        <a:xfrm>
          <a:off x="21134017" y="1011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81631</xdr:rowOff>
    </xdr:from>
    <xdr:to>
      <xdr:col>29</xdr:col>
      <xdr:colOff>568325</xdr:colOff>
      <xdr:row>59</xdr:row>
      <xdr:rowOff>11781</xdr:rowOff>
    </xdr:to>
    <xdr:sp macro="" textlink="">
      <xdr:nvSpPr>
        <xdr:cNvPr id="797" name="円/楕円 796"/>
        <xdr:cNvSpPr/>
      </xdr:nvSpPr>
      <xdr:spPr>
        <a:xfrm>
          <a:off x="20383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2908</xdr:rowOff>
    </xdr:from>
    <xdr:ext cx="378565" cy="259045"/>
    <xdr:sp macro="" textlink="">
      <xdr:nvSpPr>
        <xdr:cNvPr id="798" name="テキスト ボックス 797"/>
        <xdr:cNvSpPr txBox="1"/>
      </xdr:nvSpPr>
      <xdr:spPr>
        <a:xfrm>
          <a:off x="20245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81676</xdr:rowOff>
    </xdr:from>
    <xdr:to>
      <xdr:col>28</xdr:col>
      <xdr:colOff>365125</xdr:colOff>
      <xdr:row>59</xdr:row>
      <xdr:rowOff>11826</xdr:rowOff>
    </xdr:to>
    <xdr:sp macro="" textlink="">
      <xdr:nvSpPr>
        <xdr:cNvPr id="799" name="円/楕円 798"/>
        <xdr:cNvSpPr/>
      </xdr:nvSpPr>
      <xdr:spPr>
        <a:xfrm>
          <a:off x="19494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2953</xdr:rowOff>
    </xdr:from>
    <xdr:ext cx="378565" cy="259045"/>
    <xdr:sp macro="" textlink="">
      <xdr:nvSpPr>
        <xdr:cNvPr id="800" name="テキスト ボックス 799"/>
        <xdr:cNvSpPr txBox="1"/>
      </xdr:nvSpPr>
      <xdr:spPr>
        <a:xfrm>
          <a:off x="19356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81676</xdr:rowOff>
    </xdr:from>
    <xdr:to>
      <xdr:col>27</xdr:col>
      <xdr:colOff>161925</xdr:colOff>
      <xdr:row>59</xdr:row>
      <xdr:rowOff>11826</xdr:rowOff>
    </xdr:to>
    <xdr:sp macro="" textlink="">
      <xdr:nvSpPr>
        <xdr:cNvPr id="801" name="円/楕円 800"/>
        <xdr:cNvSpPr/>
      </xdr:nvSpPr>
      <xdr:spPr>
        <a:xfrm>
          <a:off x="18605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2953</xdr:rowOff>
    </xdr:from>
    <xdr:ext cx="378565" cy="259045"/>
    <xdr:sp macro="" textlink="">
      <xdr:nvSpPr>
        <xdr:cNvPr id="802" name="テキスト ボックス 801"/>
        <xdr:cNvSpPr txBox="1"/>
      </xdr:nvSpPr>
      <xdr:spPr>
        <a:xfrm>
          <a:off x="18467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146138</xdr:rowOff>
    </xdr:from>
    <xdr:to>
      <xdr:col>32</xdr:col>
      <xdr:colOff>187325</xdr:colOff>
      <xdr:row>77</xdr:row>
      <xdr:rowOff>23076</xdr:rowOff>
    </xdr:to>
    <xdr:cxnSp macro="">
      <xdr:nvCxnSpPr>
        <xdr:cNvPr id="832" name="直線コネクタ 831"/>
        <xdr:cNvCxnSpPr/>
      </xdr:nvCxnSpPr>
      <xdr:spPr>
        <a:xfrm flipV="1">
          <a:off x="21323300" y="13176338"/>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23076</xdr:rowOff>
    </xdr:from>
    <xdr:to>
      <xdr:col>31</xdr:col>
      <xdr:colOff>34925</xdr:colOff>
      <xdr:row>77</xdr:row>
      <xdr:rowOff>71444</xdr:rowOff>
    </xdr:to>
    <xdr:cxnSp macro="">
      <xdr:nvCxnSpPr>
        <xdr:cNvPr id="835" name="直線コネクタ 834"/>
        <xdr:cNvCxnSpPr/>
      </xdr:nvCxnSpPr>
      <xdr:spPr>
        <a:xfrm flipV="1">
          <a:off x="20434300" y="13224726"/>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71444</xdr:rowOff>
    </xdr:from>
    <xdr:to>
      <xdr:col>29</xdr:col>
      <xdr:colOff>517525</xdr:colOff>
      <xdr:row>77</xdr:row>
      <xdr:rowOff>75825</xdr:rowOff>
    </xdr:to>
    <xdr:cxnSp macro="">
      <xdr:nvCxnSpPr>
        <xdr:cNvPr id="838" name="直線コネクタ 837"/>
        <xdr:cNvCxnSpPr/>
      </xdr:nvCxnSpPr>
      <xdr:spPr>
        <a:xfrm flipV="1">
          <a:off x="19545300" y="1327309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75825</xdr:rowOff>
    </xdr:from>
    <xdr:to>
      <xdr:col>28</xdr:col>
      <xdr:colOff>314325</xdr:colOff>
      <xdr:row>77</xdr:row>
      <xdr:rowOff>103924</xdr:rowOff>
    </xdr:to>
    <xdr:cxnSp macro="">
      <xdr:nvCxnSpPr>
        <xdr:cNvPr id="841" name="直線コネクタ 840"/>
        <xdr:cNvCxnSpPr/>
      </xdr:nvCxnSpPr>
      <xdr:spPr>
        <a:xfrm flipV="1">
          <a:off x="18656300" y="13277475"/>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95338</xdr:rowOff>
    </xdr:from>
    <xdr:to>
      <xdr:col>32</xdr:col>
      <xdr:colOff>238125</xdr:colOff>
      <xdr:row>77</xdr:row>
      <xdr:rowOff>25488</xdr:rowOff>
    </xdr:to>
    <xdr:sp macro="" textlink="">
      <xdr:nvSpPr>
        <xdr:cNvPr id="851" name="円/楕円 850"/>
        <xdr:cNvSpPr/>
      </xdr:nvSpPr>
      <xdr:spPr>
        <a:xfrm>
          <a:off x="221107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73765</xdr:rowOff>
    </xdr:from>
    <xdr:ext cx="534377" cy="259045"/>
    <xdr:sp macro="" textlink="">
      <xdr:nvSpPr>
        <xdr:cNvPr id="852" name="繰出金該当値テキスト"/>
        <xdr:cNvSpPr txBox="1"/>
      </xdr:nvSpPr>
      <xdr:spPr>
        <a:xfrm>
          <a:off x="22212300" y="1310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143726</xdr:rowOff>
    </xdr:from>
    <xdr:to>
      <xdr:col>31</xdr:col>
      <xdr:colOff>85725</xdr:colOff>
      <xdr:row>77</xdr:row>
      <xdr:rowOff>73876</xdr:rowOff>
    </xdr:to>
    <xdr:sp macro="" textlink="">
      <xdr:nvSpPr>
        <xdr:cNvPr id="853" name="円/楕円 852"/>
        <xdr:cNvSpPr/>
      </xdr:nvSpPr>
      <xdr:spPr>
        <a:xfrm>
          <a:off x="21272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65003</xdr:rowOff>
    </xdr:from>
    <xdr:ext cx="534377" cy="259045"/>
    <xdr:sp macro="" textlink="">
      <xdr:nvSpPr>
        <xdr:cNvPr id="854" name="テキスト ボックス 853"/>
        <xdr:cNvSpPr txBox="1"/>
      </xdr:nvSpPr>
      <xdr:spPr>
        <a:xfrm>
          <a:off x="21056111" y="132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20644</xdr:rowOff>
    </xdr:from>
    <xdr:to>
      <xdr:col>29</xdr:col>
      <xdr:colOff>568325</xdr:colOff>
      <xdr:row>77</xdr:row>
      <xdr:rowOff>122244</xdr:rowOff>
    </xdr:to>
    <xdr:sp macro="" textlink="">
      <xdr:nvSpPr>
        <xdr:cNvPr id="855" name="円/楕円 854"/>
        <xdr:cNvSpPr/>
      </xdr:nvSpPr>
      <xdr:spPr>
        <a:xfrm>
          <a:off x="20383500" y="132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113371</xdr:rowOff>
    </xdr:from>
    <xdr:ext cx="534377" cy="259045"/>
    <xdr:sp macro="" textlink="">
      <xdr:nvSpPr>
        <xdr:cNvPr id="856" name="テキスト ボックス 855"/>
        <xdr:cNvSpPr txBox="1"/>
      </xdr:nvSpPr>
      <xdr:spPr>
        <a:xfrm>
          <a:off x="20167111" y="133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25025</xdr:rowOff>
    </xdr:from>
    <xdr:to>
      <xdr:col>28</xdr:col>
      <xdr:colOff>365125</xdr:colOff>
      <xdr:row>77</xdr:row>
      <xdr:rowOff>126625</xdr:rowOff>
    </xdr:to>
    <xdr:sp macro="" textlink="">
      <xdr:nvSpPr>
        <xdr:cNvPr id="857" name="円/楕円 856"/>
        <xdr:cNvSpPr/>
      </xdr:nvSpPr>
      <xdr:spPr>
        <a:xfrm>
          <a:off x="19494500" y="13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117752</xdr:rowOff>
    </xdr:from>
    <xdr:ext cx="534377" cy="259045"/>
    <xdr:sp macro="" textlink="">
      <xdr:nvSpPr>
        <xdr:cNvPr id="858" name="テキスト ボックス 857"/>
        <xdr:cNvSpPr txBox="1"/>
      </xdr:nvSpPr>
      <xdr:spPr>
        <a:xfrm>
          <a:off x="19278111" y="133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53124</xdr:rowOff>
    </xdr:from>
    <xdr:to>
      <xdr:col>27</xdr:col>
      <xdr:colOff>161925</xdr:colOff>
      <xdr:row>77</xdr:row>
      <xdr:rowOff>154724</xdr:rowOff>
    </xdr:to>
    <xdr:sp macro="" textlink="">
      <xdr:nvSpPr>
        <xdr:cNvPr id="859" name="円/楕円 858"/>
        <xdr:cNvSpPr/>
      </xdr:nvSpPr>
      <xdr:spPr>
        <a:xfrm>
          <a:off x="18605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145851</xdr:rowOff>
    </xdr:from>
    <xdr:ext cx="534377" cy="259045"/>
    <xdr:sp macro="" textlink="">
      <xdr:nvSpPr>
        <xdr:cNvPr id="860" name="テキスト ボックス 859"/>
        <xdr:cNvSpPr txBox="1"/>
      </xdr:nvSpPr>
      <xdr:spPr>
        <a:xfrm>
          <a:off x="18389111" y="133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決算総額は、住民一人当たり</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主な構成項目である人件費は、近年はほぼ横ばいであり、平成２７年度においては、類似団体内平均よりも低く、岐阜県平均とほぼ同等である。</a:t>
          </a:r>
          <a:endParaRPr lang="ja-JP" altLang="ja-JP" sz="1400">
            <a:effectLst/>
          </a:endParaRPr>
        </a:p>
        <a:p>
          <a:r>
            <a:rPr kumimoji="1" lang="ja-JP" altLang="ja-JP" sz="1100">
              <a:solidFill>
                <a:schemeClr val="dk1"/>
              </a:solidFill>
              <a:effectLst/>
              <a:latin typeface="+mn-lt"/>
              <a:ea typeface="+mn-ea"/>
              <a:cs typeface="+mn-cs"/>
            </a:rPr>
            <a:t>物件費については、平成２７年度こそ類似団体平均を下回ったが、近年は平均を上回る金額で推移しており、岐阜県平均よりも金額が大きい。要因として他市町と比較して本町は保有する施設数が多いためと考えられる。今後は積極的に施設の統廃合を進める必要がある。</a:t>
          </a:r>
          <a:endParaRPr lang="ja-JP" altLang="ja-JP" sz="1400">
            <a:effectLst/>
          </a:endParaRPr>
        </a:p>
        <a:p>
          <a:r>
            <a:rPr kumimoji="1" lang="ja-JP" altLang="ja-JP" sz="1100">
              <a:solidFill>
                <a:schemeClr val="dk1"/>
              </a:solidFill>
              <a:effectLst/>
              <a:latin typeface="+mn-lt"/>
              <a:ea typeface="+mn-ea"/>
              <a:cs typeface="+mn-cs"/>
            </a:rPr>
            <a:t>補助費等については平成２７年度は急増しているが、これは農林水産業費における補助金等が多額であったためと考えられる。</a:t>
          </a:r>
          <a:endParaRPr lang="ja-JP" altLang="ja-JP" sz="1400">
            <a:effectLst/>
          </a:endParaRPr>
        </a:p>
        <a:p>
          <a:r>
            <a:rPr kumimoji="1" lang="ja-JP" altLang="ja-JP" sz="1100">
              <a:solidFill>
                <a:schemeClr val="dk1"/>
              </a:solidFill>
              <a:effectLst/>
              <a:latin typeface="+mn-lt"/>
              <a:ea typeface="+mn-ea"/>
              <a:cs typeface="+mn-cs"/>
            </a:rPr>
            <a:t>積立金については、年々減少しており、平成２７年度においては、類似団体平均及び岐阜県平均の１０分の１程度である。これにより基金積立額が増加しないため、将来負担比率において県内ワースト２の要因</a:t>
          </a:r>
          <a:r>
            <a:rPr kumimoji="1" lang="ja-JP" altLang="en-US" sz="1100">
              <a:solidFill>
                <a:schemeClr val="dk1"/>
              </a:solidFill>
              <a:effectLst/>
              <a:latin typeface="+mn-lt"/>
              <a:ea typeface="+mn-ea"/>
              <a:cs typeface="+mn-cs"/>
            </a:rPr>
            <a:t>の一つ</a:t>
          </a:r>
          <a:r>
            <a:rPr kumimoji="1" lang="ja-JP" altLang="ja-JP" sz="1100">
              <a:solidFill>
                <a:schemeClr val="dk1"/>
              </a:solidFill>
              <a:effectLst/>
              <a:latin typeface="+mn-lt"/>
              <a:ea typeface="+mn-ea"/>
              <a:cs typeface="+mn-cs"/>
            </a:rPr>
            <a:t>となっていると考えられる。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30,548
30,072
72.29
11,249,422
10,888,412
355,450
6,778,478
9,722,954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117166</xdr:rowOff>
    </xdr:from>
    <xdr:to>
      <xdr:col>6</xdr:col>
      <xdr:colOff>511175</xdr:colOff>
      <xdr:row>36</xdr:row>
      <xdr:rowOff>150477</xdr:rowOff>
    </xdr:to>
    <xdr:cxnSp macro="">
      <xdr:nvCxnSpPr>
        <xdr:cNvPr id="63" name="直線コネクタ 62"/>
        <xdr:cNvCxnSpPr/>
      </xdr:nvCxnSpPr>
      <xdr:spPr>
        <a:xfrm flipV="1">
          <a:off x="3797300" y="6289366"/>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82877</xdr:rowOff>
    </xdr:from>
    <xdr:to>
      <xdr:col>5</xdr:col>
      <xdr:colOff>358775</xdr:colOff>
      <xdr:row>36</xdr:row>
      <xdr:rowOff>150477</xdr:rowOff>
    </xdr:to>
    <xdr:cxnSp macro="">
      <xdr:nvCxnSpPr>
        <xdr:cNvPr id="66" name="直線コネクタ 65"/>
        <xdr:cNvCxnSpPr/>
      </xdr:nvCxnSpPr>
      <xdr:spPr>
        <a:xfrm>
          <a:off x="2908300" y="6255077"/>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80917</xdr:rowOff>
    </xdr:from>
    <xdr:to>
      <xdr:col>4</xdr:col>
      <xdr:colOff>155575</xdr:colOff>
      <xdr:row>36</xdr:row>
      <xdr:rowOff>82877</xdr:rowOff>
    </xdr:to>
    <xdr:cxnSp macro="">
      <xdr:nvCxnSpPr>
        <xdr:cNvPr id="69" name="直線コネクタ 68"/>
        <xdr:cNvCxnSpPr/>
      </xdr:nvCxnSpPr>
      <xdr:spPr>
        <a:xfrm>
          <a:off x="2019300" y="625311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104757</xdr:rowOff>
    </xdr:from>
    <xdr:to>
      <xdr:col>2</xdr:col>
      <xdr:colOff>638175</xdr:colOff>
      <xdr:row>36</xdr:row>
      <xdr:rowOff>80917</xdr:rowOff>
    </xdr:to>
    <xdr:cxnSp macro="">
      <xdr:nvCxnSpPr>
        <xdr:cNvPr id="72" name="直線コネクタ 71"/>
        <xdr:cNvCxnSpPr/>
      </xdr:nvCxnSpPr>
      <xdr:spPr>
        <a:xfrm>
          <a:off x="1130300" y="6105507"/>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66366</xdr:rowOff>
    </xdr:from>
    <xdr:to>
      <xdr:col>6</xdr:col>
      <xdr:colOff>561975</xdr:colOff>
      <xdr:row>36</xdr:row>
      <xdr:rowOff>167966</xdr:rowOff>
    </xdr:to>
    <xdr:sp macro="" textlink="">
      <xdr:nvSpPr>
        <xdr:cNvPr id="82" name="円/楕円 81"/>
        <xdr:cNvSpPr/>
      </xdr:nvSpPr>
      <xdr:spPr>
        <a:xfrm>
          <a:off x="45847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44793</xdr:rowOff>
    </xdr:from>
    <xdr:ext cx="469744" cy="259045"/>
    <xdr:sp macro="" textlink="">
      <xdr:nvSpPr>
        <xdr:cNvPr id="83" name="議会費該当値テキスト"/>
        <xdr:cNvSpPr txBox="1"/>
      </xdr:nvSpPr>
      <xdr:spPr>
        <a:xfrm>
          <a:off x="4686300"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99677</xdr:rowOff>
    </xdr:from>
    <xdr:to>
      <xdr:col>5</xdr:col>
      <xdr:colOff>409575</xdr:colOff>
      <xdr:row>37</xdr:row>
      <xdr:rowOff>29827</xdr:rowOff>
    </xdr:to>
    <xdr:sp macro="" textlink="">
      <xdr:nvSpPr>
        <xdr:cNvPr id="84" name="円/楕円 83"/>
        <xdr:cNvSpPr/>
      </xdr:nvSpPr>
      <xdr:spPr>
        <a:xfrm>
          <a:off x="3746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20954</xdr:rowOff>
    </xdr:from>
    <xdr:ext cx="469744" cy="259045"/>
    <xdr:sp macro="" textlink="">
      <xdr:nvSpPr>
        <xdr:cNvPr id="85" name="テキスト ボックス 84"/>
        <xdr:cNvSpPr txBox="1"/>
      </xdr:nvSpPr>
      <xdr:spPr>
        <a:xfrm>
          <a:off x="3562427"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32077</xdr:rowOff>
    </xdr:from>
    <xdr:to>
      <xdr:col>4</xdr:col>
      <xdr:colOff>206375</xdr:colOff>
      <xdr:row>36</xdr:row>
      <xdr:rowOff>133677</xdr:rowOff>
    </xdr:to>
    <xdr:sp macro="" textlink="">
      <xdr:nvSpPr>
        <xdr:cNvPr id="86" name="円/楕円 85"/>
        <xdr:cNvSpPr/>
      </xdr:nvSpPr>
      <xdr:spPr>
        <a:xfrm>
          <a:off x="2857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124804</xdr:rowOff>
    </xdr:from>
    <xdr:ext cx="469744" cy="259045"/>
    <xdr:sp macro="" textlink="">
      <xdr:nvSpPr>
        <xdr:cNvPr id="87" name="テキスト ボックス 86"/>
        <xdr:cNvSpPr txBox="1"/>
      </xdr:nvSpPr>
      <xdr:spPr>
        <a:xfrm>
          <a:off x="2673427" y="629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30117</xdr:rowOff>
    </xdr:from>
    <xdr:to>
      <xdr:col>3</xdr:col>
      <xdr:colOff>3175</xdr:colOff>
      <xdr:row>36</xdr:row>
      <xdr:rowOff>131717</xdr:rowOff>
    </xdr:to>
    <xdr:sp macro="" textlink="">
      <xdr:nvSpPr>
        <xdr:cNvPr id="88" name="円/楕円 87"/>
        <xdr:cNvSpPr/>
      </xdr:nvSpPr>
      <xdr:spPr>
        <a:xfrm>
          <a:off x="1968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122844</xdr:rowOff>
    </xdr:from>
    <xdr:ext cx="469744" cy="259045"/>
    <xdr:sp macro="" textlink="">
      <xdr:nvSpPr>
        <xdr:cNvPr id="89" name="テキスト ボックス 88"/>
        <xdr:cNvSpPr txBox="1"/>
      </xdr:nvSpPr>
      <xdr:spPr>
        <a:xfrm>
          <a:off x="1784427" y="62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53957</xdr:rowOff>
    </xdr:from>
    <xdr:to>
      <xdr:col>1</xdr:col>
      <xdr:colOff>485775</xdr:colOff>
      <xdr:row>35</xdr:row>
      <xdr:rowOff>155557</xdr:rowOff>
    </xdr:to>
    <xdr:sp macro="" textlink="">
      <xdr:nvSpPr>
        <xdr:cNvPr id="90" name="円/楕円 89"/>
        <xdr:cNvSpPr/>
      </xdr:nvSpPr>
      <xdr:spPr>
        <a:xfrm>
          <a:off x="10795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146684</xdr:rowOff>
    </xdr:from>
    <xdr:ext cx="469744" cy="259045"/>
    <xdr:sp macro="" textlink="">
      <xdr:nvSpPr>
        <xdr:cNvPr id="91" name="テキスト ボックス 90"/>
        <xdr:cNvSpPr txBox="1"/>
      </xdr:nvSpPr>
      <xdr:spPr>
        <a:xfrm>
          <a:off x="895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4216</xdr:rowOff>
    </xdr:from>
    <xdr:to>
      <xdr:col>6</xdr:col>
      <xdr:colOff>511175</xdr:colOff>
      <xdr:row>59</xdr:row>
      <xdr:rowOff>7906</xdr:rowOff>
    </xdr:to>
    <xdr:cxnSp macro="">
      <xdr:nvCxnSpPr>
        <xdr:cNvPr id="123" name="直線コネクタ 122"/>
        <xdr:cNvCxnSpPr/>
      </xdr:nvCxnSpPr>
      <xdr:spPr>
        <a:xfrm>
          <a:off x="3797300" y="10119766"/>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4216</xdr:rowOff>
    </xdr:from>
    <xdr:to>
      <xdr:col>5</xdr:col>
      <xdr:colOff>358775</xdr:colOff>
      <xdr:row>59</xdr:row>
      <xdr:rowOff>29602</xdr:rowOff>
    </xdr:to>
    <xdr:cxnSp macro="">
      <xdr:nvCxnSpPr>
        <xdr:cNvPr id="126" name="直線コネクタ 125"/>
        <xdr:cNvCxnSpPr/>
      </xdr:nvCxnSpPr>
      <xdr:spPr>
        <a:xfrm flipV="1">
          <a:off x="2908300" y="10119766"/>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24703</xdr:rowOff>
    </xdr:from>
    <xdr:to>
      <xdr:col>4</xdr:col>
      <xdr:colOff>155575</xdr:colOff>
      <xdr:row>59</xdr:row>
      <xdr:rowOff>29602</xdr:rowOff>
    </xdr:to>
    <xdr:cxnSp macro="">
      <xdr:nvCxnSpPr>
        <xdr:cNvPr id="129" name="直線コネクタ 128"/>
        <xdr:cNvCxnSpPr/>
      </xdr:nvCxnSpPr>
      <xdr:spPr>
        <a:xfrm>
          <a:off x="2019300" y="1014025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20045</xdr:rowOff>
    </xdr:from>
    <xdr:to>
      <xdr:col>2</xdr:col>
      <xdr:colOff>638175</xdr:colOff>
      <xdr:row>59</xdr:row>
      <xdr:rowOff>24703</xdr:rowOff>
    </xdr:to>
    <xdr:cxnSp macro="">
      <xdr:nvCxnSpPr>
        <xdr:cNvPr id="132" name="直線コネクタ 131"/>
        <xdr:cNvCxnSpPr/>
      </xdr:nvCxnSpPr>
      <xdr:spPr>
        <a:xfrm>
          <a:off x="1130300" y="10135595"/>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128556</xdr:rowOff>
    </xdr:from>
    <xdr:to>
      <xdr:col>6</xdr:col>
      <xdr:colOff>561975</xdr:colOff>
      <xdr:row>59</xdr:row>
      <xdr:rowOff>58706</xdr:rowOff>
    </xdr:to>
    <xdr:sp macro="" textlink="">
      <xdr:nvSpPr>
        <xdr:cNvPr id="142" name="円/楕円 141"/>
        <xdr:cNvSpPr/>
      </xdr:nvSpPr>
      <xdr:spPr>
        <a:xfrm>
          <a:off x="4584700" y="100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43483</xdr:rowOff>
    </xdr:from>
    <xdr:ext cx="534377" cy="259045"/>
    <xdr:sp macro="" textlink="">
      <xdr:nvSpPr>
        <xdr:cNvPr id="143" name="総務費該当値テキスト"/>
        <xdr:cNvSpPr txBox="1"/>
      </xdr:nvSpPr>
      <xdr:spPr>
        <a:xfrm>
          <a:off x="4686300" y="99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124866</xdr:rowOff>
    </xdr:from>
    <xdr:to>
      <xdr:col>5</xdr:col>
      <xdr:colOff>409575</xdr:colOff>
      <xdr:row>59</xdr:row>
      <xdr:rowOff>55016</xdr:rowOff>
    </xdr:to>
    <xdr:sp macro="" textlink="">
      <xdr:nvSpPr>
        <xdr:cNvPr id="144" name="円/楕円 143"/>
        <xdr:cNvSpPr/>
      </xdr:nvSpPr>
      <xdr:spPr>
        <a:xfrm>
          <a:off x="3746500" y="100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46143</xdr:rowOff>
    </xdr:from>
    <xdr:ext cx="534377" cy="259045"/>
    <xdr:sp macro="" textlink="">
      <xdr:nvSpPr>
        <xdr:cNvPr id="145" name="テキスト ボックス 144"/>
        <xdr:cNvSpPr txBox="1"/>
      </xdr:nvSpPr>
      <xdr:spPr>
        <a:xfrm>
          <a:off x="3530111" y="101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150252</xdr:rowOff>
    </xdr:from>
    <xdr:to>
      <xdr:col>4</xdr:col>
      <xdr:colOff>206375</xdr:colOff>
      <xdr:row>59</xdr:row>
      <xdr:rowOff>80402</xdr:rowOff>
    </xdr:to>
    <xdr:sp macro="" textlink="">
      <xdr:nvSpPr>
        <xdr:cNvPr id="146" name="円/楕円 145"/>
        <xdr:cNvSpPr/>
      </xdr:nvSpPr>
      <xdr:spPr>
        <a:xfrm>
          <a:off x="2857500" y="100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71529</xdr:rowOff>
    </xdr:from>
    <xdr:ext cx="534377" cy="259045"/>
    <xdr:sp macro="" textlink="">
      <xdr:nvSpPr>
        <xdr:cNvPr id="147" name="テキスト ボックス 146"/>
        <xdr:cNvSpPr txBox="1"/>
      </xdr:nvSpPr>
      <xdr:spPr>
        <a:xfrm>
          <a:off x="2641111" y="1018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145353</xdr:rowOff>
    </xdr:from>
    <xdr:to>
      <xdr:col>3</xdr:col>
      <xdr:colOff>3175</xdr:colOff>
      <xdr:row>59</xdr:row>
      <xdr:rowOff>75503</xdr:rowOff>
    </xdr:to>
    <xdr:sp macro="" textlink="">
      <xdr:nvSpPr>
        <xdr:cNvPr id="148" name="円/楕円 147"/>
        <xdr:cNvSpPr/>
      </xdr:nvSpPr>
      <xdr:spPr>
        <a:xfrm>
          <a:off x="1968500" y="100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66630</xdr:rowOff>
    </xdr:from>
    <xdr:ext cx="534377" cy="259045"/>
    <xdr:sp macro="" textlink="">
      <xdr:nvSpPr>
        <xdr:cNvPr id="149" name="テキスト ボックス 148"/>
        <xdr:cNvSpPr txBox="1"/>
      </xdr:nvSpPr>
      <xdr:spPr>
        <a:xfrm>
          <a:off x="1752111" y="101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140695</xdr:rowOff>
    </xdr:from>
    <xdr:to>
      <xdr:col>1</xdr:col>
      <xdr:colOff>485775</xdr:colOff>
      <xdr:row>59</xdr:row>
      <xdr:rowOff>70845</xdr:rowOff>
    </xdr:to>
    <xdr:sp macro="" textlink="">
      <xdr:nvSpPr>
        <xdr:cNvPr id="150" name="円/楕円 149"/>
        <xdr:cNvSpPr/>
      </xdr:nvSpPr>
      <xdr:spPr>
        <a:xfrm>
          <a:off x="1079500" y="100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61972</xdr:rowOff>
    </xdr:from>
    <xdr:ext cx="534377" cy="259045"/>
    <xdr:sp macro="" textlink="">
      <xdr:nvSpPr>
        <xdr:cNvPr id="151" name="テキスト ボックス 150"/>
        <xdr:cNvSpPr txBox="1"/>
      </xdr:nvSpPr>
      <xdr:spPr>
        <a:xfrm>
          <a:off x="863111" y="101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3730</xdr:rowOff>
    </xdr:from>
    <xdr:to>
      <xdr:col>6</xdr:col>
      <xdr:colOff>511175</xdr:colOff>
      <xdr:row>78</xdr:row>
      <xdr:rowOff>10953</xdr:rowOff>
    </xdr:to>
    <xdr:cxnSp macro="">
      <xdr:nvCxnSpPr>
        <xdr:cNvPr id="180" name="直線コネクタ 179"/>
        <xdr:cNvCxnSpPr/>
      </xdr:nvCxnSpPr>
      <xdr:spPr>
        <a:xfrm flipV="1">
          <a:off x="3797300" y="13376830"/>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10953</xdr:rowOff>
    </xdr:from>
    <xdr:to>
      <xdr:col>5</xdr:col>
      <xdr:colOff>358775</xdr:colOff>
      <xdr:row>78</xdr:row>
      <xdr:rowOff>25922</xdr:rowOff>
    </xdr:to>
    <xdr:cxnSp macro="">
      <xdr:nvCxnSpPr>
        <xdr:cNvPr id="183" name="直線コネクタ 182"/>
        <xdr:cNvCxnSpPr/>
      </xdr:nvCxnSpPr>
      <xdr:spPr>
        <a:xfrm flipV="1">
          <a:off x="2908300" y="13384053"/>
          <a:ext cx="8890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25922</xdr:rowOff>
    </xdr:from>
    <xdr:to>
      <xdr:col>4</xdr:col>
      <xdr:colOff>155575</xdr:colOff>
      <xdr:row>78</xdr:row>
      <xdr:rowOff>28487</xdr:rowOff>
    </xdr:to>
    <xdr:cxnSp macro="">
      <xdr:nvCxnSpPr>
        <xdr:cNvPr id="186" name="直線コネクタ 185"/>
        <xdr:cNvCxnSpPr/>
      </xdr:nvCxnSpPr>
      <xdr:spPr>
        <a:xfrm flipV="1">
          <a:off x="2019300" y="13399022"/>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23952</xdr:rowOff>
    </xdr:from>
    <xdr:to>
      <xdr:col>2</xdr:col>
      <xdr:colOff>638175</xdr:colOff>
      <xdr:row>78</xdr:row>
      <xdr:rowOff>28487</xdr:rowOff>
    </xdr:to>
    <xdr:cxnSp macro="">
      <xdr:nvCxnSpPr>
        <xdr:cNvPr id="189" name="直線コネクタ 188"/>
        <xdr:cNvCxnSpPr/>
      </xdr:nvCxnSpPr>
      <xdr:spPr>
        <a:xfrm>
          <a:off x="1130300" y="13397052"/>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124380</xdr:rowOff>
    </xdr:from>
    <xdr:to>
      <xdr:col>6</xdr:col>
      <xdr:colOff>561975</xdr:colOff>
      <xdr:row>78</xdr:row>
      <xdr:rowOff>54530</xdr:rowOff>
    </xdr:to>
    <xdr:sp macro="" textlink="">
      <xdr:nvSpPr>
        <xdr:cNvPr id="199" name="円/楕円 198"/>
        <xdr:cNvSpPr/>
      </xdr:nvSpPr>
      <xdr:spPr>
        <a:xfrm>
          <a:off x="4584700" y="133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131603</xdr:rowOff>
    </xdr:from>
    <xdr:to>
      <xdr:col>5</xdr:col>
      <xdr:colOff>409575</xdr:colOff>
      <xdr:row>78</xdr:row>
      <xdr:rowOff>61753</xdr:rowOff>
    </xdr:to>
    <xdr:sp macro="" textlink="">
      <xdr:nvSpPr>
        <xdr:cNvPr id="201" name="円/楕円 200"/>
        <xdr:cNvSpPr/>
      </xdr:nvSpPr>
      <xdr:spPr>
        <a:xfrm>
          <a:off x="3746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52880</xdr:rowOff>
    </xdr:from>
    <xdr:ext cx="599010" cy="259045"/>
    <xdr:sp macro="" textlink="">
      <xdr:nvSpPr>
        <xdr:cNvPr id="202" name="テキスト ボックス 201"/>
        <xdr:cNvSpPr txBox="1"/>
      </xdr:nvSpPr>
      <xdr:spPr>
        <a:xfrm>
          <a:off x="3497794" y="134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146572</xdr:rowOff>
    </xdr:from>
    <xdr:to>
      <xdr:col>4</xdr:col>
      <xdr:colOff>206375</xdr:colOff>
      <xdr:row>78</xdr:row>
      <xdr:rowOff>76722</xdr:rowOff>
    </xdr:to>
    <xdr:sp macro="" textlink="">
      <xdr:nvSpPr>
        <xdr:cNvPr id="203" name="円/楕円 202"/>
        <xdr:cNvSpPr/>
      </xdr:nvSpPr>
      <xdr:spPr>
        <a:xfrm>
          <a:off x="2857500" y="13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67849</xdr:rowOff>
    </xdr:from>
    <xdr:ext cx="534377" cy="259045"/>
    <xdr:sp macro="" textlink="">
      <xdr:nvSpPr>
        <xdr:cNvPr id="204" name="テキスト ボックス 203"/>
        <xdr:cNvSpPr txBox="1"/>
      </xdr:nvSpPr>
      <xdr:spPr>
        <a:xfrm>
          <a:off x="2641111" y="134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149137</xdr:rowOff>
    </xdr:from>
    <xdr:to>
      <xdr:col>3</xdr:col>
      <xdr:colOff>3175</xdr:colOff>
      <xdr:row>78</xdr:row>
      <xdr:rowOff>79287</xdr:rowOff>
    </xdr:to>
    <xdr:sp macro="" textlink="">
      <xdr:nvSpPr>
        <xdr:cNvPr id="205" name="円/楕円 204"/>
        <xdr:cNvSpPr/>
      </xdr:nvSpPr>
      <xdr:spPr>
        <a:xfrm>
          <a:off x="1968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70414</xdr:rowOff>
    </xdr:from>
    <xdr:ext cx="534377" cy="259045"/>
    <xdr:sp macro="" textlink="">
      <xdr:nvSpPr>
        <xdr:cNvPr id="206" name="テキスト ボックス 205"/>
        <xdr:cNvSpPr txBox="1"/>
      </xdr:nvSpPr>
      <xdr:spPr>
        <a:xfrm>
          <a:off x="1752111" y="134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144602</xdr:rowOff>
    </xdr:from>
    <xdr:to>
      <xdr:col>1</xdr:col>
      <xdr:colOff>485775</xdr:colOff>
      <xdr:row>78</xdr:row>
      <xdr:rowOff>74752</xdr:rowOff>
    </xdr:to>
    <xdr:sp macro="" textlink="">
      <xdr:nvSpPr>
        <xdr:cNvPr id="207" name="円/楕円 206"/>
        <xdr:cNvSpPr/>
      </xdr:nvSpPr>
      <xdr:spPr>
        <a:xfrm>
          <a:off x="1079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65879</xdr:rowOff>
    </xdr:from>
    <xdr:ext cx="599010" cy="259045"/>
    <xdr:sp macro="" textlink="">
      <xdr:nvSpPr>
        <xdr:cNvPr id="208" name="テキスト ボックス 207"/>
        <xdr:cNvSpPr txBox="1"/>
      </xdr:nvSpPr>
      <xdr:spPr>
        <a:xfrm>
          <a:off x="830794" y="1343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125168</xdr:rowOff>
    </xdr:from>
    <xdr:to>
      <xdr:col>6</xdr:col>
      <xdr:colOff>511175</xdr:colOff>
      <xdr:row>97</xdr:row>
      <xdr:rowOff>132516</xdr:rowOff>
    </xdr:to>
    <xdr:cxnSp macro="">
      <xdr:nvCxnSpPr>
        <xdr:cNvPr id="240" name="直線コネクタ 239"/>
        <xdr:cNvCxnSpPr/>
      </xdr:nvCxnSpPr>
      <xdr:spPr>
        <a:xfrm flipV="1">
          <a:off x="3797300" y="16755818"/>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132516</xdr:rowOff>
    </xdr:from>
    <xdr:to>
      <xdr:col>5</xdr:col>
      <xdr:colOff>358775</xdr:colOff>
      <xdr:row>98</xdr:row>
      <xdr:rowOff>7014</xdr:rowOff>
    </xdr:to>
    <xdr:cxnSp macro="">
      <xdr:nvCxnSpPr>
        <xdr:cNvPr id="243" name="直線コネクタ 242"/>
        <xdr:cNvCxnSpPr/>
      </xdr:nvCxnSpPr>
      <xdr:spPr>
        <a:xfrm flipV="1">
          <a:off x="2908300" y="16763166"/>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7014</xdr:rowOff>
    </xdr:from>
    <xdr:to>
      <xdr:col>4</xdr:col>
      <xdr:colOff>155575</xdr:colOff>
      <xdr:row>98</xdr:row>
      <xdr:rowOff>38283</xdr:rowOff>
    </xdr:to>
    <xdr:cxnSp macro="">
      <xdr:nvCxnSpPr>
        <xdr:cNvPr id="246" name="直線コネクタ 245"/>
        <xdr:cNvCxnSpPr/>
      </xdr:nvCxnSpPr>
      <xdr:spPr>
        <a:xfrm flipV="1">
          <a:off x="2019300" y="16809114"/>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38283</xdr:rowOff>
    </xdr:from>
    <xdr:to>
      <xdr:col>2</xdr:col>
      <xdr:colOff>638175</xdr:colOff>
      <xdr:row>98</xdr:row>
      <xdr:rowOff>89898</xdr:rowOff>
    </xdr:to>
    <xdr:cxnSp macro="">
      <xdr:nvCxnSpPr>
        <xdr:cNvPr id="249" name="直線コネクタ 248"/>
        <xdr:cNvCxnSpPr/>
      </xdr:nvCxnSpPr>
      <xdr:spPr>
        <a:xfrm flipV="1">
          <a:off x="1130300" y="16840383"/>
          <a:ext cx="889000" cy="5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74368</xdr:rowOff>
    </xdr:from>
    <xdr:to>
      <xdr:col>6</xdr:col>
      <xdr:colOff>561975</xdr:colOff>
      <xdr:row>98</xdr:row>
      <xdr:rowOff>4518</xdr:rowOff>
    </xdr:to>
    <xdr:sp macro="" textlink="">
      <xdr:nvSpPr>
        <xdr:cNvPr id="259" name="円/楕円 258"/>
        <xdr:cNvSpPr/>
      </xdr:nvSpPr>
      <xdr:spPr>
        <a:xfrm>
          <a:off x="45847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97245</xdr:rowOff>
    </xdr:from>
    <xdr:ext cx="534377" cy="259045"/>
    <xdr:sp macro="" textlink="">
      <xdr:nvSpPr>
        <xdr:cNvPr id="260" name="衛生費該当値テキスト"/>
        <xdr:cNvSpPr txBox="1"/>
      </xdr:nvSpPr>
      <xdr:spPr>
        <a:xfrm>
          <a:off x="4686300" y="165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81716</xdr:rowOff>
    </xdr:from>
    <xdr:to>
      <xdr:col>5</xdr:col>
      <xdr:colOff>409575</xdr:colOff>
      <xdr:row>98</xdr:row>
      <xdr:rowOff>11866</xdr:rowOff>
    </xdr:to>
    <xdr:sp macro="" textlink="">
      <xdr:nvSpPr>
        <xdr:cNvPr id="261" name="円/楕円 260"/>
        <xdr:cNvSpPr/>
      </xdr:nvSpPr>
      <xdr:spPr>
        <a:xfrm>
          <a:off x="3746500" y="167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28393</xdr:rowOff>
    </xdr:from>
    <xdr:ext cx="534377" cy="259045"/>
    <xdr:sp macro="" textlink="">
      <xdr:nvSpPr>
        <xdr:cNvPr id="262" name="テキスト ボックス 261"/>
        <xdr:cNvSpPr txBox="1"/>
      </xdr:nvSpPr>
      <xdr:spPr>
        <a:xfrm>
          <a:off x="3530111" y="164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127664</xdr:rowOff>
    </xdr:from>
    <xdr:to>
      <xdr:col>4</xdr:col>
      <xdr:colOff>206375</xdr:colOff>
      <xdr:row>98</xdr:row>
      <xdr:rowOff>57814</xdr:rowOff>
    </xdr:to>
    <xdr:sp macro="" textlink="">
      <xdr:nvSpPr>
        <xdr:cNvPr id="263" name="円/楕円 262"/>
        <xdr:cNvSpPr/>
      </xdr:nvSpPr>
      <xdr:spPr>
        <a:xfrm>
          <a:off x="2857500" y="16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74341</xdr:rowOff>
    </xdr:from>
    <xdr:ext cx="534377" cy="259045"/>
    <xdr:sp macro="" textlink="">
      <xdr:nvSpPr>
        <xdr:cNvPr id="264" name="テキスト ボックス 263"/>
        <xdr:cNvSpPr txBox="1"/>
      </xdr:nvSpPr>
      <xdr:spPr>
        <a:xfrm>
          <a:off x="2641111" y="165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158933</xdr:rowOff>
    </xdr:from>
    <xdr:to>
      <xdr:col>3</xdr:col>
      <xdr:colOff>3175</xdr:colOff>
      <xdr:row>98</xdr:row>
      <xdr:rowOff>89083</xdr:rowOff>
    </xdr:to>
    <xdr:sp macro="" textlink="">
      <xdr:nvSpPr>
        <xdr:cNvPr id="265" name="円/楕円 264"/>
        <xdr:cNvSpPr/>
      </xdr:nvSpPr>
      <xdr:spPr>
        <a:xfrm>
          <a:off x="1968500" y="167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105610</xdr:rowOff>
    </xdr:from>
    <xdr:ext cx="534377" cy="259045"/>
    <xdr:sp macro="" textlink="">
      <xdr:nvSpPr>
        <xdr:cNvPr id="266" name="テキスト ボックス 265"/>
        <xdr:cNvSpPr txBox="1"/>
      </xdr:nvSpPr>
      <xdr:spPr>
        <a:xfrm>
          <a:off x="1752111" y="165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39098</xdr:rowOff>
    </xdr:from>
    <xdr:to>
      <xdr:col>1</xdr:col>
      <xdr:colOff>485775</xdr:colOff>
      <xdr:row>98</xdr:row>
      <xdr:rowOff>140698</xdr:rowOff>
    </xdr:to>
    <xdr:sp macro="" textlink="">
      <xdr:nvSpPr>
        <xdr:cNvPr id="267" name="円/楕円 266"/>
        <xdr:cNvSpPr/>
      </xdr:nvSpPr>
      <xdr:spPr>
        <a:xfrm>
          <a:off x="1079500" y="168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131825</xdr:rowOff>
    </xdr:from>
    <xdr:ext cx="534377" cy="259045"/>
    <xdr:sp macro="" textlink="">
      <xdr:nvSpPr>
        <xdr:cNvPr id="268" name="テキスト ボックス 267"/>
        <xdr:cNvSpPr txBox="1"/>
      </xdr:nvSpPr>
      <xdr:spPr>
        <a:xfrm>
          <a:off x="863111" y="169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101524</xdr:rowOff>
    </xdr:from>
    <xdr:to>
      <xdr:col>15</xdr:col>
      <xdr:colOff>180975</xdr:colOff>
      <xdr:row>38</xdr:row>
      <xdr:rowOff>102209</xdr:rowOff>
    </xdr:to>
    <xdr:cxnSp macro="">
      <xdr:nvCxnSpPr>
        <xdr:cNvPr id="295" name="直線コネクタ 294"/>
        <xdr:cNvCxnSpPr/>
      </xdr:nvCxnSpPr>
      <xdr:spPr>
        <a:xfrm flipV="1">
          <a:off x="9639300" y="661662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102209</xdr:rowOff>
    </xdr:from>
    <xdr:to>
      <xdr:col>14</xdr:col>
      <xdr:colOff>28575</xdr:colOff>
      <xdr:row>38</xdr:row>
      <xdr:rowOff>102667</xdr:rowOff>
    </xdr:to>
    <xdr:cxnSp macro="">
      <xdr:nvCxnSpPr>
        <xdr:cNvPr id="298" name="直線コネクタ 297"/>
        <xdr:cNvCxnSpPr/>
      </xdr:nvCxnSpPr>
      <xdr:spPr>
        <a:xfrm flipV="1">
          <a:off x="8750300" y="6617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102209</xdr:rowOff>
    </xdr:from>
    <xdr:to>
      <xdr:col>12</xdr:col>
      <xdr:colOff>511175</xdr:colOff>
      <xdr:row>38</xdr:row>
      <xdr:rowOff>102667</xdr:rowOff>
    </xdr:to>
    <xdr:cxnSp macro="">
      <xdr:nvCxnSpPr>
        <xdr:cNvPr id="301" name="直線コネクタ 300"/>
        <xdr:cNvCxnSpPr/>
      </xdr:nvCxnSpPr>
      <xdr:spPr>
        <a:xfrm>
          <a:off x="7861300" y="6617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101753</xdr:rowOff>
    </xdr:from>
    <xdr:to>
      <xdr:col>11</xdr:col>
      <xdr:colOff>307975</xdr:colOff>
      <xdr:row>38</xdr:row>
      <xdr:rowOff>102209</xdr:rowOff>
    </xdr:to>
    <xdr:cxnSp macro="">
      <xdr:nvCxnSpPr>
        <xdr:cNvPr id="304" name="直線コネクタ 303"/>
        <xdr:cNvCxnSpPr/>
      </xdr:nvCxnSpPr>
      <xdr:spPr>
        <a:xfrm>
          <a:off x="6972300" y="661685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50724</xdr:rowOff>
    </xdr:from>
    <xdr:to>
      <xdr:col>15</xdr:col>
      <xdr:colOff>231775</xdr:colOff>
      <xdr:row>38</xdr:row>
      <xdr:rowOff>152324</xdr:rowOff>
    </xdr:to>
    <xdr:sp macro="" textlink="">
      <xdr:nvSpPr>
        <xdr:cNvPr id="314" name="円/楕円 313"/>
        <xdr:cNvSpPr/>
      </xdr:nvSpPr>
      <xdr:spPr>
        <a:xfrm>
          <a:off x="10426700" y="65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137101</xdr:rowOff>
    </xdr:from>
    <xdr:ext cx="378565" cy="259045"/>
    <xdr:sp macro="" textlink="">
      <xdr:nvSpPr>
        <xdr:cNvPr id="315" name="労働費該当値テキスト"/>
        <xdr:cNvSpPr txBox="1"/>
      </xdr:nvSpPr>
      <xdr:spPr>
        <a:xfrm>
          <a:off x="10528300" y="6480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51409</xdr:rowOff>
    </xdr:from>
    <xdr:to>
      <xdr:col>14</xdr:col>
      <xdr:colOff>79375</xdr:colOff>
      <xdr:row>38</xdr:row>
      <xdr:rowOff>153009</xdr:rowOff>
    </xdr:to>
    <xdr:sp macro="" textlink="">
      <xdr:nvSpPr>
        <xdr:cNvPr id="316" name="円/楕円 315"/>
        <xdr:cNvSpPr/>
      </xdr:nvSpPr>
      <xdr:spPr>
        <a:xfrm>
          <a:off x="9588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144136</xdr:rowOff>
    </xdr:from>
    <xdr:ext cx="378565" cy="259045"/>
    <xdr:sp macro="" textlink="">
      <xdr:nvSpPr>
        <xdr:cNvPr id="317" name="テキスト ボックス 316"/>
        <xdr:cNvSpPr txBox="1"/>
      </xdr:nvSpPr>
      <xdr:spPr>
        <a:xfrm>
          <a:off x="9450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51867</xdr:rowOff>
    </xdr:from>
    <xdr:to>
      <xdr:col>12</xdr:col>
      <xdr:colOff>561975</xdr:colOff>
      <xdr:row>38</xdr:row>
      <xdr:rowOff>153467</xdr:rowOff>
    </xdr:to>
    <xdr:sp macro="" textlink="">
      <xdr:nvSpPr>
        <xdr:cNvPr id="318" name="円/楕円 317"/>
        <xdr:cNvSpPr/>
      </xdr:nvSpPr>
      <xdr:spPr>
        <a:xfrm>
          <a:off x="8699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144594</xdr:rowOff>
    </xdr:from>
    <xdr:ext cx="378565" cy="259045"/>
    <xdr:sp macro="" textlink="">
      <xdr:nvSpPr>
        <xdr:cNvPr id="319" name="テキスト ボックス 318"/>
        <xdr:cNvSpPr txBox="1"/>
      </xdr:nvSpPr>
      <xdr:spPr>
        <a:xfrm>
          <a:off x="8561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51409</xdr:rowOff>
    </xdr:from>
    <xdr:to>
      <xdr:col>11</xdr:col>
      <xdr:colOff>358775</xdr:colOff>
      <xdr:row>38</xdr:row>
      <xdr:rowOff>153009</xdr:rowOff>
    </xdr:to>
    <xdr:sp macro="" textlink="">
      <xdr:nvSpPr>
        <xdr:cNvPr id="320" name="円/楕円 319"/>
        <xdr:cNvSpPr/>
      </xdr:nvSpPr>
      <xdr:spPr>
        <a:xfrm>
          <a:off x="781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144136</xdr:rowOff>
    </xdr:from>
    <xdr:ext cx="378565" cy="259045"/>
    <xdr:sp macro="" textlink="">
      <xdr:nvSpPr>
        <xdr:cNvPr id="321" name="テキスト ボックス 320"/>
        <xdr:cNvSpPr txBox="1"/>
      </xdr:nvSpPr>
      <xdr:spPr>
        <a:xfrm>
          <a:off x="7672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50953</xdr:rowOff>
    </xdr:from>
    <xdr:to>
      <xdr:col>10</xdr:col>
      <xdr:colOff>155575</xdr:colOff>
      <xdr:row>38</xdr:row>
      <xdr:rowOff>152553</xdr:rowOff>
    </xdr:to>
    <xdr:sp macro="" textlink="">
      <xdr:nvSpPr>
        <xdr:cNvPr id="322" name="円/楕円 321"/>
        <xdr:cNvSpPr/>
      </xdr:nvSpPr>
      <xdr:spPr>
        <a:xfrm>
          <a:off x="692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143680</xdr:rowOff>
    </xdr:from>
    <xdr:ext cx="378565" cy="259045"/>
    <xdr:sp macro="" textlink="">
      <xdr:nvSpPr>
        <xdr:cNvPr id="323" name="テキスト ボックス 322"/>
        <xdr:cNvSpPr txBox="1"/>
      </xdr:nvSpPr>
      <xdr:spPr>
        <a:xfrm>
          <a:off x="6783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802</xdr:rowOff>
    </xdr:from>
    <xdr:to>
      <xdr:col>15</xdr:col>
      <xdr:colOff>180975</xdr:colOff>
      <xdr:row>57</xdr:row>
      <xdr:rowOff>16553</xdr:rowOff>
    </xdr:to>
    <xdr:cxnSp macro="">
      <xdr:nvCxnSpPr>
        <xdr:cNvPr id="350" name="直線コネクタ 349"/>
        <xdr:cNvCxnSpPr/>
      </xdr:nvCxnSpPr>
      <xdr:spPr>
        <a:xfrm flipV="1">
          <a:off x="9639300" y="9602002"/>
          <a:ext cx="838200" cy="18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16553</xdr:rowOff>
    </xdr:from>
    <xdr:to>
      <xdr:col>14</xdr:col>
      <xdr:colOff>28575</xdr:colOff>
      <xdr:row>57</xdr:row>
      <xdr:rowOff>100221</xdr:rowOff>
    </xdr:to>
    <xdr:cxnSp macro="">
      <xdr:nvCxnSpPr>
        <xdr:cNvPr id="353" name="直線コネクタ 352"/>
        <xdr:cNvCxnSpPr/>
      </xdr:nvCxnSpPr>
      <xdr:spPr>
        <a:xfrm flipV="1">
          <a:off x="8750300" y="978920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69657</xdr:rowOff>
    </xdr:from>
    <xdr:to>
      <xdr:col>12</xdr:col>
      <xdr:colOff>511175</xdr:colOff>
      <xdr:row>57</xdr:row>
      <xdr:rowOff>100221</xdr:rowOff>
    </xdr:to>
    <xdr:cxnSp macro="">
      <xdr:nvCxnSpPr>
        <xdr:cNvPr id="356" name="直線コネクタ 355"/>
        <xdr:cNvCxnSpPr/>
      </xdr:nvCxnSpPr>
      <xdr:spPr>
        <a:xfrm>
          <a:off x="7861300" y="984230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69657</xdr:rowOff>
    </xdr:from>
    <xdr:to>
      <xdr:col>11</xdr:col>
      <xdr:colOff>307975</xdr:colOff>
      <xdr:row>57</xdr:row>
      <xdr:rowOff>123401</xdr:rowOff>
    </xdr:to>
    <xdr:cxnSp macro="">
      <xdr:nvCxnSpPr>
        <xdr:cNvPr id="359" name="直線コネクタ 358"/>
        <xdr:cNvCxnSpPr/>
      </xdr:nvCxnSpPr>
      <xdr:spPr>
        <a:xfrm flipV="1">
          <a:off x="6972300" y="9842307"/>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121452</xdr:rowOff>
    </xdr:from>
    <xdr:to>
      <xdr:col>15</xdr:col>
      <xdr:colOff>231775</xdr:colOff>
      <xdr:row>56</xdr:row>
      <xdr:rowOff>51602</xdr:rowOff>
    </xdr:to>
    <xdr:sp macro="" textlink="">
      <xdr:nvSpPr>
        <xdr:cNvPr id="369" name="円/楕円 368"/>
        <xdr:cNvSpPr/>
      </xdr:nvSpPr>
      <xdr:spPr>
        <a:xfrm>
          <a:off x="10426700" y="9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144329</xdr:rowOff>
    </xdr:from>
    <xdr:ext cx="534377" cy="259045"/>
    <xdr:sp macro="" textlink="">
      <xdr:nvSpPr>
        <xdr:cNvPr id="370" name="農林水産業費該当値テキスト"/>
        <xdr:cNvSpPr txBox="1"/>
      </xdr:nvSpPr>
      <xdr:spPr>
        <a:xfrm>
          <a:off x="10528300" y="940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137203</xdr:rowOff>
    </xdr:from>
    <xdr:to>
      <xdr:col>14</xdr:col>
      <xdr:colOff>79375</xdr:colOff>
      <xdr:row>57</xdr:row>
      <xdr:rowOff>67353</xdr:rowOff>
    </xdr:to>
    <xdr:sp macro="" textlink="">
      <xdr:nvSpPr>
        <xdr:cNvPr id="371" name="円/楕円 370"/>
        <xdr:cNvSpPr/>
      </xdr:nvSpPr>
      <xdr:spPr>
        <a:xfrm>
          <a:off x="9588500" y="97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83880</xdr:rowOff>
    </xdr:from>
    <xdr:ext cx="534377" cy="259045"/>
    <xdr:sp macro="" textlink="">
      <xdr:nvSpPr>
        <xdr:cNvPr id="372" name="テキスト ボックス 371"/>
        <xdr:cNvSpPr txBox="1"/>
      </xdr:nvSpPr>
      <xdr:spPr>
        <a:xfrm>
          <a:off x="9372111" y="9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49421</xdr:rowOff>
    </xdr:from>
    <xdr:to>
      <xdr:col>12</xdr:col>
      <xdr:colOff>561975</xdr:colOff>
      <xdr:row>57</xdr:row>
      <xdr:rowOff>151021</xdr:rowOff>
    </xdr:to>
    <xdr:sp macro="" textlink="">
      <xdr:nvSpPr>
        <xdr:cNvPr id="373" name="円/楕円 372"/>
        <xdr:cNvSpPr/>
      </xdr:nvSpPr>
      <xdr:spPr>
        <a:xfrm>
          <a:off x="8699500" y="9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142148</xdr:rowOff>
    </xdr:from>
    <xdr:ext cx="469744" cy="259045"/>
    <xdr:sp macro="" textlink="">
      <xdr:nvSpPr>
        <xdr:cNvPr id="374" name="テキスト ボックス 373"/>
        <xdr:cNvSpPr txBox="1"/>
      </xdr:nvSpPr>
      <xdr:spPr>
        <a:xfrm>
          <a:off x="8515427" y="99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18857</xdr:rowOff>
    </xdr:from>
    <xdr:to>
      <xdr:col>11</xdr:col>
      <xdr:colOff>358775</xdr:colOff>
      <xdr:row>57</xdr:row>
      <xdr:rowOff>120457</xdr:rowOff>
    </xdr:to>
    <xdr:sp macro="" textlink="">
      <xdr:nvSpPr>
        <xdr:cNvPr id="375" name="円/楕円 374"/>
        <xdr:cNvSpPr/>
      </xdr:nvSpPr>
      <xdr:spPr>
        <a:xfrm>
          <a:off x="7810500" y="9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111584</xdr:rowOff>
    </xdr:from>
    <xdr:ext cx="534377" cy="259045"/>
    <xdr:sp macro="" textlink="">
      <xdr:nvSpPr>
        <xdr:cNvPr id="376" name="テキスト ボックス 375"/>
        <xdr:cNvSpPr txBox="1"/>
      </xdr:nvSpPr>
      <xdr:spPr>
        <a:xfrm>
          <a:off x="7594111" y="98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72601</xdr:rowOff>
    </xdr:from>
    <xdr:to>
      <xdr:col>10</xdr:col>
      <xdr:colOff>155575</xdr:colOff>
      <xdr:row>58</xdr:row>
      <xdr:rowOff>2751</xdr:rowOff>
    </xdr:to>
    <xdr:sp macro="" textlink="">
      <xdr:nvSpPr>
        <xdr:cNvPr id="377" name="円/楕円 376"/>
        <xdr:cNvSpPr/>
      </xdr:nvSpPr>
      <xdr:spPr>
        <a:xfrm>
          <a:off x="6921500" y="98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165328</xdr:rowOff>
    </xdr:from>
    <xdr:ext cx="469744" cy="259045"/>
    <xdr:sp macro="" textlink="">
      <xdr:nvSpPr>
        <xdr:cNvPr id="378" name="テキスト ボックス 377"/>
        <xdr:cNvSpPr txBox="1"/>
      </xdr:nvSpPr>
      <xdr:spPr>
        <a:xfrm>
          <a:off x="6737427" y="993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67560</xdr:rowOff>
    </xdr:from>
    <xdr:to>
      <xdr:col>15</xdr:col>
      <xdr:colOff>180975</xdr:colOff>
      <xdr:row>79</xdr:row>
      <xdr:rowOff>3324</xdr:rowOff>
    </xdr:to>
    <xdr:cxnSp macro="">
      <xdr:nvCxnSpPr>
        <xdr:cNvPr id="409" name="直線コネクタ 408"/>
        <xdr:cNvCxnSpPr/>
      </xdr:nvCxnSpPr>
      <xdr:spPr>
        <a:xfrm flipV="1">
          <a:off x="9639300" y="13440660"/>
          <a:ext cx="8382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168047</xdr:rowOff>
    </xdr:from>
    <xdr:to>
      <xdr:col>14</xdr:col>
      <xdr:colOff>28575</xdr:colOff>
      <xdr:row>79</xdr:row>
      <xdr:rowOff>3324</xdr:rowOff>
    </xdr:to>
    <xdr:cxnSp macro="">
      <xdr:nvCxnSpPr>
        <xdr:cNvPr id="412" name="直線コネクタ 411"/>
        <xdr:cNvCxnSpPr/>
      </xdr:nvCxnSpPr>
      <xdr:spPr>
        <a:xfrm>
          <a:off x="8750300" y="13541147"/>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168047</xdr:rowOff>
    </xdr:from>
    <xdr:to>
      <xdr:col>12</xdr:col>
      <xdr:colOff>511175</xdr:colOff>
      <xdr:row>79</xdr:row>
      <xdr:rowOff>2997</xdr:rowOff>
    </xdr:to>
    <xdr:cxnSp macro="">
      <xdr:nvCxnSpPr>
        <xdr:cNvPr id="415" name="直線コネクタ 414"/>
        <xdr:cNvCxnSpPr/>
      </xdr:nvCxnSpPr>
      <xdr:spPr>
        <a:xfrm flipV="1">
          <a:off x="7861300" y="1354114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151065</xdr:rowOff>
    </xdr:from>
    <xdr:to>
      <xdr:col>11</xdr:col>
      <xdr:colOff>307975</xdr:colOff>
      <xdr:row>79</xdr:row>
      <xdr:rowOff>2997</xdr:rowOff>
    </xdr:to>
    <xdr:cxnSp macro="">
      <xdr:nvCxnSpPr>
        <xdr:cNvPr id="418" name="直線コネクタ 417"/>
        <xdr:cNvCxnSpPr/>
      </xdr:nvCxnSpPr>
      <xdr:spPr>
        <a:xfrm>
          <a:off x="6972300" y="13524165"/>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16760</xdr:rowOff>
    </xdr:from>
    <xdr:to>
      <xdr:col>15</xdr:col>
      <xdr:colOff>231775</xdr:colOff>
      <xdr:row>78</xdr:row>
      <xdr:rowOff>118360</xdr:rowOff>
    </xdr:to>
    <xdr:sp macro="" textlink="">
      <xdr:nvSpPr>
        <xdr:cNvPr id="428" name="円/楕円 427"/>
        <xdr:cNvSpPr/>
      </xdr:nvSpPr>
      <xdr:spPr>
        <a:xfrm>
          <a:off x="10426700" y="133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166637</xdr:rowOff>
    </xdr:from>
    <xdr:ext cx="469744" cy="259045"/>
    <xdr:sp macro="" textlink="">
      <xdr:nvSpPr>
        <xdr:cNvPr id="429" name="商工費該当値テキスト"/>
        <xdr:cNvSpPr txBox="1"/>
      </xdr:nvSpPr>
      <xdr:spPr>
        <a:xfrm>
          <a:off x="10528300" y="1336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123974</xdr:rowOff>
    </xdr:from>
    <xdr:to>
      <xdr:col>14</xdr:col>
      <xdr:colOff>79375</xdr:colOff>
      <xdr:row>79</xdr:row>
      <xdr:rowOff>54124</xdr:rowOff>
    </xdr:to>
    <xdr:sp macro="" textlink="">
      <xdr:nvSpPr>
        <xdr:cNvPr id="430" name="円/楕円 429"/>
        <xdr:cNvSpPr/>
      </xdr:nvSpPr>
      <xdr:spPr>
        <a:xfrm>
          <a:off x="9588500" y="13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45251</xdr:rowOff>
    </xdr:from>
    <xdr:ext cx="469744" cy="259045"/>
    <xdr:sp macro="" textlink="">
      <xdr:nvSpPr>
        <xdr:cNvPr id="431" name="テキスト ボックス 430"/>
        <xdr:cNvSpPr txBox="1"/>
      </xdr:nvSpPr>
      <xdr:spPr>
        <a:xfrm>
          <a:off x="9404427" y="1358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117247</xdr:rowOff>
    </xdr:from>
    <xdr:to>
      <xdr:col>12</xdr:col>
      <xdr:colOff>561975</xdr:colOff>
      <xdr:row>79</xdr:row>
      <xdr:rowOff>47397</xdr:rowOff>
    </xdr:to>
    <xdr:sp macro="" textlink="">
      <xdr:nvSpPr>
        <xdr:cNvPr id="432" name="円/楕円 431"/>
        <xdr:cNvSpPr/>
      </xdr:nvSpPr>
      <xdr:spPr>
        <a:xfrm>
          <a:off x="8699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38524</xdr:rowOff>
    </xdr:from>
    <xdr:ext cx="469744" cy="259045"/>
    <xdr:sp macro="" textlink="">
      <xdr:nvSpPr>
        <xdr:cNvPr id="433" name="テキスト ボックス 432"/>
        <xdr:cNvSpPr txBox="1"/>
      </xdr:nvSpPr>
      <xdr:spPr>
        <a:xfrm>
          <a:off x="8515427"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123647</xdr:rowOff>
    </xdr:from>
    <xdr:to>
      <xdr:col>11</xdr:col>
      <xdr:colOff>358775</xdr:colOff>
      <xdr:row>79</xdr:row>
      <xdr:rowOff>53797</xdr:rowOff>
    </xdr:to>
    <xdr:sp macro="" textlink="">
      <xdr:nvSpPr>
        <xdr:cNvPr id="434" name="円/楕円 433"/>
        <xdr:cNvSpPr/>
      </xdr:nvSpPr>
      <xdr:spPr>
        <a:xfrm>
          <a:off x="7810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44924</xdr:rowOff>
    </xdr:from>
    <xdr:ext cx="469744" cy="259045"/>
    <xdr:sp macro="" textlink="">
      <xdr:nvSpPr>
        <xdr:cNvPr id="435" name="テキスト ボックス 434"/>
        <xdr:cNvSpPr txBox="1"/>
      </xdr:nvSpPr>
      <xdr:spPr>
        <a:xfrm>
          <a:off x="7626427" y="1358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100265</xdr:rowOff>
    </xdr:from>
    <xdr:to>
      <xdr:col>10</xdr:col>
      <xdr:colOff>155575</xdr:colOff>
      <xdr:row>79</xdr:row>
      <xdr:rowOff>30415</xdr:rowOff>
    </xdr:to>
    <xdr:sp macro="" textlink="">
      <xdr:nvSpPr>
        <xdr:cNvPr id="436" name="円/楕円 435"/>
        <xdr:cNvSpPr/>
      </xdr:nvSpPr>
      <xdr:spPr>
        <a:xfrm>
          <a:off x="6921500" y="134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21542</xdr:rowOff>
    </xdr:from>
    <xdr:ext cx="469744" cy="259045"/>
    <xdr:sp macro="" textlink="">
      <xdr:nvSpPr>
        <xdr:cNvPr id="437" name="テキスト ボックス 436"/>
        <xdr:cNvSpPr txBox="1"/>
      </xdr:nvSpPr>
      <xdr:spPr>
        <a:xfrm>
          <a:off x="6737427" y="1356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120590</xdr:rowOff>
    </xdr:from>
    <xdr:to>
      <xdr:col>15</xdr:col>
      <xdr:colOff>180975</xdr:colOff>
      <xdr:row>98</xdr:row>
      <xdr:rowOff>6755</xdr:rowOff>
    </xdr:to>
    <xdr:cxnSp macro="">
      <xdr:nvCxnSpPr>
        <xdr:cNvPr id="466" name="直線コネクタ 465"/>
        <xdr:cNvCxnSpPr/>
      </xdr:nvCxnSpPr>
      <xdr:spPr>
        <a:xfrm flipV="1">
          <a:off x="9639300" y="16751240"/>
          <a:ext cx="838200" cy="5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164542</xdr:rowOff>
    </xdr:from>
    <xdr:to>
      <xdr:col>14</xdr:col>
      <xdr:colOff>28575</xdr:colOff>
      <xdr:row>98</xdr:row>
      <xdr:rowOff>6755</xdr:rowOff>
    </xdr:to>
    <xdr:cxnSp macro="">
      <xdr:nvCxnSpPr>
        <xdr:cNvPr id="469" name="直線コネクタ 468"/>
        <xdr:cNvCxnSpPr/>
      </xdr:nvCxnSpPr>
      <xdr:spPr>
        <a:xfrm>
          <a:off x="8750300" y="16795192"/>
          <a:ext cx="889000" cy="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164542</xdr:rowOff>
    </xdr:from>
    <xdr:to>
      <xdr:col>12</xdr:col>
      <xdr:colOff>511175</xdr:colOff>
      <xdr:row>98</xdr:row>
      <xdr:rowOff>36091</xdr:rowOff>
    </xdr:to>
    <xdr:cxnSp macro="">
      <xdr:nvCxnSpPr>
        <xdr:cNvPr id="472" name="直線コネクタ 471"/>
        <xdr:cNvCxnSpPr/>
      </xdr:nvCxnSpPr>
      <xdr:spPr>
        <a:xfrm flipV="1">
          <a:off x="7861300" y="16795192"/>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158910</xdr:rowOff>
    </xdr:from>
    <xdr:to>
      <xdr:col>11</xdr:col>
      <xdr:colOff>307975</xdr:colOff>
      <xdr:row>98</xdr:row>
      <xdr:rowOff>36091</xdr:rowOff>
    </xdr:to>
    <xdr:cxnSp macro="">
      <xdr:nvCxnSpPr>
        <xdr:cNvPr id="475" name="直線コネクタ 474"/>
        <xdr:cNvCxnSpPr/>
      </xdr:nvCxnSpPr>
      <xdr:spPr>
        <a:xfrm>
          <a:off x="6972300" y="16789560"/>
          <a:ext cx="889000" cy="4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69790</xdr:rowOff>
    </xdr:from>
    <xdr:to>
      <xdr:col>15</xdr:col>
      <xdr:colOff>231775</xdr:colOff>
      <xdr:row>97</xdr:row>
      <xdr:rowOff>171390</xdr:rowOff>
    </xdr:to>
    <xdr:sp macro="" textlink="">
      <xdr:nvSpPr>
        <xdr:cNvPr id="485" name="円/楕円 484"/>
        <xdr:cNvSpPr/>
      </xdr:nvSpPr>
      <xdr:spPr>
        <a:xfrm>
          <a:off x="10426700" y="1670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27003</xdr:rowOff>
    </xdr:from>
    <xdr:ext cx="534377" cy="259045"/>
    <xdr:sp macro="" textlink="">
      <xdr:nvSpPr>
        <xdr:cNvPr id="486" name="土木費該当値テキスト"/>
        <xdr:cNvSpPr txBox="1"/>
      </xdr:nvSpPr>
      <xdr:spPr>
        <a:xfrm>
          <a:off x="10528300" y="166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127405</xdr:rowOff>
    </xdr:from>
    <xdr:to>
      <xdr:col>14</xdr:col>
      <xdr:colOff>79375</xdr:colOff>
      <xdr:row>98</xdr:row>
      <xdr:rowOff>57555</xdr:rowOff>
    </xdr:to>
    <xdr:sp macro="" textlink="">
      <xdr:nvSpPr>
        <xdr:cNvPr id="487" name="円/楕円 486"/>
        <xdr:cNvSpPr/>
      </xdr:nvSpPr>
      <xdr:spPr>
        <a:xfrm>
          <a:off x="9588500" y="167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48682</xdr:rowOff>
    </xdr:from>
    <xdr:ext cx="534377" cy="259045"/>
    <xdr:sp macro="" textlink="">
      <xdr:nvSpPr>
        <xdr:cNvPr id="488" name="テキスト ボックス 487"/>
        <xdr:cNvSpPr txBox="1"/>
      </xdr:nvSpPr>
      <xdr:spPr>
        <a:xfrm>
          <a:off x="9372111" y="168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113742</xdr:rowOff>
    </xdr:from>
    <xdr:to>
      <xdr:col>12</xdr:col>
      <xdr:colOff>561975</xdr:colOff>
      <xdr:row>98</xdr:row>
      <xdr:rowOff>43892</xdr:rowOff>
    </xdr:to>
    <xdr:sp macro="" textlink="">
      <xdr:nvSpPr>
        <xdr:cNvPr id="489" name="円/楕円 488"/>
        <xdr:cNvSpPr/>
      </xdr:nvSpPr>
      <xdr:spPr>
        <a:xfrm>
          <a:off x="8699500" y="167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35019</xdr:rowOff>
    </xdr:from>
    <xdr:ext cx="534377" cy="259045"/>
    <xdr:sp macro="" textlink="">
      <xdr:nvSpPr>
        <xdr:cNvPr id="490" name="テキスト ボックス 489"/>
        <xdr:cNvSpPr txBox="1"/>
      </xdr:nvSpPr>
      <xdr:spPr>
        <a:xfrm>
          <a:off x="8483111" y="168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156741</xdr:rowOff>
    </xdr:from>
    <xdr:to>
      <xdr:col>11</xdr:col>
      <xdr:colOff>358775</xdr:colOff>
      <xdr:row>98</xdr:row>
      <xdr:rowOff>86891</xdr:rowOff>
    </xdr:to>
    <xdr:sp macro="" textlink="">
      <xdr:nvSpPr>
        <xdr:cNvPr id="491" name="円/楕円 490"/>
        <xdr:cNvSpPr/>
      </xdr:nvSpPr>
      <xdr:spPr>
        <a:xfrm>
          <a:off x="7810500" y="167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78018</xdr:rowOff>
    </xdr:from>
    <xdr:ext cx="534377" cy="259045"/>
    <xdr:sp macro="" textlink="">
      <xdr:nvSpPr>
        <xdr:cNvPr id="492" name="テキスト ボックス 491"/>
        <xdr:cNvSpPr txBox="1"/>
      </xdr:nvSpPr>
      <xdr:spPr>
        <a:xfrm>
          <a:off x="7594111" y="168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108110</xdr:rowOff>
    </xdr:from>
    <xdr:to>
      <xdr:col>10</xdr:col>
      <xdr:colOff>155575</xdr:colOff>
      <xdr:row>98</xdr:row>
      <xdr:rowOff>38260</xdr:rowOff>
    </xdr:to>
    <xdr:sp macro="" textlink="">
      <xdr:nvSpPr>
        <xdr:cNvPr id="493" name="円/楕円 492"/>
        <xdr:cNvSpPr/>
      </xdr:nvSpPr>
      <xdr:spPr>
        <a:xfrm>
          <a:off x="6921500" y="167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29387</xdr:rowOff>
    </xdr:from>
    <xdr:ext cx="534377" cy="259045"/>
    <xdr:sp macro="" textlink="">
      <xdr:nvSpPr>
        <xdr:cNvPr id="494" name="テキスト ボックス 493"/>
        <xdr:cNvSpPr txBox="1"/>
      </xdr:nvSpPr>
      <xdr:spPr>
        <a:xfrm>
          <a:off x="6705111" y="168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103543</xdr:rowOff>
    </xdr:from>
    <xdr:to>
      <xdr:col>23</xdr:col>
      <xdr:colOff>517525</xdr:colOff>
      <xdr:row>35</xdr:row>
      <xdr:rowOff>123927</xdr:rowOff>
    </xdr:to>
    <xdr:cxnSp macro="">
      <xdr:nvCxnSpPr>
        <xdr:cNvPr id="524" name="直線コネクタ 523"/>
        <xdr:cNvCxnSpPr/>
      </xdr:nvCxnSpPr>
      <xdr:spPr>
        <a:xfrm flipV="1">
          <a:off x="15481300" y="6104293"/>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123927</xdr:rowOff>
    </xdr:from>
    <xdr:to>
      <xdr:col>22</xdr:col>
      <xdr:colOff>365125</xdr:colOff>
      <xdr:row>37</xdr:row>
      <xdr:rowOff>70663</xdr:rowOff>
    </xdr:to>
    <xdr:cxnSp macro="">
      <xdr:nvCxnSpPr>
        <xdr:cNvPr id="527" name="直線コネクタ 526"/>
        <xdr:cNvCxnSpPr/>
      </xdr:nvCxnSpPr>
      <xdr:spPr>
        <a:xfrm flipV="1">
          <a:off x="14592300" y="6124677"/>
          <a:ext cx="8890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70663</xdr:rowOff>
    </xdr:from>
    <xdr:to>
      <xdr:col>21</xdr:col>
      <xdr:colOff>161925</xdr:colOff>
      <xdr:row>37</xdr:row>
      <xdr:rowOff>127356</xdr:rowOff>
    </xdr:to>
    <xdr:cxnSp macro="">
      <xdr:nvCxnSpPr>
        <xdr:cNvPr id="530" name="直線コネクタ 529"/>
        <xdr:cNvCxnSpPr/>
      </xdr:nvCxnSpPr>
      <xdr:spPr>
        <a:xfrm flipV="1">
          <a:off x="13703300" y="6414313"/>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127356</xdr:rowOff>
    </xdr:from>
    <xdr:to>
      <xdr:col>19</xdr:col>
      <xdr:colOff>644525</xdr:colOff>
      <xdr:row>37</xdr:row>
      <xdr:rowOff>157912</xdr:rowOff>
    </xdr:to>
    <xdr:cxnSp macro="">
      <xdr:nvCxnSpPr>
        <xdr:cNvPr id="533" name="直線コネクタ 532"/>
        <xdr:cNvCxnSpPr/>
      </xdr:nvCxnSpPr>
      <xdr:spPr>
        <a:xfrm flipV="1">
          <a:off x="12814300" y="6471006"/>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52743</xdr:rowOff>
    </xdr:from>
    <xdr:to>
      <xdr:col>23</xdr:col>
      <xdr:colOff>568325</xdr:colOff>
      <xdr:row>35</xdr:row>
      <xdr:rowOff>154343</xdr:rowOff>
    </xdr:to>
    <xdr:sp macro="" textlink="">
      <xdr:nvSpPr>
        <xdr:cNvPr id="543" name="円/楕円 542"/>
        <xdr:cNvSpPr/>
      </xdr:nvSpPr>
      <xdr:spPr>
        <a:xfrm>
          <a:off x="16268700" y="60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75620</xdr:rowOff>
    </xdr:from>
    <xdr:ext cx="534377" cy="259045"/>
    <xdr:sp macro="" textlink="">
      <xdr:nvSpPr>
        <xdr:cNvPr id="544" name="消防費該当値テキスト"/>
        <xdr:cNvSpPr txBox="1"/>
      </xdr:nvSpPr>
      <xdr:spPr>
        <a:xfrm>
          <a:off x="16370300" y="590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73127</xdr:rowOff>
    </xdr:from>
    <xdr:to>
      <xdr:col>22</xdr:col>
      <xdr:colOff>415925</xdr:colOff>
      <xdr:row>36</xdr:row>
      <xdr:rowOff>3277</xdr:rowOff>
    </xdr:to>
    <xdr:sp macro="" textlink="">
      <xdr:nvSpPr>
        <xdr:cNvPr id="545" name="円/楕円 544"/>
        <xdr:cNvSpPr/>
      </xdr:nvSpPr>
      <xdr:spPr>
        <a:xfrm>
          <a:off x="15430500" y="60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19804</xdr:rowOff>
    </xdr:from>
    <xdr:ext cx="534377" cy="259045"/>
    <xdr:sp macro="" textlink="">
      <xdr:nvSpPr>
        <xdr:cNvPr id="546" name="テキスト ボックス 545"/>
        <xdr:cNvSpPr txBox="1"/>
      </xdr:nvSpPr>
      <xdr:spPr>
        <a:xfrm>
          <a:off x="15214111" y="58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19863</xdr:rowOff>
    </xdr:from>
    <xdr:to>
      <xdr:col>21</xdr:col>
      <xdr:colOff>212725</xdr:colOff>
      <xdr:row>37</xdr:row>
      <xdr:rowOff>121463</xdr:rowOff>
    </xdr:to>
    <xdr:sp macro="" textlink="">
      <xdr:nvSpPr>
        <xdr:cNvPr id="547" name="円/楕円 546"/>
        <xdr:cNvSpPr/>
      </xdr:nvSpPr>
      <xdr:spPr>
        <a:xfrm>
          <a:off x="14541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137990</xdr:rowOff>
    </xdr:from>
    <xdr:ext cx="534377" cy="259045"/>
    <xdr:sp macro="" textlink="">
      <xdr:nvSpPr>
        <xdr:cNvPr id="548" name="テキスト ボックス 547"/>
        <xdr:cNvSpPr txBox="1"/>
      </xdr:nvSpPr>
      <xdr:spPr>
        <a:xfrm>
          <a:off x="14325111" y="61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76556</xdr:rowOff>
    </xdr:from>
    <xdr:to>
      <xdr:col>20</xdr:col>
      <xdr:colOff>9525</xdr:colOff>
      <xdr:row>38</xdr:row>
      <xdr:rowOff>6706</xdr:rowOff>
    </xdr:to>
    <xdr:sp macro="" textlink="">
      <xdr:nvSpPr>
        <xdr:cNvPr id="549" name="円/楕円 548"/>
        <xdr:cNvSpPr/>
      </xdr:nvSpPr>
      <xdr:spPr>
        <a:xfrm>
          <a:off x="13652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23233</xdr:rowOff>
    </xdr:from>
    <xdr:ext cx="534377" cy="259045"/>
    <xdr:sp macro="" textlink="">
      <xdr:nvSpPr>
        <xdr:cNvPr id="550" name="テキスト ボックス 549"/>
        <xdr:cNvSpPr txBox="1"/>
      </xdr:nvSpPr>
      <xdr:spPr>
        <a:xfrm>
          <a:off x="13436111" y="61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107112</xdr:rowOff>
    </xdr:from>
    <xdr:to>
      <xdr:col>18</xdr:col>
      <xdr:colOff>492125</xdr:colOff>
      <xdr:row>38</xdr:row>
      <xdr:rowOff>37261</xdr:rowOff>
    </xdr:to>
    <xdr:sp macro="" textlink="">
      <xdr:nvSpPr>
        <xdr:cNvPr id="551" name="円/楕円 550"/>
        <xdr:cNvSpPr/>
      </xdr:nvSpPr>
      <xdr:spPr>
        <a:xfrm>
          <a:off x="12763500" y="645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53789</xdr:rowOff>
    </xdr:from>
    <xdr:ext cx="534377" cy="259045"/>
    <xdr:sp macro="" textlink="">
      <xdr:nvSpPr>
        <xdr:cNvPr id="552" name="テキスト ボックス 551"/>
        <xdr:cNvSpPr txBox="1"/>
      </xdr:nvSpPr>
      <xdr:spPr>
        <a:xfrm>
          <a:off x="12547111" y="62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155893</xdr:rowOff>
    </xdr:from>
    <xdr:to>
      <xdr:col>23</xdr:col>
      <xdr:colOff>517525</xdr:colOff>
      <xdr:row>58</xdr:row>
      <xdr:rowOff>11494</xdr:rowOff>
    </xdr:to>
    <xdr:cxnSp macro="">
      <xdr:nvCxnSpPr>
        <xdr:cNvPr id="582" name="直線コネクタ 581"/>
        <xdr:cNvCxnSpPr/>
      </xdr:nvCxnSpPr>
      <xdr:spPr>
        <a:xfrm flipV="1">
          <a:off x="15481300" y="9928543"/>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80531</xdr:rowOff>
    </xdr:from>
    <xdr:to>
      <xdr:col>22</xdr:col>
      <xdr:colOff>365125</xdr:colOff>
      <xdr:row>58</xdr:row>
      <xdr:rowOff>11494</xdr:rowOff>
    </xdr:to>
    <xdr:cxnSp macro="">
      <xdr:nvCxnSpPr>
        <xdr:cNvPr id="585" name="直線コネクタ 584"/>
        <xdr:cNvCxnSpPr/>
      </xdr:nvCxnSpPr>
      <xdr:spPr>
        <a:xfrm>
          <a:off x="14592300" y="9853181"/>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80531</xdr:rowOff>
    </xdr:from>
    <xdr:to>
      <xdr:col>21</xdr:col>
      <xdr:colOff>161925</xdr:colOff>
      <xdr:row>57</xdr:row>
      <xdr:rowOff>115608</xdr:rowOff>
    </xdr:to>
    <xdr:cxnSp macro="">
      <xdr:nvCxnSpPr>
        <xdr:cNvPr id="588" name="直線コネクタ 587"/>
        <xdr:cNvCxnSpPr/>
      </xdr:nvCxnSpPr>
      <xdr:spPr>
        <a:xfrm flipV="1">
          <a:off x="13703300" y="9853181"/>
          <a:ext cx="889000" cy="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115608</xdr:rowOff>
    </xdr:from>
    <xdr:to>
      <xdr:col>19</xdr:col>
      <xdr:colOff>644525</xdr:colOff>
      <xdr:row>57</xdr:row>
      <xdr:rowOff>148590</xdr:rowOff>
    </xdr:to>
    <xdr:cxnSp macro="">
      <xdr:nvCxnSpPr>
        <xdr:cNvPr id="591" name="直線コネクタ 590"/>
        <xdr:cNvCxnSpPr/>
      </xdr:nvCxnSpPr>
      <xdr:spPr>
        <a:xfrm flipV="1">
          <a:off x="12814300" y="9888258"/>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105093</xdr:rowOff>
    </xdr:from>
    <xdr:to>
      <xdr:col>23</xdr:col>
      <xdr:colOff>568325</xdr:colOff>
      <xdr:row>58</xdr:row>
      <xdr:rowOff>35243</xdr:rowOff>
    </xdr:to>
    <xdr:sp macro="" textlink="">
      <xdr:nvSpPr>
        <xdr:cNvPr id="601" name="円/楕円 600"/>
        <xdr:cNvSpPr/>
      </xdr:nvSpPr>
      <xdr:spPr>
        <a:xfrm>
          <a:off x="16268700" y="98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83520</xdr:rowOff>
    </xdr:from>
    <xdr:ext cx="534377" cy="259045"/>
    <xdr:sp macro="" textlink="">
      <xdr:nvSpPr>
        <xdr:cNvPr id="602" name="教育費該当値テキスト"/>
        <xdr:cNvSpPr txBox="1"/>
      </xdr:nvSpPr>
      <xdr:spPr>
        <a:xfrm>
          <a:off x="16370300" y="9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132144</xdr:rowOff>
    </xdr:from>
    <xdr:to>
      <xdr:col>22</xdr:col>
      <xdr:colOff>415925</xdr:colOff>
      <xdr:row>58</xdr:row>
      <xdr:rowOff>62294</xdr:rowOff>
    </xdr:to>
    <xdr:sp macro="" textlink="">
      <xdr:nvSpPr>
        <xdr:cNvPr id="603" name="円/楕円 602"/>
        <xdr:cNvSpPr/>
      </xdr:nvSpPr>
      <xdr:spPr>
        <a:xfrm>
          <a:off x="15430500" y="99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53421</xdr:rowOff>
    </xdr:from>
    <xdr:ext cx="534377" cy="259045"/>
    <xdr:sp macro="" textlink="">
      <xdr:nvSpPr>
        <xdr:cNvPr id="604" name="テキスト ボックス 603"/>
        <xdr:cNvSpPr txBox="1"/>
      </xdr:nvSpPr>
      <xdr:spPr>
        <a:xfrm>
          <a:off x="15214111" y="99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29731</xdr:rowOff>
    </xdr:from>
    <xdr:to>
      <xdr:col>21</xdr:col>
      <xdr:colOff>212725</xdr:colOff>
      <xdr:row>57</xdr:row>
      <xdr:rowOff>131331</xdr:rowOff>
    </xdr:to>
    <xdr:sp macro="" textlink="">
      <xdr:nvSpPr>
        <xdr:cNvPr id="605" name="円/楕円 604"/>
        <xdr:cNvSpPr/>
      </xdr:nvSpPr>
      <xdr:spPr>
        <a:xfrm>
          <a:off x="14541500" y="98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147858</xdr:rowOff>
    </xdr:from>
    <xdr:ext cx="534377" cy="259045"/>
    <xdr:sp macro="" textlink="">
      <xdr:nvSpPr>
        <xdr:cNvPr id="606" name="テキスト ボックス 605"/>
        <xdr:cNvSpPr txBox="1"/>
      </xdr:nvSpPr>
      <xdr:spPr>
        <a:xfrm>
          <a:off x="14325111" y="957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64808</xdr:rowOff>
    </xdr:from>
    <xdr:to>
      <xdr:col>20</xdr:col>
      <xdr:colOff>9525</xdr:colOff>
      <xdr:row>57</xdr:row>
      <xdr:rowOff>166408</xdr:rowOff>
    </xdr:to>
    <xdr:sp macro="" textlink="">
      <xdr:nvSpPr>
        <xdr:cNvPr id="607" name="円/楕円 606"/>
        <xdr:cNvSpPr/>
      </xdr:nvSpPr>
      <xdr:spPr>
        <a:xfrm>
          <a:off x="13652500" y="9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11485</xdr:rowOff>
    </xdr:from>
    <xdr:ext cx="534377" cy="259045"/>
    <xdr:sp macro="" textlink="">
      <xdr:nvSpPr>
        <xdr:cNvPr id="608" name="テキスト ボックス 607"/>
        <xdr:cNvSpPr txBox="1"/>
      </xdr:nvSpPr>
      <xdr:spPr>
        <a:xfrm>
          <a:off x="13436111" y="9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97790</xdr:rowOff>
    </xdr:from>
    <xdr:to>
      <xdr:col>18</xdr:col>
      <xdr:colOff>492125</xdr:colOff>
      <xdr:row>58</xdr:row>
      <xdr:rowOff>27940</xdr:rowOff>
    </xdr:to>
    <xdr:sp macro="" textlink="">
      <xdr:nvSpPr>
        <xdr:cNvPr id="609" name="円/楕円 608"/>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44467</xdr:rowOff>
    </xdr:from>
    <xdr:ext cx="534377" cy="259045"/>
    <xdr:sp macro="" textlink="">
      <xdr:nvSpPr>
        <xdr:cNvPr id="610" name="テキスト ボックス 609"/>
        <xdr:cNvSpPr txBox="1"/>
      </xdr:nvSpPr>
      <xdr:spPr>
        <a:xfrm>
          <a:off x="12547111" y="96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171329</xdr:rowOff>
    </xdr:from>
    <xdr:to>
      <xdr:col>23</xdr:col>
      <xdr:colOff>517525</xdr:colOff>
      <xdr:row>97</xdr:row>
      <xdr:rowOff>6443</xdr:rowOff>
    </xdr:to>
    <xdr:cxnSp macro="">
      <xdr:nvCxnSpPr>
        <xdr:cNvPr id="698" name="直線コネクタ 697"/>
        <xdr:cNvCxnSpPr/>
      </xdr:nvCxnSpPr>
      <xdr:spPr>
        <a:xfrm>
          <a:off x="15481300" y="16630529"/>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171329</xdr:rowOff>
    </xdr:from>
    <xdr:to>
      <xdr:col>22</xdr:col>
      <xdr:colOff>365125</xdr:colOff>
      <xdr:row>97</xdr:row>
      <xdr:rowOff>14199</xdr:rowOff>
    </xdr:to>
    <xdr:cxnSp macro="">
      <xdr:nvCxnSpPr>
        <xdr:cNvPr id="701" name="直線コネクタ 700"/>
        <xdr:cNvCxnSpPr/>
      </xdr:nvCxnSpPr>
      <xdr:spPr>
        <a:xfrm flipV="1">
          <a:off x="14592300" y="1663052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14199</xdr:rowOff>
    </xdr:from>
    <xdr:to>
      <xdr:col>21</xdr:col>
      <xdr:colOff>161925</xdr:colOff>
      <xdr:row>97</xdr:row>
      <xdr:rowOff>22020</xdr:rowOff>
    </xdr:to>
    <xdr:cxnSp macro="">
      <xdr:nvCxnSpPr>
        <xdr:cNvPr id="704" name="直線コネクタ 703"/>
        <xdr:cNvCxnSpPr/>
      </xdr:nvCxnSpPr>
      <xdr:spPr>
        <a:xfrm flipV="1">
          <a:off x="13703300" y="16644849"/>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11260</xdr:rowOff>
    </xdr:from>
    <xdr:to>
      <xdr:col>19</xdr:col>
      <xdr:colOff>644525</xdr:colOff>
      <xdr:row>97</xdr:row>
      <xdr:rowOff>22020</xdr:rowOff>
    </xdr:to>
    <xdr:cxnSp macro="">
      <xdr:nvCxnSpPr>
        <xdr:cNvPr id="707" name="直線コネクタ 706"/>
        <xdr:cNvCxnSpPr/>
      </xdr:nvCxnSpPr>
      <xdr:spPr>
        <a:xfrm>
          <a:off x="12814300" y="16641910"/>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127093</xdr:rowOff>
    </xdr:from>
    <xdr:to>
      <xdr:col>23</xdr:col>
      <xdr:colOff>568325</xdr:colOff>
      <xdr:row>97</xdr:row>
      <xdr:rowOff>57243</xdr:rowOff>
    </xdr:to>
    <xdr:sp macro="" textlink="">
      <xdr:nvSpPr>
        <xdr:cNvPr id="717" name="円/楕円 716"/>
        <xdr:cNvSpPr/>
      </xdr:nvSpPr>
      <xdr:spPr>
        <a:xfrm>
          <a:off x="16268700" y="16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105520</xdr:rowOff>
    </xdr:from>
    <xdr:ext cx="534377" cy="259045"/>
    <xdr:sp macro="" textlink="">
      <xdr:nvSpPr>
        <xdr:cNvPr id="718" name="公債費該当値テキスト"/>
        <xdr:cNvSpPr txBox="1"/>
      </xdr:nvSpPr>
      <xdr:spPr>
        <a:xfrm>
          <a:off x="16370300" y="165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120529</xdr:rowOff>
    </xdr:from>
    <xdr:to>
      <xdr:col>22</xdr:col>
      <xdr:colOff>415925</xdr:colOff>
      <xdr:row>97</xdr:row>
      <xdr:rowOff>50679</xdr:rowOff>
    </xdr:to>
    <xdr:sp macro="" textlink="">
      <xdr:nvSpPr>
        <xdr:cNvPr id="719" name="円/楕円 718"/>
        <xdr:cNvSpPr/>
      </xdr:nvSpPr>
      <xdr:spPr>
        <a:xfrm>
          <a:off x="15430500" y="165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41806</xdr:rowOff>
    </xdr:from>
    <xdr:ext cx="534377" cy="259045"/>
    <xdr:sp macro="" textlink="">
      <xdr:nvSpPr>
        <xdr:cNvPr id="720" name="テキスト ボックス 719"/>
        <xdr:cNvSpPr txBox="1"/>
      </xdr:nvSpPr>
      <xdr:spPr>
        <a:xfrm>
          <a:off x="15214111" y="166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134849</xdr:rowOff>
    </xdr:from>
    <xdr:to>
      <xdr:col>21</xdr:col>
      <xdr:colOff>212725</xdr:colOff>
      <xdr:row>97</xdr:row>
      <xdr:rowOff>64999</xdr:rowOff>
    </xdr:to>
    <xdr:sp macro="" textlink="">
      <xdr:nvSpPr>
        <xdr:cNvPr id="721" name="円/楕円 720"/>
        <xdr:cNvSpPr/>
      </xdr:nvSpPr>
      <xdr:spPr>
        <a:xfrm>
          <a:off x="14541500" y="165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56126</xdr:rowOff>
    </xdr:from>
    <xdr:ext cx="534377" cy="259045"/>
    <xdr:sp macro="" textlink="">
      <xdr:nvSpPr>
        <xdr:cNvPr id="722" name="テキスト ボックス 721"/>
        <xdr:cNvSpPr txBox="1"/>
      </xdr:nvSpPr>
      <xdr:spPr>
        <a:xfrm>
          <a:off x="14325111" y="166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142670</xdr:rowOff>
    </xdr:from>
    <xdr:to>
      <xdr:col>20</xdr:col>
      <xdr:colOff>9525</xdr:colOff>
      <xdr:row>97</xdr:row>
      <xdr:rowOff>72820</xdr:rowOff>
    </xdr:to>
    <xdr:sp macro="" textlink="">
      <xdr:nvSpPr>
        <xdr:cNvPr id="723" name="円/楕円 722"/>
        <xdr:cNvSpPr/>
      </xdr:nvSpPr>
      <xdr:spPr>
        <a:xfrm>
          <a:off x="13652500" y="166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63947</xdr:rowOff>
    </xdr:from>
    <xdr:ext cx="534377" cy="259045"/>
    <xdr:sp macro="" textlink="">
      <xdr:nvSpPr>
        <xdr:cNvPr id="724" name="テキスト ボックス 723"/>
        <xdr:cNvSpPr txBox="1"/>
      </xdr:nvSpPr>
      <xdr:spPr>
        <a:xfrm>
          <a:off x="13436111" y="166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131910</xdr:rowOff>
    </xdr:from>
    <xdr:to>
      <xdr:col>18</xdr:col>
      <xdr:colOff>492125</xdr:colOff>
      <xdr:row>97</xdr:row>
      <xdr:rowOff>62060</xdr:rowOff>
    </xdr:to>
    <xdr:sp macro="" textlink="">
      <xdr:nvSpPr>
        <xdr:cNvPr id="725" name="円/楕円 724"/>
        <xdr:cNvSpPr/>
      </xdr:nvSpPr>
      <xdr:spPr>
        <a:xfrm>
          <a:off x="12763500" y="165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53187</xdr:rowOff>
    </xdr:from>
    <xdr:ext cx="534377" cy="259045"/>
    <xdr:sp macro="" textlink="">
      <xdr:nvSpPr>
        <xdr:cNvPr id="726" name="テキスト ボックス 725"/>
        <xdr:cNvSpPr txBox="1"/>
      </xdr:nvSpPr>
      <xdr:spPr>
        <a:xfrm>
          <a:off x="12547111" y="166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衛生費については、近年類似団体平均を上回る額で推移している。ごみ処理を一部事務組合にて行っているが、構成市町数が少ないため、負担が大きいためと考えられる。</a:t>
          </a:r>
          <a:r>
            <a:rPr kumimoji="1" lang="ja-JP" altLang="en-US" sz="1100">
              <a:solidFill>
                <a:schemeClr val="dk1"/>
              </a:solidFill>
              <a:effectLst/>
              <a:latin typeface="+mn-lt"/>
              <a:ea typeface="+mn-ea"/>
              <a:cs typeface="+mn-cs"/>
            </a:rPr>
            <a:t>特に近年塵芥処理費負担金が施設建設に伴い大きく増加しており、今後は高止まりのまま推移すると見込まれる。</a:t>
          </a:r>
          <a:endParaRPr lang="ja-JP" altLang="ja-JP" sz="1400">
            <a:effectLst/>
          </a:endParaRPr>
        </a:p>
        <a:p>
          <a:r>
            <a:rPr kumimoji="1" lang="ja-JP" altLang="ja-JP" sz="1100">
              <a:solidFill>
                <a:schemeClr val="dk1"/>
              </a:solidFill>
              <a:effectLst/>
              <a:latin typeface="+mn-lt"/>
              <a:ea typeface="+mn-ea"/>
              <a:cs typeface="+mn-cs"/>
            </a:rPr>
            <a:t>商工費については、近年類似団体平均及び岐阜県平均を大きく下回る額で推移している。今後は雇用確保及び税収増額のために商工業振興及び企業誘致関連</a:t>
          </a:r>
          <a:r>
            <a:rPr kumimoji="1" lang="ja-JP" altLang="en-US" sz="1100">
              <a:solidFill>
                <a:schemeClr val="dk1"/>
              </a:solidFill>
              <a:effectLst/>
              <a:latin typeface="+mn-lt"/>
              <a:ea typeface="+mn-ea"/>
              <a:cs typeface="+mn-cs"/>
            </a:rPr>
            <a:t>の今まで以上の事業実施を検討する。</a:t>
          </a:r>
          <a:endParaRPr lang="ja-JP" altLang="ja-JP" sz="1400">
            <a:effectLst/>
          </a:endParaRPr>
        </a:p>
        <a:p>
          <a:r>
            <a:rPr kumimoji="1" lang="ja-JP" altLang="ja-JP" sz="1100">
              <a:solidFill>
                <a:schemeClr val="dk1"/>
              </a:solidFill>
              <a:effectLst/>
              <a:latin typeface="+mn-lt"/>
              <a:ea typeface="+mn-ea"/>
              <a:cs typeface="+mn-cs"/>
            </a:rPr>
            <a:t>消防費については、近年類似団体平均を上回る額で推移してきた。これは単独消防であることが考えられる。平成２６年度及び２７年度で大幅に増加しているが、これは消防無線デジタル化関連事業を実施したためと考えられる。</a:t>
          </a:r>
          <a:r>
            <a:rPr kumimoji="1" lang="ja-JP" altLang="en-US" sz="1100">
              <a:solidFill>
                <a:schemeClr val="dk1"/>
              </a:solidFill>
              <a:effectLst/>
              <a:latin typeface="+mn-lt"/>
              <a:ea typeface="+mn-ea"/>
              <a:cs typeface="+mn-cs"/>
            </a:rPr>
            <a:t>今後は平成２５年以前の水準まで減少するものと見込まれる。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７年度は標準財政規模に対する財政調整基金残高の比率は、取崩しを行わず積立を行ったが、標準財政規模が上昇したため、減少となった。実質収支額については若干の減少、実質単年度収支については改善した。</a:t>
          </a:r>
          <a:endParaRPr lang="ja-JP" altLang="ja-JP" sz="1400">
            <a:effectLst/>
          </a:endParaRPr>
        </a:p>
        <a:p>
          <a:r>
            <a:rPr lang="ja-JP" altLang="ja-JP" sz="1100">
              <a:solidFill>
                <a:schemeClr val="dk1"/>
              </a:solidFill>
              <a:effectLst/>
              <a:latin typeface="+mn-lt"/>
              <a:ea typeface="+mn-ea"/>
              <a:cs typeface="+mn-cs"/>
            </a:rPr>
            <a:t>　財政調整基金は将来の不測の事態に対する備えだけにとどまらず、将来負担比率の低下につながることから、今後も剰余金が発生した場合には、時々の財政状況も踏まえ慎重に検討した上で出来る限り積立を行うなど、財政調整基金残高の増額を図る。</a:t>
          </a:r>
          <a:endParaRPr lang="ja-JP" altLang="ja-JP" sz="1400">
            <a:effectLst/>
          </a:endParaRPr>
        </a:p>
        <a:p>
          <a:r>
            <a:rPr lang="ja-JP" altLang="ja-JP" sz="1100">
              <a:solidFill>
                <a:schemeClr val="dk1"/>
              </a:solidFill>
              <a:effectLst/>
              <a:latin typeface="+mn-lt"/>
              <a:ea typeface="+mn-ea"/>
              <a:cs typeface="+mn-cs"/>
            </a:rPr>
            <a:t>　また、実質単年度収支、実質収支額についても財源確保、経費削減に努め改善を図っていく。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連結実質赤字比率は、近年は算出されておらず、平成２７年度においても引き続き全ての会計において黒字が続いている状態である。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国民健康保険特別会計において医療費の急激な増加により財政状況が悪化したため、基金の取り崩しを行って赤字を回避した状況にあり、全体の黒字の標準財政規模比は平成２６年の２２．８１％から１４．４５％へ急落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消費税増税や社会保障費の増加などによる歳出の肥大化及び人口減による税収や使用料の減少が予想されることから、健全な財政運営を行うためにも、受益者負担の適正化や徴収対策の徹底等、安定的な財源を確保し、今後もこの状況が引き続くよう安定し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11249422</v>
      </c>
      <c r="BO4" s="409"/>
      <c r="BP4" s="409"/>
      <c r="BQ4" s="409"/>
      <c r="BR4" s="409"/>
      <c r="BS4" s="409"/>
      <c r="BT4" s="409"/>
      <c r="BU4" s="410"/>
      <c r="BV4" s="408">
        <v>10689912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5.8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10888412</v>
      </c>
      <c r="BO5" s="414"/>
      <c r="BP5" s="414"/>
      <c r="BQ5" s="414"/>
      <c r="BR5" s="414"/>
      <c r="BS5" s="414"/>
      <c r="BT5" s="414"/>
      <c r="BU5" s="415"/>
      <c r="BV5" s="413">
        <v>10269478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83.6</v>
      </c>
      <c r="CU5" s="384"/>
      <c r="CV5" s="384"/>
      <c r="CW5" s="384"/>
      <c r="CX5" s="384"/>
      <c r="CY5" s="384"/>
      <c r="CZ5" s="384"/>
      <c r="DA5" s="385"/>
      <c r="DB5" s="383">
        <v>87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361010</v>
      </c>
      <c r="BO6" s="414"/>
      <c r="BP6" s="414"/>
      <c r="BQ6" s="414"/>
      <c r="BR6" s="414"/>
      <c r="BS6" s="414"/>
      <c r="BT6" s="414"/>
      <c r="BU6" s="415"/>
      <c r="BV6" s="413">
        <v>420434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90.7</v>
      </c>
      <c r="CU6" s="560"/>
      <c r="CV6" s="560"/>
      <c r="CW6" s="560"/>
      <c r="CX6" s="560"/>
      <c r="CY6" s="560"/>
      <c r="CZ6" s="560"/>
      <c r="DA6" s="561"/>
      <c r="DB6" s="559">
        <v>94.7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5560</v>
      </c>
      <c r="BO7" s="414"/>
      <c r="BP7" s="414"/>
      <c r="BQ7" s="414"/>
      <c r="BR7" s="414"/>
      <c r="BS7" s="414"/>
      <c r="BT7" s="414"/>
      <c r="BU7" s="415"/>
      <c r="BV7" s="413">
        <v>40163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6778478</v>
      </c>
      <c r="CU7" s="414"/>
      <c r="CV7" s="414"/>
      <c r="CW7" s="414"/>
      <c r="CX7" s="414"/>
      <c r="CY7" s="414"/>
      <c r="CZ7" s="414"/>
      <c r="DA7" s="415"/>
      <c r="DB7" s="413">
        <v>6572486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355450</v>
      </c>
      <c r="BO8" s="414"/>
      <c r="BP8" s="414"/>
      <c r="BQ8" s="414"/>
      <c r="BR8" s="414"/>
      <c r="BS8" s="414"/>
      <c r="BT8" s="414"/>
      <c r="BU8" s="415"/>
      <c r="BV8" s="413">
        <v>380271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0.62</v>
      </c>
      <c r="CU8" s="523"/>
      <c r="CV8" s="523"/>
      <c r="CW8" s="523"/>
      <c r="CX8" s="523"/>
      <c r="CY8" s="523"/>
      <c r="CZ8" s="523"/>
      <c r="DA8" s="524"/>
      <c r="DB8" s="522">
        <v>0.62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29029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-24821</v>
      </c>
      <c r="BO9" s="414"/>
      <c r="BP9" s="414"/>
      <c r="BQ9" s="414"/>
      <c r="BR9" s="414"/>
      <c r="BS9" s="414"/>
      <c r="BT9" s="414"/>
      <c r="BU9" s="415"/>
      <c r="BV9" s="413">
        <v>-314496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9.9</v>
      </c>
      <c r="CU9" s="384"/>
      <c r="CV9" s="384"/>
      <c r="CW9" s="384"/>
      <c r="CX9" s="384"/>
      <c r="CY9" s="384"/>
      <c r="CZ9" s="384"/>
      <c r="DA9" s="385"/>
      <c r="DB9" s="383">
        <v>10.199999999999999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31332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16635</v>
      </c>
      <c r="BO10" s="414"/>
      <c r="BP10" s="414"/>
      <c r="BQ10" s="414"/>
      <c r="BR10" s="414"/>
      <c r="BS10" s="414"/>
      <c r="BT10" s="414"/>
      <c r="BU10" s="415"/>
      <c r="BV10" s="413">
        <v>73242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30548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30072</v>
      </c>
      <c r="S13" s="515"/>
      <c r="T13" s="515"/>
      <c r="U13" s="515"/>
      <c r="V13" s="516"/>
      <c r="W13" s="502" t="s">
        <v>121</v>
      </c>
      <c r="X13" s="426"/>
      <c r="Y13" s="426"/>
      <c r="Z13" s="426"/>
      <c r="AA13" s="426"/>
      <c r="AB13" s="427"/>
      <c r="AC13" s="389">
        <v>549</v>
      </c>
      <c r="AD13" s="390"/>
      <c r="AE13" s="390"/>
      <c r="AF13" s="390"/>
      <c r="AG13" s="391"/>
      <c r="AH13" s="389">
        <v>724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-8186</v>
      </c>
      <c r="BO13" s="414"/>
      <c r="BP13" s="414"/>
      <c r="BQ13" s="414"/>
      <c r="BR13" s="414"/>
      <c r="BS13" s="414"/>
      <c r="BT13" s="414"/>
      <c r="BU13" s="415"/>
      <c r="BV13" s="413">
        <v>-241254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8.1999999999999993</v>
      </c>
      <c r="CU13" s="384"/>
      <c r="CV13" s="384"/>
      <c r="CW13" s="384"/>
      <c r="CX13" s="384"/>
      <c r="CY13" s="384"/>
      <c r="CZ13" s="384"/>
      <c r="DA13" s="385"/>
      <c r="DB13" s="383">
        <v>8.3000000000000007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31013</v>
      </c>
      <c r="S14" s="515"/>
      <c r="T14" s="515"/>
      <c r="U14" s="515"/>
      <c r="V14" s="516"/>
      <c r="W14" s="517"/>
      <c r="X14" s="429"/>
      <c r="Y14" s="429"/>
      <c r="Z14" s="429"/>
      <c r="AA14" s="429"/>
      <c r="AB14" s="430"/>
      <c r="AC14" s="507">
        <v>3.6</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76.5</v>
      </c>
      <c r="CU14" s="486"/>
      <c r="CV14" s="486"/>
      <c r="CW14" s="486"/>
      <c r="CX14" s="486"/>
      <c r="CY14" s="486"/>
      <c r="CZ14" s="486"/>
      <c r="DA14" s="487"/>
      <c r="DB14" s="518">
        <v>76.3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30560</v>
      </c>
      <c r="S15" s="515"/>
      <c r="T15" s="515"/>
      <c r="U15" s="515"/>
      <c r="V15" s="516"/>
      <c r="W15" s="502" t="s">
        <v>128</v>
      </c>
      <c r="X15" s="426"/>
      <c r="Y15" s="426"/>
      <c r="Z15" s="426"/>
      <c r="AA15" s="426"/>
      <c r="AB15" s="427"/>
      <c r="AC15" s="389">
        <v>5951</v>
      </c>
      <c r="AD15" s="390"/>
      <c r="AE15" s="390"/>
      <c r="AF15" s="390"/>
      <c r="AG15" s="391"/>
      <c r="AH15" s="389">
        <v>6870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3331490</v>
      </c>
      <c r="BO15" s="409"/>
      <c r="BP15" s="409"/>
      <c r="BQ15" s="409"/>
      <c r="BR15" s="409"/>
      <c r="BS15" s="409"/>
      <c r="BT15" s="409"/>
      <c r="BU15" s="410"/>
      <c r="BV15" s="408">
        <v>3181627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39.200000000000003</v>
      </c>
      <c r="AD16" s="508"/>
      <c r="AE16" s="508"/>
      <c r="AF16" s="508"/>
      <c r="AG16" s="509"/>
      <c r="AH16" s="507">
        <v>42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5343720</v>
      </c>
      <c r="BO16" s="414"/>
      <c r="BP16" s="414"/>
      <c r="BQ16" s="414"/>
      <c r="BR16" s="414"/>
      <c r="BS16" s="414"/>
      <c r="BT16" s="414"/>
      <c r="BU16" s="415"/>
      <c r="BV16" s="413">
        <v>5110243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8689</v>
      </c>
      <c r="AD17" s="390"/>
      <c r="AE17" s="390"/>
      <c r="AF17" s="390"/>
      <c r="AG17" s="391"/>
      <c r="AH17" s="389">
        <v>8745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4210731</v>
      </c>
      <c r="BO17" s="414"/>
      <c r="BP17" s="414"/>
      <c r="BQ17" s="414"/>
      <c r="BR17" s="414"/>
      <c r="BS17" s="414"/>
      <c r="BT17" s="414"/>
      <c r="BU17" s="415"/>
      <c r="BV17" s="413">
        <v>4057898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72.290000000000006</v>
      </c>
      <c r="M18" s="478"/>
      <c r="N18" s="478"/>
      <c r="O18" s="478"/>
      <c r="P18" s="478"/>
      <c r="Q18" s="478"/>
      <c r="R18" s="479"/>
      <c r="S18" s="479"/>
      <c r="T18" s="479"/>
      <c r="U18" s="479"/>
      <c r="V18" s="480"/>
      <c r="W18" s="494"/>
      <c r="X18" s="495"/>
      <c r="Y18" s="495"/>
      <c r="Z18" s="495"/>
      <c r="AA18" s="495"/>
      <c r="AB18" s="503"/>
      <c r="AC18" s="377">
        <v>57.2</v>
      </c>
      <c r="AD18" s="378"/>
      <c r="AE18" s="378"/>
      <c r="AF18" s="378"/>
      <c r="AG18" s="481"/>
      <c r="AH18" s="377">
        <v>53.4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5763659</v>
      </c>
      <c r="BO18" s="414"/>
      <c r="BP18" s="414"/>
      <c r="BQ18" s="414"/>
      <c r="BR18" s="414"/>
      <c r="BS18" s="414"/>
      <c r="BT18" s="414"/>
      <c r="BU18" s="415"/>
      <c r="BV18" s="413">
        <v>5777512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7728271</v>
      </c>
      <c r="BO19" s="414"/>
      <c r="BP19" s="414"/>
      <c r="BQ19" s="414"/>
      <c r="BR19" s="414"/>
      <c r="BS19" s="414"/>
      <c r="BT19" s="414"/>
      <c r="BU19" s="415"/>
      <c r="BV19" s="413">
        <v>7703695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9378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9722954</v>
      </c>
      <c r="BO23" s="414"/>
      <c r="BP23" s="414"/>
      <c r="BQ23" s="414"/>
      <c r="BR23" s="414"/>
      <c r="BS23" s="414"/>
      <c r="BT23" s="414"/>
      <c r="BU23" s="415"/>
      <c r="BV23" s="413">
        <v>9338420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7440</v>
      </c>
      <c r="R24" s="390"/>
      <c r="S24" s="390"/>
      <c r="T24" s="390"/>
      <c r="U24" s="390"/>
      <c r="V24" s="391"/>
      <c r="W24" s="455"/>
      <c r="X24" s="446"/>
      <c r="Y24" s="447"/>
      <c r="Z24" s="386" t="s">
        <v>152</v>
      </c>
      <c r="AA24" s="387"/>
      <c r="AB24" s="387"/>
      <c r="AC24" s="387"/>
      <c r="AD24" s="387"/>
      <c r="AE24" s="387"/>
      <c r="AF24" s="387"/>
      <c r="AG24" s="388"/>
      <c r="AH24" s="389">
        <v>235</v>
      </c>
      <c r="AI24" s="390"/>
      <c r="AJ24" s="390"/>
      <c r="AK24" s="390"/>
      <c r="AL24" s="391"/>
      <c r="AM24" s="389">
        <v>653535</v>
      </c>
      <c r="AN24" s="390"/>
      <c r="AO24" s="390"/>
      <c r="AP24" s="390"/>
      <c r="AQ24" s="390"/>
      <c r="AR24" s="391"/>
      <c r="AS24" s="389">
        <v>2781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8117056</v>
      </c>
      <c r="BO24" s="414"/>
      <c r="BP24" s="414"/>
      <c r="BQ24" s="414"/>
      <c r="BR24" s="414"/>
      <c r="BS24" s="414"/>
      <c r="BT24" s="414"/>
      <c r="BU24" s="415"/>
      <c r="BV24" s="413">
        <v>7845731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6370</v>
      </c>
      <c r="R25" s="390"/>
      <c r="S25" s="390"/>
      <c r="T25" s="390"/>
      <c r="U25" s="390"/>
      <c r="V25" s="391"/>
      <c r="W25" s="455"/>
      <c r="X25" s="446"/>
      <c r="Y25" s="447"/>
      <c r="Z25" s="386" t="s">
        <v>155</v>
      </c>
      <c r="AA25" s="387"/>
      <c r="AB25" s="387"/>
      <c r="AC25" s="387"/>
      <c r="AD25" s="387"/>
      <c r="AE25" s="387"/>
      <c r="AF25" s="387"/>
      <c r="AG25" s="388"/>
      <c r="AH25" s="389">
        <v>59</v>
      </c>
      <c r="AI25" s="390"/>
      <c r="AJ25" s="390"/>
      <c r="AK25" s="390"/>
      <c r="AL25" s="391"/>
      <c r="AM25" s="389">
        <v>166498</v>
      </c>
      <c r="AN25" s="390"/>
      <c r="AO25" s="390"/>
      <c r="AP25" s="390"/>
      <c r="AQ25" s="390"/>
      <c r="AR25" s="391"/>
      <c r="AS25" s="389">
        <v>2822</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53390</v>
      </c>
      <c r="BO25" s="409"/>
      <c r="BP25" s="409"/>
      <c r="BQ25" s="409"/>
      <c r="BR25" s="409"/>
      <c r="BS25" s="409"/>
      <c r="BT25" s="409"/>
      <c r="BU25" s="410"/>
      <c r="BV25" s="408">
        <v>87389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5400</v>
      </c>
      <c r="R26" s="390"/>
      <c r="S26" s="390"/>
      <c r="T26" s="390"/>
      <c r="U26" s="390"/>
      <c r="V26" s="391"/>
      <c r="W26" s="455"/>
      <c r="X26" s="446"/>
      <c r="Y26" s="447"/>
      <c r="Z26" s="386" t="s">
        <v>158</v>
      </c>
      <c r="AA26" s="468"/>
      <c r="AB26" s="468"/>
      <c r="AC26" s="468"/>
      <c r="AD26" s="468"/>
      <c r="AE26" s="468"/>
      <c r="AF26" s="468"/>
      <c r="AG26" s="469"/>
      <c r="AH26" s="389">
        <v>2</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3200</v>
      </c>
      <c r="R27" s="390"/>
      <c r="S27" s="390"/>
      <c r="T27" s="390"/>
      <c r="U27" s="390"/>
      <c r="V27" s="391"/>
      <c r="W27" s="455"/>
      <c r="X27" s="446"/>
      <c r="Y27" s="447"/>
      <c r="Z27" s="386" t="s">
        <v>162</v>
      </c>
      <c r="AA27" s="387"/>
      <c r="AB27" s="387"/>
      <c r="AC27" s="387"/>
      <c r="AD27" s="387"/>
      <c r="AE27" s="387"/>
      <c r="AF27" s="387"/>
      <c r="AG27" s="388"/>
      <c r="AH27" s="389">
        <v>15</v>
      </c>
      <c r="AI27" s="390"/>
      <c r="AJ27" s="390"/>
      <c r="AK27" s="390"/>
      <c r="AL27" s="391"/>
      <c r="AM27" s="389">
        <v>42660</v>
      </c>
      <c r="AN27" s="390"/>
      <c r="AO27" s="390"/>
      <c r="AP27" s="390"/>
      <c r="AQ27" s="390"/>
      <c r="AR27" s="391"/>
      <c r="AS27" s="389">
        <v>2844</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546863</v>
      </c>
      <c r="BO27" s="417"/>
      <c r="BP27" s="417"/>
      <c r="BQ27" s="417"/>
      <c r="BR27" s="417"/>
      <c r="BS27" s="417"/>
      <c r="BT27" s="417"/>
      <c r="BU27" s="418"/>
      <c r="BV27" s="416">
        <v>546847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2850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1373886</v>
      </c>
      <c r="BO28" s="409"/>
      <c r="BP28" s="409"/>
      <c r="BQ28" s="409"/>
      <c r="BR28" s="409"/>
      <c r="BS28" s="409"/>
      <c r="BT28" s="409"/>
      <c r="BU28" s="410"/>
      <c r="BV28" s="408">
        <v>1357251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11</v>
      </c>
      <c r="M29" s="390"/>
      <c r="N29" s="390"/>
      <c r="O29" s="390"/>
      <c r="P29" s="391"/>
      <c r="Q29" s="389">
        <v>2650</v>
      </c>
      <c r="R29" s="390"/>
      <c r="S29" s="390"/>
      <c r="T29" s="390"/>
      <c r="U29" s="390"/>
      <c r="V29" s="391"/>
      <c r="W29" s="456"/>
      <c r="X29" s="457"/>
      <c r="Y29" s="458"/>
      <c r="Z29" s="386" t="s">
        <v>169</v>
      </c>
      <c r="AA29" s="387"/>
      <c r="AB29" s="387"/>
      <c r="AC29" s="387"/>
      <c r="AD29" s="387"/>
      <c r="AE29" s="387"/>
      <c r="AF29" s="387"/>
      <c r="AG29" s="388"/>
      <c r="AH29" s="389">
        <v>250</v>
      </c>
      <c r="AI29" s="390"/>
      <c r="AJ29" s="390"/>
      <c r="AK29" s="390"/>
      <c r="AL29" s="391"/>
      <c r="AM29" s="389">
        <v>696195</v>
      </c>
      <c r="AN29" s="390"/>
      <c r="AO29" s="390"/>
      <c r="AP29" s="390"/>
      <c r="AQ29" s="390"/>
      <c r="AR29" s="391"/>
      <c r="AS29" s="389">
        <v>2785</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118978</v>
      </c>
      <c r="BO29" s="414"/>
      <c r="BP29" s="414"/>
      <c r="BQ29" s="414"/>
      <c r="BR29" s="414"/>
      <c r="BS29" s="414"/>
      <c r="BT29" s="414"/>
      <c r="BU29" s="415"/>
      <c r="BV29" s="413">
        <v>118948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95.1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668946</v>
      </c>
      <c r="BO30" s="417"/>
      <c r="BP30" s="417"/>
      <c r="BQ30" s="417"/>
      <c r="BR30" s="417"/>
      <c r="BS30" s="417"/>
      <c r="BT30" s="417"/>
      <c r="BU30" s="418"/>
      <c r="BV30" s="416">
        <v>763914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南濃衛生施設利用事務組合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養老町スポーツ連盟</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食肉事業センター特別会計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西南濃粗大廃棄物処理組合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養老町土地開発公社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介護サービス事業特別会計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公共下水道事業特別会計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岐阜県後期高齢者医療広域連合（一般会計分）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農業集落排水事業特別会計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岐阜県後期高齢者医療広域連合（特別会計分）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岐阜県市町村会館組合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岐阜県市町村職員退職手当組合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西南濃老人福祉施設事務組合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530</v>
      </c>
      <c r="D34" s="1181"/>
      <c r="E34" s="1182"/>
      <c r="F34" s="32">
        <v>6.67</v>
      </c>
      <c r="G34" s="33">
        <v>6.61</v>
      </c>
      <c r="H34" s="33">
        <v>6.55</v>
      </c>
      <c r="I34" s="33">
        <v>8.5</v>
      </c>
      <c r="J34" s="34">
        <v>6.73</v>
      </c>
      <c r="K34" s="22"/>
      <c r="L34" s="22"/>
      <c r="M34" s="22"/>
      <c r="N34" s="22"/>
      <c r="O34" s="22"/>
      <c r="P34" s="22"/>
    </row>
    <row r="35" spans="1:16" ht="39" customHeight="1">
      <c r="A35" s="22"/>
      <c r="B35" s="35"/>
      <c r="C35" s="1175" t="s">
        <v>531</v>
      </c>
      <c r="D35" s="1176"/>
      <c r="E35" s="1177"/>
      <c r="F35" s="36">
        <v>11.73</v>
      </c>
      <c r="G35" s="37">
        <v>12.4</v>
      </c>
      <c r="H35" s="37">
        <v>9.85</v>
      </c>
      <c r="I35" s="37">
        <v>5.05</v>
      </c>
      <c r="J35" s="38">
        <v>4.54</v>
      </c>
      <c r="K35" s="22"/>
      <c r="L35" s="22"/>
      <c r="M35" s="22"/>
      <c r="N35" s="22"/>
      <c r="O35" s="22"/>
      <c r="P35" s="22"/>
    </row>
    <row r="36" spans="1:16" ht="39" customHeight="1">
      <c r="A36" s="22"/>
      <c r="B36" s="35"/>
      <c r="C36" s="1175" t="s">
        <v>532</v>
      </c>
      <c r="D36" s="1176"/>
      <c r="E36" s="1177"/>
      <c r="F36" s="36">
        <v>2.5099999999999998</v>
      </c>
      <c r="G36" s="37">
        <v>2.7</v>
      </c>
      <c r="H36" s="37">
        <v>2.31</v>
      </c>
      <c r="I36" s="37">
        <v>2.06</v>
      </c>
      <c r="J36" s="38">
        <v>2.0299999999999998</v>
      </c>
      <c r="K36" s="22"/>
      <c r="L36" s="22"/>
      <c r="M36" s="22"/>
      <c r="N36" s="22"/>
      <c r="O36" s="22"/>
      <c r="P36" s="22"/>
    </row>
    <row r="37" spans="1:16" ht="39" customHeight="1">
      <c r="A37" s="22"/>
      <c r="B37" s="35"/>
      <c r="C37" s="1175" t="s">
        <v>533</v>
      </c>
      <c r="D37" s="1176"/>
      <c r="E37" s="1177"/>
      <c r="F37" s="36">
        <v>0.76</v>
      </c>
      <c r="G37" s="37">
        <v>0.71</v>
      </c>
      <c r="H37" s="37">
        <v>0.66</v>
      </c>
      <c r="I37" s="37">
        <v>0.73</v>
      </c>
      <c r="J37" s="38">
        <v>0.7</v>
      </c>
      <c r="K37" s="22"/>
      <c r="L37" s="22"/>
      <c r="M37" s="22"/>
      <c r="N37" s="22"/>
      <c r="O37" s="22"/>
      <c r="P37" s="22"/>
    </row>
    <row r="38" spans="1:16" ht="39" customHeight="1">
      <c r="A38" s="22"/>
      <c r="B38" s="35"/>
      <c r="C38" s="1175" t="s">
        <v>534</v>
      </c>
      <c r="D38" s="1176"/>
      <c r="E38" s="1177"/>
      <c r="F38" s="36">
        <v>0.05</v>
      </c>
      <c r="G38" s="37">
        <v>0.05</v>
      </c>
      <c r="H38" s="37">
        <v>0.18</v>
      </c>
      <c r="I38" s="37">
        <v>0.18</v>
      </c>
      <c r="J38" s="38">
        <v>0.15</v>
      </c>
      <c r="K38" s="22"/>
      <c r="L38" s="22"/>
      <c r="M38" s="22"/>
      <c r="N38" s="22"/>
      <c r="O38" s="22"/>
      <c r="P38" s="22"/>
    </row>
    <row r="39" spans="1:16" ht="39" customHeight="1">
      <c r="A39" s="22"/>
      <c r="B39" s="35"/>
      <c r="C39" s="1175" t="s">
        <v>535</v>
      </c>
      <c r="D39" s="1176"/>
      <c r="E39" s="1177"/>
      <c r="F39" s="36">
        <v>0.26</v>
      </c>
      <c r="G39" s="37">
        <v>0.18</v>
      </c>
      <c r="H39" s="37">
        <v>0.3</v>
      </c>
      <c r="I39" s="37">
        <v>1.7</v>
      </c>
      <c r="J39" s="38">
        <v>0.15</v>
      </c>
      <c r="K39" s="22"/>
      <c r="L39" s="22"/>
      <c r="M39" s="22"/>
      <c r="N39" s="22"/>
      <c r="O39" s="22"/>
      <c r="P39" s="22"/>
    </row>
    <row r="40" spans="1:16" ht="39" customHeight="1">
      <c r="A40" s="22"/>
      <c r="B40" s="35"/>
      <c r="C40" s="1175" t="s">
        <v>536</v>
      </c>
      <c r="D40" s="1176"/>
      <c r="E40" s="1177"/>
      <c r="F40" s="36">
        <v>0.15</v>
      </c>
      <c r="G40" s="37">
        <v>0.19</v>
      </c>
      <c r="H40" s="37">
        <v>0.17</v>
      </c>
      <c r="I40" s="37">
        <v>1.51</v>
      </c>
      <c r="J40" s="38">
        <v>0.12</v>
      </c>
      <c r="K40" s="22"/>
      <c r="L40" s="22"/>
      <c r="M40" s="22"/>
      <c r="N40" s="22"/>
      <c r="O40" s="22"/>
      <c r="P40" s="22"/>
    </row>
    <row r="41" spans="1:16" ht="39" customHeight="1">
      <c r="A41" s="22"/>
      <c r="B41" s="35"/>
      <c r="C41" s="1175" t="s">
        <v>537</v>
      </c>
      <c r="D41" s="1176"/>
      <c r="E41" s="1177"/>
      <c r="F41" s="36">
        <v>0</v>
      </c>
      <c r="G41" s="37">
        <v>0</v>
      </c>
      <c r="H41" s="37">
        <v>0.01</v>
      </c>
      <c r="I41" s="37">
        <v>0.11</v>
      </c>
      <c r="J41" s="38">
        <v>0.01</v>
      </c>
      <c r="K41" s="22"/>
      <c r="L41" s="22"/>
      <c r="M41" s="22"/>
      <c r="N41" s="22"/>
      <c r="O41" s="22"/>
      <c r="P41" s="22"/>
    </row>
    <row r="42" spans="1:16" ht="39" customHeight="1">
      <c r="A42" s="22"/>
      <c r="B42" s="39"/>
      <c r="C42" s="1175" t="s">
        <v>538</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539</v>
      </c>
      <c r="D43" s="1179"/>
      <c r="E43" s="1180"/>
      <c r="F43" s="41">
        <v>3.48</v>
      </c>
      <c r="G43" s="42">
        <v>3.29</v>
      </c>
      <c r="H43" s="42">
        <v>3.59</v>
      </c>
      <c r="I43" s="42">
        <v>2.97</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832</v>
      </c>
      <c r="L45" s="60">
        <v>813</v>
      </c>
      <c r="M45" s="60">
        <v>824</v>
      </c>
      <c r="N45" s="60">
        <v>835</v>
      </c>
      <c r="O45" s="61">
        <v>814</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208</v>
      </c>
      <c r="L48" s="64">
        <v>217</v>
      </c>
      <c r="M48" s="64">
        <v>226</v>
      </c>
      <c r="N48" s="64">
        <v>226</v>
      </c>
      <c r="O48" s="65">
        <v>230</v>
      </c>
      <c r="P48" s="48"/>
      <c r="Q48" s="48"/>
      <c r="R48" s="48"/>
      <c r="S48" s="48"/>
      <c r="T48" s="48"/>
      <c r="U48" s="48"/>
    </row>
    <row r="49" spans="1:21" ht="30.75" customHeight="1">
      <c r="A49" s="48"/>
      <c r="B49" s="1193"/>
      <c r="C49" s="1194"/>
      <c r="D49" s="62"/>
      <c r="E49" s="1185" t="s">
        <v>16</v>
      </c>
      <c r="F49" s="1185"/>
      <c r="G49" s="1185"/>
      <c r="H49" s="1185"/>
      <c r="I49" s="1185"/>
      <c r="J49" s="1186"/>
      <c r="K49" s="63">
        <v>130</v>
      </c>
      <c r="L49" s="64">
        <v>133</v>
      </c>
      <c r="M49" s="64">
        <v>142</v>
      </c>
      <c r="N49" s="64">
        <v>132</v>
      </c>
      <c r="O49" s="65">
        <v>139</v>
      </c>
      <c r="P49" s="48"/>
      <c r="Q49" s="48"/>
      <c r="R49" s="48"/>
      <c r="S49" s="48"/>
      <c r="T49" s="48"/>
      <c r="U49" s="48"/>
    </row>
    <row r="50" spans="1:21" ht="30.75" customHeight="1">
      <c r="A50" s="48"/>
      <c r="B50" s="1193"/>
      <c r="C50" s="1194"/>
      <c r="D50" s="62"/>
      <c r="E50" s="1185" t="s">
        <v>17</v>
      </c>
      <c r="F50" s="1185"/>
      <c r="G50" s="1185"/>
      <c r="H50" s="1185"/>
      <c r="I50" s="1185"/>
      <c r="J50" s="1186"/>
      <c r="K50" s="63">
        <v>30</v>
      </c>
      <c r="L50" s="64">
        <v>28</v>
      </c>
      <c r="M50" s="64">
        <v>29</v>
      </c>
      <c r="N50" s="64">
        <v>27</v>
      </c>
      <c r="O50" s="65">
        <v>28</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642</v>
      </c>
      <c r="L52" s="64">
        <v>700</v>
      </c>
      <c r="M52" s="64">
        <v>720</v>
      </c>
      <c r="N52" s="64">
        <v>739</v>
      </c>
      <c r="O52" s="65">
        <v>721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558</v>
      </c>
      <c r="L53" s="69">
        <v>491</v>
      </c>
      <c r="M53" s="69">
        <v>501</v>
      </c>
      <c r="N53" s="69">
        <v>481</v>
      </c>
      <c r="O53" s="70">
        <v>490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8458</v>
      </c>
      <c r="J41" s="83">
        <v>8699</v>
      </c>
      <c r="K41" s="83">
        <v>9034</v>
      </c>
      <c r="L41" s="83">
        <v>9338</v>
      </c>
      <c r="M41" s="84">
        <v>9723</v>
      </c>
    </row>
    <row r="42" spans="2:13" ht="27.75" customHeight="1">
      <c r="B42" s="1201"/>
      <c r="C42" s="1202"/>
      <c r="D42" s="85"/>
      <c r="E42" s="1205" t="s">
        <v>26</v>
      </c>
      <c r="F42" s="1205"/>
      <c r="G42" s="1205"/>
      <c r="H42" s="1206"/>
      <c r="I42" s="86">
        <v>169</v>
      </c>
      <c r="J42" s="87">
        <v>106</v>
      </c>
      <c r="K42" s="87">
        <v>77</v>
      </c>
      <c r="L42" s="87">
        <v>51</v>
      </c>
      <c r="M42" s="88">
        <v>27</v>
      </c>
    </row>
    <row r="43" spans="2:13" ht="27.75" customHeight="1">
      <c r="B43" s="1201"/>
      <c r="C43" s="1202"/>
      <c r="D43" s="85"/>
      <c r="E43" s="1205" t="s">
        <v>27</v>
      </c>
      <c r="F43" s="1205"/>
      <c r="G43" s="1205"/>
      <c r="H43" s="1206"/>
      <c r="I43" s="86">
        <v>3443</v>
      </c>
      <c r="J43" s="87">
        <v>3306</v>
      </c>
      <c r="K43" s="87">
        <v>3162</v>
      </c>
      <c r="L43" s="87">
        <v>3000</v>
      </c>
      <c r="M43" s="88">
        <v>2837</v>
      </c>
    </row>
    <row r="44" spans="2:13" ht="27.75" customHeight="1">
      <c r="B44" s="1201"/>
      <c r="C44" s="1202"/>
      <c r="D44" s="85"/>
      <c r="E44" s="1205" t="s">
        <v>28</v>
      </c>
      <c r="F44" s="1205"/>
      <c r="G44" s="1205"/>
      <c r="H44" s="1206"/>
      <c r="I44" s="86">
        <v>1344</v>
      </c>
      <c r="J44" s="87">
        <v>1263</v>
      </c>
      <c r="K44" s="87">
        <v>1203</v>
      </c>
      <c r="L44" s="87">
        <v>1113</v>
      </c>
      <c r="M44" s="88">
        <v>1054</v>
      </c>
    </row>
    <row r="45" spans="2:13" ht="27.75" customHeight="1">
      <c r="B45" s="1201"/>
      <c r="C45" s="1202"/>
      <c r="D45" s="85"/>
      <c r="E45" s="1205" t="s">
        <v>29</v>
      </c>
      <c r="F45" s="1205"/>
      <c r="G45" s="1205"/>
      <c r="H45" s="1206"/>
      <c r="I45" s="86">
        <v>2437</v>
      </c>
      <c r="J45" s="87">
        <v>2341</v>
      </c>
      <c r="K45" s="87">
        <v>2398</v>
      </c>
      <c r="L45" s="87">
        <v>2308</v>
      </c>
      <c r="M45" s="88">
        <v>2171</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2428</v>
      </c>
      <c r="J49" s="87">
        <v>2542</v>
      </c>
      <c r="K49" s="87">
        <v>2583</v>
      </c>
      <c r="L49" s="87">
        <v>2638</v>
      </c>
      <c r="M49" s="88">
        <v>2423</v>
      </c>
    </row>
    <row r="50" spans="2:13" ht="27.75" customHeight="1">
      <c r="B50" s="1201"/>
      <c r="C50" s="1202"/>
      <c r="D50" s="85"/>
      <c r="E50" s="1205" t="s">
        <v>35</v>
      </c>
      <c r="F50" s="1205"/>
      <c r="G50" s="1205"/>
      <c r="H50" s="1206"/>
      <c r="I50" s="86">
        <v>192</v>
      </c>
      <c r="J50" s="87">
        <v>171</v>
      </c>
      <c r="K50" s="87">
        <v>180</v>
      </c>
      <c r="L50" s="87">
        <v>167</v>
      </c>
      <c r="M50" s="88">
        <v>152</v>
      </c>
    </row>
    <row r="51" spans="2:13" ht="27.75" customHeight="1">
      <c r="B51" s="1203"/>
      <c r="C51" s="1204"/>
      <c r="D51" s="85"/>
      <c r="E51" s="1205" t="s">
        <v>36</v>
      </c>
      <c r="F51" s="1205"/>
      <c r="G51" s="1205"/>
      <c r="H51" s="1206"/>
      <c r="I51" s="86">
        <v>7989</v>
      </c>
      <c r="J51" s="87">
        <v>8036</v>
      </c>
      <c r="K51" s="87">
        <v>8344</v>
      </c>
      <c r="L51" s="87">
        <v>8513</v>
      </c>
      <c r="M51" s="88">
        <v>8566</v>
      </c>
    </row>
    <row r="52" spans="2:13" ht="27.75" customHeight="1" thickBot="1">
      <c r="B52" s="1207" t="s">
        <v>37</v>
      </c>
      <c r="C52" s="1208"/>
      <c r="D52" s="90"/>
      <c r="E52" s="1209" t="s">
        <v>38</v>
      </c>
      <c r="F52" s="1209"/>
      <c r="G52" s="1209"/>
      <c r="H52" s="1210"/>
      <c r="I52" s="91">
        <v>5242</v>
      </c>
      <c r="J52" s="92">
        <v>4966</v>
      </c>
      <c r="K52" s="92">
        <v>4768</v>
      </c>
      <c r="L52" s="92">
        <v>4492</v>
      </c>
      <c r="M52" s="93">
        <v>4670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8"/>
      <c r="H50" s="1239"/>
      <c r="I50" s="1239"/>
      <c r="J50" s="1240"/>
      <c r="K50" s="354" t="s">
        <v>522</v>
      </c>
      <c r="L50" s="354" t="s">
        <v>523</v>
      </c>
      <c r="M50" s="354" t="s">
        <v>524</v>
      </c>
      <c r="N50" s="354" t="s">
        <v>525</v>
      </c>
      <c r="O50" s="354" t="s">
        <v>526</v>
      </c>
    </row>
    <row r="51" spans="1:17">
      <c r="B51" s="248"/>
      <c r="C51" s="244"/>
      <c r="D51" s="244"/>
      <c r="E51" s="244"/>
      <c r="F51" s="244"/>
      <c r="G51" s="1241" t="s">
        <v>564</v>
      </c>
      <c r="H51" s="1242"/>
      <c r="I51" s="1247" t="s">
        <v>565</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566</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567</v>
      </c>
      <c r="H55" s="1222"/>
      <c r="I55" s="1227" t="s">
        <v>565</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9" t="s">
        <v>569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8"/>
      <c r="H72" s="1239"/>
      <c r="I72" s="1239"/>
      <c r="J72" s="1240"/>
      <c r="K72" s="354" t="s">
        <v>522</v>
      </c>
      <c r="L72" s="354" t="s">
        <v>523</v>
      </c>
      <c r="M72" s="354" t="s">
        <v>524</v>
      </c>
      <c r="N72" s="354" t="s">
        <v>525</v>
      </c>
      <c r="O72" s="354" t="s">
        <v>526</v>
      </c>
    </row>
    <row r="73" spans="2:30">
      <c r="B73" s="248"/>
      <c r="C73" s="244"/>
      <c r="D73" s="244"/>
      <c r="E73" s="244"/>
      <c r="F73" s="244"/>
      <c r="G73" s="1241" t="s">
        <v>564</v>
      </c>
      <c r="H73" s="1242"/>
      <c r="I73" s="1247" t="s">
        <v>565</v>
      </c>
      <c r="J73" s="1247"/>
      <c r="K73" s="1228">
        <v>87.3</v>
      </c>
      <c r="L73" s="1228">
        <v>84.1</v>
      </c>
      <c r="M73" s="1215">
        <v>80.099999999999994</v>
      </c>
      <c r="N73" s="1215">
        <v>76.3</v>
      </c>
      <c r="O73" s="1215">
        <v>76.5</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571</v>
      </c>
      <c r="J75" s="1227"/>
      <c r="K75" s="1219">
        <v>8.4</v>
      </c>
      <c r="L75" s="1219">
        <v>8.5</v>
      </c>
      <c r="M75" s="1219">
        <v>8.6</v>
      </c>
      <c r="N75" s="1219">
        <v>8.3000000000000007</v>
      </c>
      <c r="O75" s="1219">
        <v>8.1999999999999993</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567</v>
      </c>
      <c r="H77" s="1222"/>
      <c r="I77" s="1227" t="s">
        <v>565</v>
      </c>
      <c r="J77" s="1227"/>
      <c r="K77" s="1228">
        <v>40.200000000000003</v>
      </c>
      <c r="L77" s="1228">
        <v>30.7</v>
      </c>
      <c r="M77" s="1215">
        <v>22.3</v>
      </c>
      <c r="N77" s="1215">
        <v>20.3</v>
      </c>
      <c r="O77" s="1215">
        <v>20.2</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571</v>
      </c>
      <c r="J79" s="1217"/>
      <c r="K79" s="1218">
        <v>10.1</v>
      </c>
      <c r="L79" s="1218">
        <v>9.1999999999999993</v>
      </c>
      <c r="M79" s="1218">
        <v>8.5</v>
      </c>
      <c r="N79" s="1218">
        <v>7.7</v>
      </c>
      <c r="O79" s="1218">
        <v>7.1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37371</v>
      </c>
      <c r="E3" s="116"/>
      <c r="F3" s="117">
        <v>42839</v>
      </c>
      <c r="G3" s="118"/>
      <c r="H3" s="119"/>
    </row>
    <row r="4" spans="1:8">
      <c r="A4" s="120"/>
      <c r="B4" s="121"/>
      <c r="C4" s="122"/>
      <c r="D4" s="123">
        <v>24140</v>
      </c>
      <c r="E4" s="124"/>
      <c r="F4" s="125">
        <v>22027</v>
      </c>
      <c r="G4" s="126"/>
      <c r="H4" s="127"/>
    </row>
    <row r="5" spans="1:8">
      <c r="A5" s="108" t="s">
        <v>516</v>
      </c>
      <c r="B5" s="113"/>
      <c r="C5" s="114"/>
      <c r="D5" s="115">
        <v>33867</v>
      </c>
      <c r="E5" s="116"/>
      <c r="F5" s="117">
        <v>46819</v>
      </c>
      <c r="G5" s="118"/>
      <c r="H5" s="119"/>
    </row>
    <row r="6" spans="1:8">
      <c r="A6" s="120"/>
      <c r="B6" s="121"/>
      <c r="C6" s="122"/>
      <c r="D6" s="123">
        <v>23289</v>
      </c>
      <c r="E6" s="124"/>
      <c r="F6" s="125">
        <v>24121</v>
      </c>
      <c r="G6" s="126"/>
      <c r="H6" s="127"/>
    </row>
    <row r="7" spans="1:8">
      <c r="A7" s="108" t="s">
        <v>517</v>
      </c>
      <c r="B7" s="113"/>
      <c r="C7" s="114"/>
      <c r="D7" s="115">
        <v>40058</v>
      </c>
      <c r="E7" s="116"/>
      <c r="F7" s="117">
        <v>53270</v>
      </c>
      <c r="G7" s="118"/>
      <c r="H7" s="119"/>
    </row>
    <row r="8" spans="1:8">
      <c r="A8" s="120"/>
      <c r="B8" s="121"/>
      <c r="C8" s="122"/>
      <c r="D8" s="123">
        <v>29612</v>
      </c>
      <c r="E8" s="124"/>
      <c r="F8" s="125">
        <v>24316</v>
      </c>
      <c r="G8" s="126"/>
      <c r="H8" s="127"/>
    </row>
    <row r="9" spans="1:8">
      <c r="A9" s="108" t="s">
        <v>518</v>
      </c>
      <c r="B9" s="113"/>
      <c r="C9" s="114"/>
      <c r="D9" s="115">
        <v>41274</v>
      </c>
      <c r="E9" s="116"/>
      <c r="F9" s="117">
        <v>53292</v>
      </c>
      <c r="G9" s="118"/>
      <c r="H9" s="119"/>
    </row>
    <row r="10" spans="1:8">
      <c r="A10" s="120"/>
      <c r="B10" s="121"/>
      <c r="C10" s="122"/>
      <c r="D10" s="123">
        <v>27862</v>
      </c>
      <c r="E10" s="124"/>
      <c r="F10" s="125">
        <v>28900</v>
      </c>
      <c r="G10" s="126"/>
      <c r="H10" s="127"/>
    </row>
    <row r="11" spans="1:8">
      <c r="A11" s="108" t="s">
        <v>519</v>
      </c>
      <c r="B11" s="113"/>
      <c r="C11" s="114"/>
      <c r="D11" s="115">
        <v>50054</v>
      </c>
      <c r="E11" s="116"/>
      <c r="F11" s="117">
        <v>56894</v>
      </c>
      <c r="G11" s="118"/>
      <c r="H11" s="119"/>
    </row>
    <row r="12" spans="1:8">
      <c r="A12" s="120"/>
      <c r="B12" s="121"/>
      <c r="C12" s="128"/>
      <c r="D12" s="123">
        <v>27916</v>
      </c>
      <c r="E12" s="124"/>
      <c r="F12" s="125">
        <v>32548</v>
      </c>
      <c r="G12" s="126"/>
      <c r="H12" s="127"/>
    </row>
    <row r="13" spans="1:8">
      <c r="A13" s="108"/>
      <c r="B13" s="113"/>
      <c r="C13" s="129"/>
      <c r="D13" s="130">
        <v>40525</v>
      </c>
      <c r="E13" s="131"/>
      <c r="F13" s="132">
        <v>50623</v>
      </c>
      <c r="G13" s="133"/>
      <c r="H13" s="119"/>
    </row>
    <row r="14" spans="1:8">
      <c r="A14" s="120"/>
      <c r="B14" s="121"/>
      <c r="C14" s="122"/>
      <c r="D14" s="123">
        <v>26564</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12.5</v>
      </c>
      <c r="C19" s="134">
        <f>ROUND(VALUE(SUBSTITUTE(実質収支比率等に係る経年分析!G$48,"▲","-")),2)</f>
        <v>13.12</v>
      </c>
      <c r="D19" s="134">
        <f>ROUND(VALUE(SUBSTITUTE(実質収支比率等に係る経年分析!H$48,"▲","-")),2)</f>
        <v>10.52</v>
      </c>
      <c r="E19" s="134">
        <f>ROUND(VALUE(SUBSTITUTE(実質収支比率等に係る経年分析!I$48,"▲","-")),2)</f>
        <v>5.79</v>
      </c>
      <c r="F19" s="134">
        <f>ROUND(VALUE(SUBSTITUTE(実質収支比率等に係る経年分析!J$48,"▲","-")),2)</f>
        <v>5.24</v>
      </c>
    </row>
    <row r="20" spans="1:11">
      <c r="A20" s="134" t="s">
        <v>43</v>
      </c>
      <c r="B20" s="134">
        <f>ROUND(VALUE(SUBSTITUTE(実質収支比率等に係る経年分析!F$47,"▲","-")),2)</f>
        <v>17.04</v>
      </c>
      <c r="C20" s="134">
        <f>ROUND(VALUE(SUBSTITUTE(実質収支比率等に係る経年分析!G$47,"▲","-")),2)</f>
        <v>18.71</v>
      </c>
      <c r="D20" s="134">
        <f>ROUND(VALUE(SUBSTITUTE(実質収支比率等に係る経年分析!H$47,"▲","-")),2)</f>
        <v>19.45</v>
      </c>
      <c r="E20" s="134">
        <f>ROUND(VALUE(SUBSTITUTE(実質収支比率等に係る経年分析!I$47,"▲","-")),2)</f>
        <v>20.65</v>
      </c>
      <c r="F20" s="134">
        <f>ROUND(VALUE(SUBSTITUTE(実質収支比率等に係る経年分析!J$47,"▲","-")),2)</f>
        <v>20.27</v>
      </c>
    </row>
    <row r="21" spans="1:11">
      <c r="A21" s="134" t="s">
        <v>44</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2.08</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-3.67</v>
      </c>
      <c r="F21" s="134">
        <f>IF(ISNUMBER(VALUE(SUBSTITUTE(実質収支比率等に係る経年分析!J$49,"▲","-"))),ROUND(VALUE(SUBSTITUTE(実質収支比率等に係る経年分析!J$49,"▲","-")),2),NA())</f>
        <v>-0.12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3.29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2.97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1.51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食肉事業センター特別会計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住宅新築資金等貸付特別会計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2.5099999999999998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4.54</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642</v>
      </c>
      <c r="E42" s="136"/>
      <c r="F42" s="136"/>
      <c r="G42" s="136">
        <f>'実質公債費比率（分子）の構造'!L$52</f>
        <v>700</v>
      </c>
      <c r="H42" s="136"/>
      <c r="I42" s="136"/>
      <c r="J42" s="136">
        <f>'実質公債費比率（分子）の構造'!M$52</f>
        <v>720</v>
      </c>
      <c r="K42" s="136"/>
      <c r="L42" s="136"/>
      <c r="M42" s="136">
        <f>'実質公債費比率（分子）の構造'!N$52</f>
        <v>739</v>
      </c>
      <c r="N42" s="136"/>
      <c r="O42" s="136"/>
      <c r="P42" s="136">
        <f>'実質公債費比率（分子）の構造'!O$52</f>
        <v>721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28</v>
      </c>
      <c r="F44" s="136"/>
      <c r="G44" s="136"/>
      <c r="H44" s="136">
        <f>'実質公債費比率（分子）の構造'!M$50</f>
        <v>29</v>
      </c>
      <c r="I44" s="136"/>
      <c r="J44" s="136"/>
      <c r="K44" s="136">
        <f>'実質公債費比率（分子）の構造'!N$50</f>
        <v>27</v>
      </c>
      <c r="L44" s="136"/>
      <c r="M44" s="136"/>
      <c r="N44" s="136">
        <f>'実質公債費比率（分子）の構造'!O$50</f>
        <v>28</v>
      </c>
      <c r="O44" s="136"/>
      <c r="P44" s="136"/>
    </row>
    <row r="45" spans="1:16">
      <c r="A45" s="136" t="s">
        <v>54</v>
      </c>
      <c r="B45" s="136">
        <f>'実質公債費比率（分子）の構造'!K$49</f>
        <v>130</v>
      </c>
      <c r="C45" s="136"/>
      <c r="D45" s="136"/>
      <c r="E45" s="136">
        <f>'実質公債費比率（分子）の構造'!L$49</f>
        <v>133</v>
      </c>
      <c r="F45" s="136"/>
      <c r="G45" s="136"/>
      <c r="H45" s="136">
        <f>'実質公債費比率（分子）の構造'!M$49</f>
        <v>142</v>
      </c>
      <c r="I45" s="136"/>
      <c r="J45" s="136"/>
      <c r="K45" s="136">
        <f>'実質公債費比率（分子）の構造'!N$49</f>
        <v>132</v>
      </c>
      <c r="L45" s="136"/>
      <c r="M45" s="136"/>
      <c r="N45" s="136">
        <f>'実質公債費比率（分子）の構造'!O$49</f>
        <v>139</v>
      </c>
      <c r="O45" s="136"/>
      <c r="P45" s="136"/>
    </row>
    <row r="46" spans="1:16">
      <c r="A46" s="136" t="s">
        <v>55</v>
      </c>
      <c r="B46" s="136">
        <f>'実質公債費比率（分子）の構造'!K$48</f>
        <v>208</v>
      </c>
      <c r="C46" s="136"/>
      <c r="D46" s="136"/>
      <c r="E46" s="136">
        <f>'実質公債費比率（分子）の構造'!L$48</f>
        <v>217</v>
      </c>
      <c r="F46" s="136"/>
      <c r="G46" s="136"/>
      <c r="H46" s="136">
        <f>'実質公債費比率（分子）の構造'!M$48</f>
        <v>226</v>
      </c>
      <c r="I46" s="136"/>
      <c r="J46" s="136"/>
      <c r="K46" s="136">
        <f>'実質公債費比率（分子）の構造'!N$48</f>
        <v>226</v>
      </c>
      <c r="L46" s="136"/>
      <c r="M46" s="136"/>
      <c r="N46" s="136">
        <f>'実質公債費比率（分子）の構造'!O$48</f>
        <v>230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832</v>
      </c>
      <c r="C49" s="136"/>
      <c r="D49" s="136"/>
      <c r="E49" s="136">
        <f>'実質公債費比率（分子）の構造'!L$45</f>
        <v>813</v>
      </c>
      <c r="F49" s="136"/>
      <c r="G49" s="136"/>
      <c r="H49" s="136">
        <f>'実質公債費比率（分子）の構造'!M$45</f>
        <v>824</v>
      </c>
      <c r="I49" s="136"/>
      <c r="J49" s="136"/>
      <c r="K49" s="136">
        <f>'実質公債費比率（分子）の構造'!N$45</f>
        <v>835</v>
      </c>
      <c r="L49" s="136"/>
      <c r="M49" s="136"/>
      <c r="N49" s="136">
        <f>'実質公債費比率（分子）の構造'!O$45</f>
        <v>814</v>
      </c>
      <c r="O49" s="136"/>
      <c r="P49" s="136"/>
    </row>
    <row r="50" spans="1:16">
      <c r="A50" s="136" t="s">
        <v>59</v>
      </c>
      <c r="B50" s="136" t="e">
        <f>NA()</f>
        <v>#N/A</v>
      </c>
      <c r="C50" s="136">
        <f>IF(ISNUMBER('実質公債費比率（分子）の構造'!K$53),'実質公債費比率（分子）の構造'!K$53,NA())</f>
        <v>558</v>
      </c>
      <c r="D50" s="136" t="e">
        <f>NA()</f>
        <v>#N/A</v>
      </c>
      <c r="E50" s="136" t="e">
        <f>NA()</f>
        <v>#N/A</v>
      </c>
      <c r="F50" s="136">
        <f>IF(ISNUMBER('実質公債費比率（分子）の構造'!L$53),'実質公債費比率（分子）の構造'!L$53,NA())</f>
        <v>491</v>
      </c>
      <c r="G50" s="136" t="e">
        <f>NA()</f>
        <v>#N/A</v>
      </c>
      <c r="H50" s="136" t="e">
        <f>NA()</f>
        <v>#N/A</v>
      </c>
      <c r="I50" s="136">
        <f>IF(ISNUMBER('実質公債費比率（分子）の構造'!M$53),'実質公債費比率（分子）の構造'!M$53,NA())</f>
        <v>501</v>
      </c>
      <c r="J50" s="136" t="e">
        <f>NA()</f>
        <v>#N/A</v>
      </c>
      <c r="K50" s="136" t="e">
        <f>NA()</f>
        <v>#N/A</v>
      </c>
      <c r="L50" s="136">
        <f>IF(ISNUMBER('実質公債費比率（分子）の構造'!N$53),'実質公債費比率（分子）の構造'!N$53,NA())</f>
        <v>481</v>
      </c>
      <c r="M50" s="136" t="e">
        <f>NA()</f>
        <v>#N/A</v>
      </c>
      <c r="N50" s="136" t="e">
        <f>NA()</f>
        <v>#N/A</v>
      </c>
      <c r="O50" s="136">
        <f>IF(ISNUMBER('実質公債費比率（分子）の構造'!O$53),'実質公債費比率（分子）の構造'!O$53,NA())</f>
        <v>490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7989</v>
      </c>
      <c r="E56" s="135"/>
      <c r="F56" s="135"/>
      <c r="G56" s="135">
        <f>'将来負担比率（分子）の構造'!J$51</f>
        <v>8036</v>
      </c>
      <c r="H56" s="135"/>
      <c r="I56" s="135"/>
      <c r="J56" s="135">
        <f>'将来負担比率（分子）の構造'!K$51</f>
        <v>8344</v>
      </c>
      <c r="K56" s="135"/>
      <c r="L56" s="135"/>
      <c r="M56" s="135">
        <f>'将来負担比率（分子）の構造'!L$51</f>
        <v>8513</v>
      </c>
      <c r="N56" s="135"/>
      <c r="O56" s="135"/>
      <c r="P56" s="135">
        <f>'将来負担比率（分子）の構造'!M$51</f>
        <v>8566</v>
      </c>
    </row>
    <row r="57" spans="1:16">
      <c r="A57" s="135" t="s">
        <v>35</v>
      </c>
      <c r="B57" s="135"/>
      <c r="C57" s="135"/>
      <c r="D57" s="135">
        <f>'将来負担比率（分子）の構造'!I$50</f>
        <v>192</v>
      </c>
      <c r="E57" s="135"/>
      <c r="F57" s="135"/>
      <c r="G57" s="135">
        <f>'将来負担比率（分子）の構造'!J$50</f>
        <v>171</v>
      </c>
      <c r="H57" s="135"/>
      <c r="I57" s="135"/>
      <c r="J57" s="135">
        <f>'将来負担比率（分子）の構造'!K$50</f>
        <v>180</v>
      </c>
      <c r="K57" s="135"/>
      <c r="L57" s="135"/>
      <c r="M57" s="135">
        <f>'将来負担比率（分子）の構造'!L$50</f>
        <v>167</v>
      </c>
      <c r="N57" s="135"/>
      <c r="O57" s="135"/>
      <c r="P57" s="135">
        <f>'将来負担比率（分子）の構造'!M$50</f>
        <v>152</v>
      </c>
    </row>
    <row r="58" spans="1:16">
      <c r="A58" s="135" t="s">
        <v>34</v>
      </c>
      <c r="B58" s="135"/>
      <c r="C58" s="135"/>
      <c r="D58" s="135">
        <f>'将来負担比率（分子）の構造'!I$49</f>
        <v>2428</v>
      </c>
      <c r="E58" s="135"/>
      <c r="F58" s="135"/>
      <c r="G58" s="135">
        <f>'将来負担比率（分子）の構造'!J$49</f>
        <v>2542</v>
      </c>
      <c r="H58" s="135"/>
      <c r="I58" s="135"/>
      <c r="J58" s="135">
        <f>'将来負担比率（分子）の構造'!K$49</f>
        <v>2583</v>
      </c>
      <c r="K58" s="135"/>
      <c r="L58" s="135"/>
      <c r="M58" s="135">
        <f>'将来負担比率（分子）の構造'!L$49</f>
        <v>2638</v>
      </c>
      <c r="N58" s="135"/>
      <c r="O58" s="135"/>
      <c r="P58" s="135">
        <f>'将来負担比率（分子）の構造'!M$49</f>
        <v>2423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2437</v>
      </c>
      <c r="C62" s="135"/>
      <c r="D62" s="135"/>
      <c r="E62" s="135">
        <f>'将来負担比率（分子）の構造'!J$45</f>
        <v>2341</v>
      </c>
      <c r="F62" s="135"/>
      <c r="G62" s="135"/>
      <c r="H62" s="135">
        <f>'将来負担比率（分子）の構造'!K$45</f>
        <v>2398</v>
      </c>
      <c r="I62" s="135"/>
      <c r="J62" s="135"/>
      <c r="K62" s="135">
        <f>'将来負担比率（分子）の構造'!L$45</f>
        <v>2308</v>
      </c>
      <c r="L62" s="135"/>
      <c r="M62" s="135"/>
      <c r="N62" s="135">
        <f>'将来負担比率（分子）の構造'!M$45</f>
        <v>2171</v>
      </c>
      <c r="O62" s="135"/>
      <c r="P62" s="135"/>
    </row>
    <row r="63" spans="1:16">
      <c r="A63" s="135" t="s">
        <v>28</v>
      </c>
      <c r="B63" s="135">
        <f>'将来負担比率（分子）の構造'!I$44</f>
        <v>1344</v>
      </c>
      <c r="C63" s="135"/>
      <c r="D63" s="135"/>
      <c r="E63" s="135">
        <f>'将来負担比率（分子）の構造'!J$44</f>
        <v>1263</v>
      </c>
      <c r="F63" s="135"/>
      <c r="G63" s="135"/>
      <c r="H63" s="135">
        <f>'将来負担比率（分子）の構造'!K$44</f>
        <v>1203</v>
      </c>
      <c r="I63" s="135"/>
      <c r="J63" s="135"/>
      <c r="K63" s="135">
        <f>'将来負担比率（分子）の構造'!L$44</f>
        <v>1113</v>
      </c>
      <c r="L63" s="135"/>
      <c r="M63" s="135"/>
      <c r="N63" s="135">
        <f>'将来負担比率（分子）の構造'!M$44</f>
        <v>1054</v>
      </c>
      <c r="O63" s="135"/>
      <c r="P63" s="135"/>
    </row>
    <row r="64" spans="1:16">
      <c r="A64" s="135" t="s">
        <v>27</v>
      </c>
      <c r="B64" s="135">
        <f>'将来負担比率（分子）の構造'!I$43</f>
        <v>3443</v>
      </c>
      <c r="C64" s="135"/>
      <c r="D64" s="135"/>
      <c r="E64" s="135">
        <f>'将来負担比率（分子）の構造'!J$43</f>
        <v>3306</v>
      </c>
      <c r="F64" s="135"/>
      <c r="G64" s="135"/>
      <c r="H64" s="135">
        <f>'将来負担比率（分子）の構造'!K$43</f>
        <v>3162</v>
      </c>
      <c r="I64" s="135"/>
      <c r="J64" s="135"/>
      <c r="K64" s="135">
        <f>'将来負担比率（分子）の構造'!L$43</f>
        <v>3000</v>
      </c>
      <c r="L64" s="135"/>
      <c r="M64" s="135"/>
      <c r="N64" s="135">
        <f>'将来負担比率（分子）の構造'!M$43</f>
        <v>2837</v>
      </c>
      <c r="O64" s="135"/>
      <c r="P64" s="135"/>
    </row>
    <row r="65" spans="1:16">
      <c r="A65" s="135" t="s">
        <v>26</v>
      </c>
      <c r="B65" s="135">
        <f>'将来負担比率（分子）の構造'!I$42</f>
        <v>169</v>
      </c>
      <c r="C65" s="135"/>
      <c r="D65" s="135"/>
      <c r="E65" s="135">
        <f>'将来負担比率（分子）の構造'!J$42</f>
        <v>106</v>
      </c>
      <c r="F65" s="135"/>
      <c r="G65" s="135"/>
      <c r="H65" s="135">
        <f>'将来負担比率（分子）の構造'!K$42</f>
        <v>77</v>
      </c>
      <c r="I65" s="135"/>
      <c r="J65" s="135"/>
      <c r="K65" s="135">
        <f>'将来負担比率（分子）の構造'!L$42</f>
        <v>51</v>
      </c>
      <c r="L65" s="135"/>
      <c r="M65" s="135"/>
      <c r="N65" s="135">
        <f>'将来負担比率（分子）の構造'!M$42</f>
        <v>27</v>
      </c>
      <c r="O65" s="135"/>
      <c r="P65" s="135"/>
    </row>
    <row r="66" spans="1:16">
      <c r="A66" s="135" t="s">
        <v>25</v>
      </c>
      <c r="B66" s="135">
        <f>'将来負担比率（分子）の構造'!I$41</f>
        <v>8458</v>
      </c>
      <c r="C66" s="135"/>
      <c r="D66" s="135"/>
      <c r="E66" s="135">
        <f>'将来負担比率（分子）の構造'!J$41</f>
        <v>8699</v>
      </c>
      <c r="F66" s="135"/>
      <c r="G66" s="135"/>
      <c r="H66" s="135">
        <f>'将来負担比率（分子）の構造'!K$41</f>
        <v>9034</v>
      </c>
      <c r="I66" s="135"/>
      <c r="J66" s="135"/>
      <c r="K66" s="135">
        <f>'将来負担比率（分子）の構造'!L$41</f>
        <v>9338</v>
      </c>
      <c r="L66" s="135"/>
      <c r="M66" s="135"/>
      <c r="N66" s="135">
        <f>'将来負担比率（分子）の構造'!M$41</f>
        <v>9723</v>
      </c>
      <c r="O66" s="135"/>
      <c r="P66" s="135"/>
    </row>
    <row r="67" spans="1:16">
      <c r="A67" s="135" t="s">
        <v>63</v>
      </c>
      <c r="B67" s="135" t="e">
        <f>NA()</f>
        <v>#N/A</v>
      </c>
      <c r="C67" s="135">
        <f>IF(ISNUMBER('将来負担比率（分子）の構造'!I$52), IF('将来負担比率（分子）の構造'!I$52 &lt; 0, 0, '将来負担比率（分子）の構造'!I$52), NA())</f>
        <v>5242</v>
      </c>
      <c r="D67" s="135" t="e">
        <f>NA()</f>
        <v>#N/A</v>
      </c>
      <c r="E67" s="135" t="e">
        <f>NA()</f>
        <v>#N/A</v>
      </c>
      <c r="F67" s="135">
        <f>IF(ISNUMBER('将来負担比率（分子）の構造'!J$52), IF('将来負担比率（分子）の構造'!J$52 &lt; 0, 0, '将来負担比率（分子）の構造'!J$52), NA())</f>
        <v>4966</v>
      </c>
      <c r="G67" s="135" t="e">
        <f>NA()</f>
        <v>#N/A</v>
      </c>
      <c r="H67" s="135" t="e">
        <f>NA()</f>
        <v>#N/A</v>
      </c>
      <c r="I67" s="135">
        <f>IF(ISNUMBER('将来負担比率（分子）の構造'!K$52), IF('将来負担比率（分子）の構造'!K$52 &lt; 0, 0, '将来負担比率（分子）の構造'!K$52), NA())</f>
        <v>4768</v>
      </c>
      <c r="J67" s="135" t="e">
        <f>NA()</f>
        <v>#N/A</v>
      </c>
      <c r="K67" s="135" t="e">
        <f>NA()</f>
        <v>#N/A</v>
      </c>
      <c r="L67" s="135">
        <f>IF(ISNUMBER('将来負担比率（分子）の構造'!L$52), IF('将来負担比率（分子）の構造'!L$52 &lt; 0, 0, '将来負担比率（分子）の構造'!L$52), NA())</f>
        <v>4492</v>
      </c>
      <c r="M67" s="135" t="e">
        <f>NA()</f>
        <v>#N/A</v>
      </c>
      <c r="N67" s="135" t="e">
        <f>NA()</f>
        <v>#N/A</v>
      </c>
      <c r="O67" s="135">
        <f>IF(ISNUMBER('将来負担比率（分子）の構造'!M$52), IF('将来負担比率（分子）の構造'!M$52 &lt; 0, 0, '将来負担比率（分子）の構造'!M$52), NA())</f>
        <v>4670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207</v>
      </c>
      <c r="C5" s="704"/>
      <c r="D5" s="704"/>
      <c r="E5" s="704"/>
      <c r="F5" s="704"/>
      <c r="G5" s="704"/>
      <c r="H5" s="704"/>
      <c r="I5" s="704"/>
      <c r="J5" s="704"/>
      <c r="K5" s="704"/>
      <c r="L5" s="704"/>
      <c r="M5" s="704"/>
      <c r="N5" s="704"/>
      <c r="O5" s="704"/>
      <c r="P5" s="704"/>
      <c r="Q5" s="705"/>
      <c r="R5" s="668">
        <v>3442377</v>
      </c>
      <c r="S5" s="669"/>
      <c r="T5" s="669"/>
      <c r="U5" s="669"/>
      <c r="V5" s="669"/>
      <c r="W5" s="669"/>
      <c r="X5" s="669"/>
      <c r="Y5" s="716"/>
      <c r="Z5" s="729">
        <v>30.6</v>
      </c>
      <c r="AA5" s="729"/>
      <c r="AB5" s="729"/>
      <c r="AC5" s="729"/>
      <c r="AD5" s="730">
        <v>3442377</v>
      </c>
      <c r="AE5" s="730"/>
      <c r="AF5" s="730"/>
      <c r="AG5" s="730"/>
      <c r="AH5" s="730"/>
      <c r="AI5" s="730"/>
      <c r="AJ5" s="730"/>
      <c r="AK5" s="730"/>
      <c r="AL5" s="717">
        <v>54.2</v>
      </c>
      <c r="AM5" s="686"/>
      <c r="AN5" s="686"/>
      <c r="AO5" s="718"/>
      <c r="AP5" s="703" t="s">
        <v>208</v>
      </c>
      <c r="AQ5" s="704"/>
      <c r="AR5" s="704"/>
      <c r="AS5" s="704"/>
      <c r="AT5" s="704"/>
      <c r="AU5" s="704"/>
      <c r="AV5" s="704"/>
      <c r="AW5" s="704"/>
      <c r="AX5" s="704"/>
      <c r="AY5" s="704"/>
      <c r="AZ5" s="704"/>
      <c r="BA5" s="704"/>
      <c r="BB5" s="704"/>
      <c r="BC5" s="704"/>
      <c r="BD5" s="704"/>
      <c r="BE5" s="704"/>
      <c r="BF5" s="705"/>
      <c r="BG5" s="618">
        <v>3440036</v>
      </c>
      <c r="BH5" s="619"/>
      <c r="BI5" s="619"/>
      <c r="BJ5" s="619"/>
      <c r="BK5" s="619"/>
      <c r="BL5" s="619"/>
      <c r="BM5" s="619"/>
      <c r="BN5" s="620"/>
      <c r="BO5" s="671">
        <v>99.9</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179768</v>
      </c>
      <c r="S6" s="619"/>
      <c r="T6" s="619"/>
      <c r="U6" s="619"/>
      <c r="V6" s="619"/>
      <c r="W6" s="619"/>
      <c r="X6" s="619"/>
      <c r="Y6" s="620"/>
      <c r="Z6" s="671">
        <v>1.6</v>
      </c>
      <c r="AA6" s="671"/>
      <c r="AB6" s="671"/>
      <c r="AC6" s="671"/>
      <c r="AD6" s="672">
        <v>179768</v>
      </c>
      <c r="AE6" s="672"/>
      <c r="AF6" s="672"/>
      <c r="AG6" s="672"/>
      <c r="AH6" s="672"/>
      <c r="AI6" s="672"/>
      <c r="AJ6" s="672"/>
      <c r="AK6" s="672"/>
      <c r="AL6" s="641">
        <v>2.8</v>
      </c>
      <c r="AM6" s="673"/>
      <c r="AN6" s="673"/>
      <c r="AO6" s="674"/>
      <c r="AP6" s="615" t="s">
        <v>214</v>
      </c>
      <c r="AQ6" s="616"/>
      <c r="AR6" s="616"/>
      <c r="AS6" s="616"/>
      <c r="AT6" s="616"/>
      <c r="AU6" s="616"/>
      <c r="AV6" s="616"/>
      <c r="AW6" s="616"/>
      <c r="AX6" s="616"/>
      <c r="AY6" s="616"/>
      <c r="AZ6" s="616"/>
      <c r="BA6" s="616"/>
      <c r="BB6" s="616"/>
      <c r="BC6" s="616"/>
      <c r="BD6" s="616"/>
      <c r="BE6" s="616"/>
      <c r="BF6" s="617"/>
      <c r="BG6" s="618">
        <v>3440036</v>
      </c>
      <c r="BH6" s="619"/>
      <c r="BI6" s="619"/>
      <c r="BJ6" s="619"/>
      <c r="BK6" s="619"/>
      <c r="BL6" s="619"/>
      <c r="BM6" s="619"/>
      <c r="BN6" s="620"/>
      <c r="BO6" s="671">
        <v>99.9</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107503</v>
      </c>
      <c r="CS6" s="619"/>
      <c r="CT6" s="619"/>
      <c r="CU6" s="619"/>
      <c r="CV6" s="619"/>
      <c r="CW6" s="619"/>
      <c r="CX6" s="619"/>
      <c r="CY6" s="620"/>
      <c r="CZ6" s="671">
        <v>1</v>
      </c>
      <c r="DA6" s="671"/>
      <c r="DB6" s="671"/>
      <c r="DC6" s="671"/>
      <c r="DD6" s="624" t="s">
        <v>209</v>
      </c>
      <c r="DE6" s="619"/>
      <c r="DF6" s="619"/>
      <c r="DG6" s="619"/>
      <c r="DH6" s="619"/>
      <c r="DI6" s="619"/>
      <c r="DJ6" s="619"/>
      <c r="DK6" s="619"/>
      <c r="DL6" s="619"/>
      <c r="DM6" s="619"/>
      <c r="DN6" s="619"/>
      <c r="DO6" s="619"/>
      <c r="DP6" s="620"/>
      <c r="DQ6" s="624">
        <v>107503</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7982</v>
      </c>
      <c r="S7" s="619"/>
      <c r="T7" s="619"/>
      <c r="U7" s="619"/>
      <c r="V7" s="619"/>
      <c r="W7" s="619"/>
      <c r="X7" s="619"/>
      <c r="Y7" s="620"/>
      <c r="Z7" s="671">
        <v>0.1</v>
      </c>
      <c r="AA7" s="671"/>
      <c r="AB7" s="671"/>
      <c r="AC7" s="671"/>
      <c r="AD7" s="672">
        <v>7982</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1537382</v>
      </c>
      <c r="BH7" s="619"/>
      <c r="BI7" s="619"/>
      <c r="BJ7" s="619"/>
      <c r="BK7" s="619"/>
      <c r="BL7" s="619"/>
      <c r="BM7" s="619"/>
      <c r="BN7" s="620"/>
      <c r="BO7" s="671">
        <v>44.7</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1171722</v>
      </c>
      <c r="CS7" s="619"/>
      <c r="CT7" s="619"/>
      <c r="CU7" s="619"/>
      <c r="CV7" s="619"/>
      <c r="CW7" s="619"/>
      <c r="CX7" s="619"/>
      <c r="CY7" s="620"/>
      <c r="CZ7" s="671">
        <v>10.8</v>
      </c>
      <c r="DA7" s="671"/>
      <c r="DB7" s="671"/>
      <c r="DC7" s="671"/>
      <c r="DD7" s="624">
        <v>8714</v>
      </c>
      <c r="DE7" s="619"/>
      <c r="DF7" s="619"/>
      <c r="DG7" s="619"/>
      <c r="DH7" s="619"/>
      <c r="DI7" s="619"/>
      <c r="DJ7" s="619"/>
      <c r="DK7" s="619"/>
      <c r="DL7" s="619"/>
      <c r="DM7" s="619"/>
      <c r="DN7" s="619"/>
      <c r="DO7" s="619"/>
      <c r="DP7" s="620"/>
      <c r="DQ7" s="624">
        <v>1006005</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22980</v>
      </c>
      <c r="S8" s="619"/>
      <c r="T8" s="619"/>
      <c r="U8" s="619"/>
      <c r="V8" s="619"/>
      <c r="W8" s="619"/>
      <c r="X8" s="619"/>
      <c r="Y8" s="620"/>
      <c r="Z8" s="671">
        <v>0.2</v>
      </c>
      <c r="AA8" s="671"/>
      <c r="AB8" s="671"/>
      <c r="AC8" s="671"/>
      <c r="AD8" s="672">
        <v>22980</v>
      </c>
      <c r="AE8" s="672"/>
      <c r="AF8" s="672"/>
      <c r="AG8" s="672"/>
      <c r="AH8" s="672"/>
      <c r="AI8" s="672"/>
      <c r="AJ8" s="672"/>
      <c r="AK8" s="672"/>
      <c r="AL8" s="641">
        <v>0.4</v>
      </c>
      <c r="AM8" s="673"/>
      <c r="AN8" s="673"/>
      <c r="AO8" s="674"/>
      <c r="AP8" s="615" t="s">
        <v>220</v>
      </c>
      <c r="AQ8" s="616"/>
      <c r="AR8" s="616"/>
      <c r="AS8" s="616"/>
      <c r="AT8" s="616"/>
      <c r="AU8" s="616"/>
      <c r="AV8" s="616"/>
      <c r="AW8" s="616"/>
      <c r="AX8" s="616"/>
      <c r="AY8" s="616"/>
      <c r="AZ8" s="616"/>
      <c r="BA8" s="616"/>
      <c r="BB8" s="616"/>
      <c r="BC8" s="616"/>
      <c r="BD8" s="616"/>
      <c r="BE8" s="616"/>
      <c r="BF8" s="617"/>
      <c r="BG8" s="618">
        <v>51400</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3402293</v>
      </c>
      <c r="CS8" s="619"/>
      <c r="CT8" s="619"/>
      <c r="CU8" s="619"/>
      <c r="CV8" s="619"/>
      <c r="CW8" s="619"/>
      <c r="CX8" s="619"/>
      <c r="CY8" s="620"/>
      <c r="CZ8" s="671">
        <v>31.2</v>
      </c>
      <c r="DA8" s="671"/>
      <c r="DB8" s="671"/>
      <c r="DC8" s="671"/>
      <c r="DD8" s="624">
        <v>61940</v>
      </c>
      <c r="DE8" s="619"/>
      <c r="DF8" s="619"/>
      <c r="DG8" s="619"/>
      <c r="DH8" s="619"/>
      <c r="DI8" s="619"/>
      <c r="DJ8" s="619"/>
      <c r="DK8" s="619"/>
      <c r="DL8" s="619"/>
      <c r="DM8" s="619"/>
      <c r="DN8" s="619"/>
      <c r="DO8" s="619"/>
      <c r="DP8" s="620"/>
      <c r="DQ8" s="624">
        <v>1891243</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22604</v>
      </c>
      <c r="S9" s="619"/>
      <c r="T9" s="619"/>
      <c r="U9" s="619"/>
      <c r="V9" s="619"/>
      <c r="W9" s="619"/>
      <c r="X9" s="619"/>
      <c r="Y9" s="620"/>
      <c r="Z9" s="671">
        <v>0.2</v>
      </c>
      <c r="AA9" s="671"/>
      <c r="AB9" s="671"/>
      <c r="AC9" s="671"/>
      <c r="AD9" s="672">
        <v>22604</v>
      </c>
      <c r="AE9" s="672"/>
      <c r="AF9" s="672"/>
      <c r="AG9" s="672"/>
      <c r="AH9" s="672"/>
      <c r="AI9" s="672"/>
      <c r="AJ9" s="672"/>
      <c r="AK9" s="672"/>
      <c r="AL9" s="641">
        <v>0.4</v>
      </c>
      <c r="AM9" s="673"/>
      <c r="AN9" s="673"/>
      <c r="AO9" s="674"/>
      <c r="AP9" s="615" t="s">
        <v>223</v>
      </c>
      <c r="AQ9" s="616"/>
      <c r="AR9" s="616"/>
      <c r="AS9" s="616"/>
      <c r="AT9" s="616"/>
      <c r="AU9" s="616"/>
      <c r="AV9" s="616"/>
      <c r="AW9" s="616"/>
      <c r="AX9" s="616"/>
      <c r="AY9" s="616"/>
      <c r="AZ9" s="616"/>
      <c r="BA9" s="616"/>
      <c r="BB9" s="616"/>
      <c r="BC9" s="616"/>
      <c r="BD9" s="616"/>
      <c r="BE9" s="616"/>
      <c r="BF9" s="617"/>
      <c r="BG9" s="618">
        <v>1273632</v>
      </c>
      <c r="BH9" s="619"/>
      <c r="BI9" s="619"/>
      <c r="BJ9" s="619"/>
      <c r="BK9" s="619"/>
      <c r="BL9" s="619"/>
      <c r="BM9" s="619"/>
      <c r="BN9" s="620"/>
      <c r="BO9" s="671">
        <v>37</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1203288</v>
      </c>
      <c r="CS9" s="619"/>
      <c r="CT9" s="619"/>
      <c r="CU9" s="619"/>
      <c r="CV9" s="619"/>
      <c r="CW9" s="619"/>
      <c r="CX9" s="619"/>
      <c r="CY9" s="620"/>
      <c r="CZ9" s="671">
        <v>11.1</v>
      </c>
      <c r="DA9" s="671"/>
      <c r="DB9" s="671"/>
      <c r="DC9" s="671"/>
      <c r="DD9" s="624">
        <v>77692</v>
      </c>
      <c r="DE9" s="619"/>
      <c r="DF9" s="619"/>
      <c r="DG9" s="619"/>
      <c r="DH9" s="619"/>
      <c r="DI9" s="619"/>
      <c r="DJ9" s="619"/>
      <c r="DK9" s="619"/>
      <c r="DL9" s="619"/>
      <c r="DM9" s="619"/>
      <c r="DN9" s="619"/>
      <c r="DO9" s="619"/>
      <c r="DP9" s="620"/>
      <c r="DQ9" s="624">
        <v>1033255</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548668</v>
      </c>
      <c r="S10" s="619"/>
      <c r="T10" s="619"/>
      <c r="U10" s="619"/>
      <c r="V10" s="619"/>
      <c r="W10" s="619"/>
      <c r="X10" s="619"/>
      <c r="Y10" s="620"/>
      <c r="Z10" s="671">
        <v>4.9000000000000004</v>
      </c>
      <c r="AA10" s="671"/>
      <c r="AB10" s="671"/>
      <c r="AC10" s="671"/>
      <c r="AD10" s="672">
        <v>548668</v>
      </c>
      <c r="AE10" s="672"/>
      <c r="AF10" s="672"/>
      <c r="AG10" s="672"/>
      <c r="AH10" s="672"/>
      <c r="AI10" s="672"/>
      <c r="AJ10" s="672"/>
      <c r="AK10" s="672"/>
      <c r="AL10" s="641">
        <v>8.6</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68761</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5100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100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143589</v>
      </c>
      <c r="BH11" s="619"/>
      <c r="BI11" s="619"/>
      <c r="BJ11" s="619"/>
      <c r="BK11" s="619"/>
      <c r="BL11" s="619"/>
      <c r="BM11" s="619"/>
      <c r="BN11" s="620"/>
      <c r="BO11" s="671">
        <v>4.2</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643828</v>
      </c>
      <c r="CS11" s="619"/>
      <c r="CT11" s="619"/>
      <c r="CU11" s="619"/>
      <c r="CV11" s="619"/>
      <c r="CW11" s="619"/>
      <c r="CX11" s="619"/>
      <c r="CY11" s="620"/>
      <c r="CZ11" s="671">
        <v>5.9</v>
      </c>
      <c r="DA11" s="671"/>
      <c r="DB11" s="671"/>
      <c r="DC11" s="671"/>
      <c r="DD11" s="624">
        <v>58140</v>
      </c>
      <c r="DE11" s="619"/>
      <c r="DF11" s="619"/>
      <c r="DG11" s="619"/>
      <c r="DH11" s="619"/>
      <c r="DI11" s="619"/>
      <c r="DJ11" s="619"/>
      <c r="DK11" s="619"/>
      <c r="DL11" s="619"/>
      <c r="DM11" s="619"/>
      <c r="DN11" s="619"/>
      <c r="DO11" s="619"/>
      <c r="DP11" s="620"/>
      <c r="DQ11" s="624">
        <v>309221</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1621176</v>
      </c>
      <c r="BH12" s="619"/>
      <c r="BI12" s="619"/>
      <c r="BJ12" s="619"/>
      <c r="BK12" s="619"/>
      <c r="BL12" s="619"/>
      <c r="BM12" s="619"/>
      <c r="BN12" s="620"/>
      <c r="BO12" s="671">
        <v>47.1</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189660</v>
      </c>
      <c r="CS12" s="619"/>
      <c r="CT12" s="619"/>
      <c r="CU12" s="619"/>
      <c r="CV12" s="619"/>
      <c r="CW12" s="619"/>
      <c r="CX12" s="619"/>
      <c r="CY12" s="620"/>
      <c r="CZ12" s="671">
        <v>1.7</v>
      </c>
      <c r="DA12" s="671"/>
      <c r="DB12" s="671"/>
      <c r="DC12" s="671"/>
      <c r="DD12" s="624">
        <v>56448</v>
      </c>
      <c r="DE12" s="619"/>
      <c r="DF12" s="619"/>
      <c r="DG12" s="619"/>
      <c r="DH12" s="619"/>
      <c r="DI12" s="619"/>
      <c r="DJ12" s="619"/>
      <c r="DK12" s="619"/>
      <c r="DL12" s="619"/>
      <c r="DM12" s="619"/>
      <c r="DN12" s="619"/>
      <c r="DO12" s="619"/>
      <c r="DP12" s="620"/>
      <c r="DQ12" s="624">
        <v>142880</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39383</v>
      </c>
      <c r="S13" s="619"/>
      <c r="T13" s="619"/>
      <c r="U13" s="619"/>
      <c r="V13" s="619"/>
      <c r="W13" s="619"/>
      <c r="X13" s="619"/>
      <c r="Y13" s="620"/>
      <c r="Z13" s="671">
        <v>0.4</v>
      </c>
      <c r="AA13" s="671"/>
      <c r="AB13" s="671"/>
      <c r="AC13" s="671"/>
      <c r="AD13" s="672">
        <v>39383</v>
      </c>
      <c r="AE13" s="672"/>
      <c r="AF13" s="672"/>
      <c r="AG13" s="672"/>
      <c r="AH13" s="672"/>
      <c r="AI13" s="672"/>
      <c r="AJ13" s="672"/>
      <c r="AK13" s="672"/>
      <c r="AL13" s="641">
        <v>0.6</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1620984</v>
      </c>
      <c r="BH13" s="619"/>
      <c r="BI13" s="619"/>
      <c r="BJ13" s="619"/>
      <c r="BK13" s="619"/>
      <c r="BL13" s="619"/>
      <c r="BM13" s="619"/>
      <c r="BN13" s="620"/>
      <c r="BO13" s="671">
        <v>47.1</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1069436</v>
      </c>
      <c r="CS13" s="619"/>
      <c r="CT13" s="619"/>
      <c r="CU13" s="619"/>
      <c r="CV13" s="619"/>
      <c r="CW13" s="619"/>
      <c r="CX13" s="619"/>
      <c r="CY13" s="620"/>
      <c r="CZ13" s="671">
        <v>9.8000000000000007</v>
      </c>
      <c r="DA13" s="671"/>
      <c r="DB13" s="671"/>
      <c r="DC13" s="671"/>
      <c r="DD13" s="624">
        <v>577983</v>
      </c>
      <c r="DE13" s="619"/>
      <c r="DF13" s="619"/>
      <c r="DG13" s="619"/>
      <c r="DH13" s="619"/>
      <c r="DI13" s="619"/>
      <c r="DJ13" s="619"/>
      <c r="DK13" s="619"/>
      <c r="DL13" s="619"/>
      <c r="DM13" s="619"/>
      <c r="DN13" s="619"/>
      <c r="DO13" s="619"/>
      <c r="DP13" s="620"/>
      <c r="DQ13" s="624">
        <v>608177</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73706</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807965</v>
      </c>
      <c r="CS14" s="619"/>
      <c r="CT14" s="619"/>
      <c r="CU14" s="619"/>
      <c r="CV14" s="619"/>
      <c r="CW14" s="619"/>
      <c r="CX14" s="619"/>
      <c r="CY14" s="620"/>
      <c r="CZ14" s="671">
        <v>7.4</v>
      </c>
      <c r="DA14" s="671"/>
      <c r="DB14" s="671"/>
      <c r="DC14" s="671"/>
      <c r="DD14" s="624">
        <v>307402</v>
      </c>
      <c r="DE14" s="619"/>
      <c r="DF14" s="619"/>
      <c r="DG14" s="619"/>
      <c r="DH14" s="619"/>
      <c r="DI14" s="619"/>
      <c r="DJ14" s="619"/>
      <c r="DK14" s="619"/>
      <c r="DL14" s="619"/>
      <c r="DM14" s="619"/>
      <c r="DN14" s="619"/>
      <c r="DO14" s="619"/>
      <c r="DP14" s="620"/>
      <c r="DQ14" s="624">
        <v>418367</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11437</v>
      </c>
      <c r="S15" s="619"/>
      <c r="T15" s="619"/>
      <c r="U15" s="619"/>
      <c r="V15" s="619"/>
      <c r="W15" s="619"/>
      <c r="X15" s="619"/>
      <c r="Y15" s="620"/>
      <c r="Z15" s="671">
        <v>0.1</v>
      </c>
      <c r="AA15" s="671"/>
      <c r="AB15" s="671"/>
      <c r="AC15" s="671"/>
      <c r="AD15" s="672">
        <v>11437</v>
      </c>
      <c r="AE15" s="672"/>
      <c r="AF15" s="672"/>
      <c r="AG15" s="672"/>
      <c r="AH15" s="672"/>
      <c r="AI15" s="672"/>
      <c r="AJ15" s="672"/>
      <c r="AK15" s="672"/>
      <c r="AL15" s="641">
        <v>0.2</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207772</v>
      </c>
      <c r="BH15" s="619"/>
      <c r="BI15" s="619"/>
      <c r="BJ15" s="619"/>
      <c r="BK15" s="619"/>
      <c r="BL15" s="619"/>
      <c r="BM15" s="619"/>
      <c r="BN15" s="620"/>
      <c r="BO15" s="671">
        <v>6</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1473164</v>
      </c>
      <c r="CS15" s="619"/>
      <c r="CT15" s="619"/>
      <c r="CU15" s="619"/>
      <c r="CV15" s="619"/>
      <c r="CW15" s="619"/>
      <c r="CX15" s="619"/>
      <c r="CY15" s="620"/>
      <c r="CZ15" s="671">
        <v>13.5</v>
      </c>
      <c r="DA15" s="671"/>
      <c r="DB15" s="671"/>
      <c r="DC15" s="671"/>
      <c r="DD15" s="624">
        <v>380739</v>
      </c>
      <c r="DE15" s="619"/>
      <c r="DF15" s="619"/>
      <c r="DG15" s="619"/>
      <c r="DH15" s="619"/>
      <c r="DI15" s="619"/>
      <c r="DJ15" s="619"/>
      <c r="DK15" s="619"/>
      <c r="DL15" s="619"/>
      <c r="DM15" s="619"/>
      <c r="DN15" s="619"/>
      <c r="DO15" s="619"/>
      <c r="DP15" s="620"/>
      <c r="DQ15" s="624">
        <v>1082046</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2294456</v>
      </c>
      <c r="S16" s="619"/>
      <c r="T16" s="619"/>
      <c r="U16" s="619"/>
      <c r="V16" s="619"/>
      <c r="W16" s="619"/>
      <c r="X16" s="619"/>
      <c r="Y16" s="620"/>
      <c r="Z16" s="671">
        <v>20.399999999999999</v>
      </c>
      <c r="AA16" s="671"/>
      <c r="AB16" s="671"/>
      <c r="AC16" s="671"/>
      <c r="AD16" s="672">
        <v>2021969</v>
      </c>
      <c r="AE16" s="672"/>
      <c r="AF16" s="672"/>
      <c r="AG16" s="672"/>
      <c r="AH16" s="672"/>
      <c r="AI16" s="672"/>
      <c r="AJ16" s="672"/>
      <c r="AK16" s="672"/>
      <c r="AL16" s="641">
        <v>31.8</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2021969</v>
      </c>
      <c r="S17" s="619"/>
      <c r="T17" s="619"/>
      <c r="U17" s="619"/>
      <c r="V17" s="619"/>
      <c r="W17" s="619"/>
      <c r="X17" s="619"/>
      <c r="Y17" s="620"/>
      <c r="Z17" s="671">
        <v>18</v>
      </c>
      <c r="AA17" s="671"/>
      <c r="AB17" s="671"/>
      <c r="AC17" s="671"/>
      <c r="AD17" s="672">
        <v>2021969</v>
      </c>
      <c r="AE17" s="672"/>
      <c r="AF17" s="672"/>
      <c r="AG17" s="672"/>
      <c r="AH17" s="672"/>
      <c r="AI17" s="672"/>
      <c r="AJ17" s="672"/>
      <c r="AK17" s="672"/>
      <c r="AL17" s="641">
        <v>31.8</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814453</v>
      </c>
      <c r="CS17" s="619"/>
      <c r="CT17" s="619"/>
      <c r="CU17" s="619"/>
      <c r="CV17" s="619"/>
      <c r="CW17" s="619"/>
      <c r="CX17" s="619"/>
      <c r="CY17" s="620"/>
      <c r="CZ17" s="671">
        <v>7.5</v>
      </c>
      <c r="DA17" s="671"/>
      <c r="DB17" s="671"/>
      <c r="DC17" s="671"/>
      <c r="DD17" s="624" t="s">
        <v>109</v>
      </c>
      <c r="DE17" s="619"/>
      <c r="DF17" s="619"/>
      <c r="DG17" s="619"/>
      <c r="DH17" s="619"/>
      <c r="DI17" s="619"/>
      <c r="DJ17" s="619"/>
      <c r="DK17" s="619"/>
      <c r="DL17" s="619"/>
      <c r="DM17" s="619"/>
      <c r="DN17" s="619"/>
      <c r="DO17" s="619"/>
      <c r="DP17" s="620"/>
      <c r="DQ17" s="624">
        <v>768464</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272487</v>
      </c>
      <c r="S18" s="619"/>
      <c r="T18" s="619"/>
      <c r="U18" s="619"/>
      <c r="V18" s="619"/>
      <c r="W18" s="619"/>
      <c r="X18" s="619"/>
      <c r="Y18" s="620"/>
      <c r="Z18" s="671">
        <v>2.4</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2341</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6569655</v>
      </c>
      <c r="S20" s="619"/>
      <c r="T20" s="619"/>
      <c r="U20" s="619"/>
      <c r="V20" s="619"/>
      <c r="W20" s="619"/>
      <c r="X20" s="619"/>
      <c r="Y20" s="620"/>
      <c r="Z20" s="671">
        <v>58.4</v>
      </c>
      <c r="AA20" s="671"/>
      <c r="AB20" s="671"/>
      <c r="AC20" s="671"/>
      <c r="AD20" s="672">
        <v>6297168</v>
      </c>
      <c r="AE20" s="672"/>
      <c r="AF20" s="672"/>
      <c r="AG20" s="672"/>
      <c r="AH20" s="672"/>
      <c r="AI20" s="672"/>
      <c r="AJ20" s="672"/>
      <c r="AK20" s="672"/>
      <c r="AL20" s="641">
        <v>99.1</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2341</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10888412</v>
      </c>
      <c r="CS20" s="619"/>
      <c r="CT20" s="619"/>
      <c r="CU20" s="619"/>
      <c r="CV20" s="619"/>
      <c r="CW20" s="619"/>
      <c r="CX20" s="619"/>
      <c r="CY20" s="620"/>
      <c r="CZ20" s="671">
        <v>100</v>
      </c>
      <c r="DA20" s="671"/>
      <c r="DB20" s="671"/>
      <c r="DC20" s="671"/>
      <c r="DD20" s="624">
        <v>1529058</v>
      </c>
      <c r="DE20" s="619"/>
      <c r="DF20" s="619"/>
      <c r="DG20" s="619"/>
      <c r="DH20" s="619"/>
      <c r="DI20" s="619"/>
      <c r="DJ20" s="619"/>
      <c r="DK20" s="619"/>
      <c r="DL20" s="619"/>
      <c r="DM20" s="619"/>
      <c r="DN20" s="619"/>
      <c r="DO20" s="619"/>
      <c r="DP20" s="620"/>
      <c r="DQ20" s="624">
        <v>7367261</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3497</v>
      </c>
      <c r="S21" s="619"/>
      <c r="T21" s="619"/>
      <c r="U21" s="619"/>
      <c r="V21" s="619"/>
      <c r="W21" s="619"/>
      <c r="X21" s="619"/>
      <c r="Y21" s="620"/>
      <c r="Z21" s="671">
        <v>0</v>
      </c>
      <c r="AA21" s="671"/>
      <c r="AB21" s="671"/>
      <c r="AC21" s="671"/>
      <c r="AD21" s="672">
        <v>3497</v>
      </c>
      <c r="AE21" s="672"/>
      <c r="AF21" s="672"/>
      <c r="AG21" s="672"/>
      <c r="AH21" s="672"/>
      <c r="AI21" s="672"/>
      <c r="AJ21" s="672"/>
      <c r="AK21" s="672"/>
      <c r="AL21" s="641">
        <v>0.1</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v>2341</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242616</v>
      </c>
      <c r="S22" s="619"/>
      <c r="T22" s="619"/>
      <c r="U22" s="619"/>
      <c r="V22" s="619"/>
      <c r="W22" s="619"/>
      <c r="X22" s="619"/>
      <c r="Y22" s="620"/>
      <c r="Z22" s="671">
        <v>2.2000000000000002</v>
      </c>
      <c r="AA22" s="671"/>
      <c r="AB22" s="671"/>
      <c r="AC22" s="671"/>
      <c r="AD22" s="672" t="s">
        <v>109</v>
      </c>
      <c r="AE22" s="672"/>
      <c r="AF22" s="672"/>
      <c r="AG22" s="672"/>
      <c r="AH22" s="672"/>
      <c r="AI22" s="672"/>
      <c r="AJ22" s="672"/>
      <c r="AK22" s="672"/>
      <c r="AL22" s="641" t="s">
        <v>109</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291553</v>
      </c>
      <c r="S23" s="619"/>
      <c r="T23" s="619"/>
      <c r="U23" s="619"/>
      <c r="V23" s="619"/>
      <c r="W23" s="619"/>
      <c r="X23" s="619"/>
      <c r="Y23" s="620"/>
      <c r="Z23" s="671">
        <v>2.6</v>
      </c>
      <c r="AA23" s="671"/>
      <c r="AB23" s="671"/>
      <c r="AC23" s="671"/>
      <c r="AD23" s="672">
        <v>22504</v>
      </c>
      <c r="AE23" s="672"/>
      <c r="AF23" s="672"/>
      <c r="AG23" s="672"/>
      <c r="AH23" s="672"/>
      <c r="AI23" s="672"/>
      <c r="AJ23" s="672"/>
      <c r="AK23" s="672"/>
      <c r="AL23" s="641">
        <v>0.4</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52152</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4398510</v>
      </c>
      <c r="CS24" s="669"/>
      <c r="CT24" s="669"/>
      <c r="CU24" s="669"/>
      <c r="CV24" s="669"/>
      <c r="CW24" s="669"/>
      <c r="CX24" s="669"/>
      <c r="CY24" s="716"/>
      <c r="CZ24" s="720">
        <v>40.4</v>
      </c>
      <c r="DA24" s="721"/>
      <c r="DB24" s="721"/>
      <c r="DC24" s="722"/>
      <c r="DD24" s="715">
        <v>2926074</v>
      </c>
      <c r="DE24" s="669"/>
      <c r="DF24" s="669"/>
      <c r="DG24" s="669"/>
      <c r="DH24" s="669"/>
      <c r="DI24" s="669"/>
      <c r="DJ24" s="669"/>
      <c r="DK24" s="716"/>
      <c r="DL24" s="715">
        <v>2920087</v>
      </c>
      <c r="DM24" s="669"/>
      <c r="DN24" s="669"/>
      <c r="DO24" s="669"/>
      <c r="DP24" s="669"/>
      <c r="DQ24" s="669"/>
      <c r="DR24" s="669"/>
      <c r="DS24" s="669"/>
      <c r="DT24" s="669"/>
      <c r="DU24" s="669"/>
      <c r="DV24" s="716"/>
      <c r="DW24" s="717">
        <v>42.3</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1180810</v>
      </c>
      <c r="S25" s="619"/>
      <c r="T25" s="619"/>
      <c r="U25" s="619"/>
      <c r="V25" s="619"/>
      <c r="W25" s="619"/>
      <c r="X25" s="619"/>
      <c r="Y25" s="620"/>
      <c r="Z25" s="671">
        <v>10.5</v>
      </c>
      <c r="AA25" s="671"/>
      <c r="AB25" s="671"/>
      <c r="AC25" s="671"/>
      <c r="AD25" s="672" t="s">
        <v>109</v>
      </c>
      <c r="AE25" s="672"/>
      <c r="AF25" s="672"/>
      <c r="AG25" s="672"/>
      <c r="AH25" s="672"/>
      <c r="AI25" s="672"/>
      <c r="AJ25" s="672"/>
      <c r="AK25" s="672"/>
      <c r="AL25" s="641" t="s">
        <v>109</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1905539</v>
      </c>
      <c r="CS25" s="637"/>
      <c r="CT25" s="637"/>
      <c r="CU25" s="637"/>
      <c r="CV25" s="637"/>
      <c r="CW25" s="637"/>
      <c r="CX25" s="637"/>
      <c r="CY25" s="638"/>
      <c r="CZ25" s="621">
        <v>17.5</v>
      </c>
      <c r="DA25" s="639"/>
      <c r="DB25" s="639"/>
      <c r="DC25" s="640"/>
      <c r="DD25" s="624">
        <v>1621085</v>
      </c>
      <c r="DE25" s="637"/>
      <c r="DF25" s="637"/>
      <c r="DG25" s="637"/>
      <c r="DH25" s="637"/>
      <c r="DI25" s="637"/>
      <c r="DJ25" s="637"/>
      <c r="DK25" s="638"/>
      <c r="DL25" s="624">
        <v>1615098</v>
      </c>
      <c r="DM25" s="637"/>
      <c r="DN25" s="637"/>
      <c r="DO25" s="637"/>
      <c r="DP25" s="637"/>
      <c r="DQ25" s="637"/>
      <c r="DR25" s="637"/>
      <c r="DS25" s="637"/>
      <c r="DT25" s="637"/>
      <c r="DU25" s="637"/>
      <c r="DV25" s="638"/>
      <c r="DW25" s="641">
        <v>23.4</v>
      </c>
      <c r="DX25" s="642"/>
      <c r="DY25" s="642"/>
      <c r="DZ25" s="642"/>
      <c r="EA25" s="642"/>
      <c r="EB25" s="642"/>
      <c r="EC25" s="643"/>
    </row>
    <row r="26" spans="2:133" ht="11.25" customHeight="1">
      <c r="B26" s="709" t="s">
        <v>276</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1302493</v>
      </c>
      <c r="CS26" s="619"/>
      <c r="CT26" s="619"/>
      <c r="CU26" s="619"/>
      <c r="CV26" s="619"/>
      <c r="CW26" s="619"/>
      <c r="CX26" s="619"/>
      <c r="CY26" s="620"/>
      <c r="CZ26" s="621">
        <v>12</v>
      </c>
      <c r="DA26" s="639"/>
      <c r="DB26" s="639"/>
      <c r="DC26" s="640"/>
      <c r="DD26" s="624">
        <v>1026369</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931181</v>
      </c>
      <c r="S27" s="619"/>
      <c r="T27" s="619"/>
      <c r="U27" s="619"/>
      <c r="V27" s="619"/>
      <c r="W27" s="619"/>
      <c r="X27" s="619"/>
      <c r="Y27" s="620"/>
      <c r="Z27" s="671">
        <v>8.3000000000000007</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3442377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1678518</v>
      </c>
      <c r="CS27" s="637"/>
      <c r="CT27" s="637"/>
      <c r="CU27" s="637"/>
      <c r="CV27" s="637"/>
      <c r="CW27" s="637"/>
      <c r="CX27" s="637"/>
      <c r="CY27" s="638"/>
      <c r="CZ27" s="621">
        <v>15.4</v>
      </c>
      <c r="DA27" s="639"/>
      <c r="DB27" s="639"/>
      <c r="DC27" s="640"/>
      <c r="DD27" s="624">
        <v>536525</v>
      </c>
      <c r="DE27" s="637"/>
      <c r="DF27" s="637"/>
      <c r="DG27" s="637"/>
      <c r="DH27" s="637"/>
      <c r="DI27" s="637"/>
      <c r="DJ27" s="637"/>
      <c r="DK27" s="638"/>
      <c r="DL27" s="624">
        <v>536525</v>
      </c>
      <c r="DM27" s="637"/>
      <c r="DN27" s="637"/>
      <c r="DO27" s="637"/>
      <c r="DP27" s="637"/>
      <c r="DQ27" s="637"/>
      <c r="DR27" s="637"/>
      <c r="DS27" s="637"/>
      <c r="DT27" s="637"/>
      <c r="DU27" s="637"/>
      <c r="DV27" s="638"/>
      <c r="DW27" s="641">
        <v>7.8</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16333</v>
      </c>
      <c r="S28" s="619"/>
      <c r="T28" s="619"/>
      <c r="U28" s="619"/>
      <c r="V28" s="619"/>
      <c r="W28" s="619"/>
      <c r="X28" s="619"/>
      <c r="Y28" s="620"/>
      <c r="Z28" s="671">
        <v>0.1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814453</v>
      </c>
      <c r="CS28" s="619"/>
      <c r="CT28" s="619"/>
      <c r="CU28" s="619"/>
      <c r="CV28" s="619"/>
      <c r="CW28" s="619"/>
      <c r="CX28" s="619"/>
      <c r="CY28" s="620"/>
      <c r="CZ28" s="621">
        <v>7.5</v>
      </c>
      <c r="DA28" s="639"/>
      <c r="DB28" s="639"/>
      <c r="DC28" s="640"/>
      <c r="DD28" s="624">
        <v>768464</v>
      </c>
      <c r="DE28" s="619"/>
      <c r="DF28" s="619"/>
      <c r="DG28" s="619"/>
      <c r="DH28" s="619"/>
      <c r="DI28" s="619"/>
      <c r="DJ28" s="619"/>
      <c r="DK28" s="620"/>
      <c r="DL28" s="624">
        <v>768464</v>
      </c>
      <c r="DM28" s="619"/>
      <c r="DN28" s="619"/>
      <c r="DO28" s="619"/>
      <c r="DP28" s="619"/>
      <c r="DQ28" s="619"/>
      <c r="DR28" s="619"/>
      <c r="DS28" s="619"/>
      <c r="DT28" s="619"/>
      <c r="DU28" s="619"/>
      <c r="DV28" s="620"/>
      <c r="DW28" s="641">
        <v>11.1</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41269</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706"/>
      <c r="BI29" s="706"/>
      <c r="BJ29" s="706"/>
      <c r="BK29" s="706"/>
      <c r="BL29" s="706"/>
      <c r="BM29" s="706"/>
      <c r="BN29" s="706"/>
      <c r="BO29" s="706"/>
      <c r="BP29" s="706"/>
      <c r="BQ29" s="707"/>
      <c r="BR29" s="678" t="s">
        <v>286</v>
      </c>
      <c r="BS29" s="706"/>
      <c r="BT29" s="706"/>
      <c r="BU29" s="706"/>
      <c r="BV29" s="706"/>
      <c r="BW29" s="706"/>
      <c r="BX29" s="706"/>
      <c r="BY29" s="706"/>
      <c r="BZ29" s="706"/>
      <c r="CA29" s="706"/>
      <c r="CB29" s="707"/>
      <c r="CD29" s="688" t="s">
        <v>287</v>
      </c>
      <c r="CE29" s="689"/>
      <c r="CF29" s="655" t="s">
        <v>288</v>
      </c>
      <c r="CG29" s="652"/>
      <c r="CH29" s="652"/>
      <c r="CI29" s="652"/>
      <c r="CJ29" s="652"/>
      <c r="CK29" s="652"/>
      <c r="CL29" s="652"/>
      <c r="CM29" s="652"/>
      <c r="CN29" s="652"/>
      <c r="CO29" s="652"/>
      <c r="CP29" s="652"/>
      <c r="CQ29" s="653"/>
      <c r="CR29" s="618">
        <v>814453</v>
      </c>
      <c r="CS29" s="637"/>
      <c r="CT29" s="637"/>
      <c r="CU29" s="637"/>
      <c r="CV29" s="637"/>
      <c r="CW29" s="637"/>
      <c r="CX29" s="637"/>
      <c r="CY29" s="638"/>
      <c r="CZ29" s="621">
        <v>7.5</v>
      </c>
      <c r="DA29" s="639"/>
      <c r="DB29" s="639"/>
      <c r="DC29" s="640"/>
      <c r="DD29" s="624">
        <v>768464</v>
      </c>
      <c r="DE29" s="637"/>
      <c r="DF29" s="637"/>
      <c r="DG29" s="637"/>
      <c r="DH29" s="637"/>
      <c r="DI29" s="637"/>
      <c r="DJ29" s="637"/>
      <c r="DK29" s="638"/>
      <c r="DL29" s="624">
        <v>768464</v>
      </c>
      <c r="DM29" s="637"/>
      <c r="DN29" s="637"/>
      <c r="DO29" s="637"/>
      <c r="DP29" s="637"/>
      <c r="DQ29" s="637"/>
      <c r="DR29" s="637"/>
      <c r="DS29" s="637"/>
      <c r="DT29" s="637"/>
      <c r="DU29" s="637"/>
      <c r="DV29" s="638"/>
      <c r="DW29" s="641">
        <v>11.1</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144286</v>
      </c>
      <c r="S30" s="619"/>
      <c r="T30" s="619"/>
      <c r="U30" s="619"/>
      <c r="V30" s="619"/>
      <c r="W30" s="619"/>
      <c r="X30" s="619"/>
      <c r="Y30" s="620"/>
      <c r="Z30" s="671">
        <v>1.3</v>
      </c>
      <c r="AA30" s="671"/>
      <c r="AB30" s="671"/>
      <c r="AC30" s="671"/>
      <c r="AD30" s="672">
        <v>26586</v>
      </c>
      <c r="AE30" s="672"/>
      <c r="AF30" s="672"/>
      <c r="AG30" s="672"/>
      <c r="AH30" s="672"/>
      <c r="AI30" s="672"/>
      <c r="AJ30" s="672"/>
      <c r="AK30" s="672"/>
      <c r="AL30" s="641">
        <v>0.4</v>
      </c>
      <c r="AM30" s="673"/>
      <c r="AN30" s="673"/>
      <c r="AO30" s="674"/>
      <c r="AP30" s="694" t="s">
        <v>290</v>
      </c>
      <c r="AQ30" s="695"/>
      <c r="AR30" s="695"/>
      <c r="AS30" s="695"/>
      <c r="AT30" s="700" t="s">
        <v>291</v>
      </c>
      <c r="AU30" s="182"/>
      <c r="AV30" s="182"/>
      <c r="AW30" s="182"/>
      <c r="AX30" s="703" t="s">
        <v>169</v>
      </c>
      <c r="AY30" s="704"/>
      <c r="AZ30" s="704"/>
      <c r="BA30" s="704"/>
      <c r="BB30" s="704"/>
      <c r="BC30" s="704"/>
      <c r="BD30" s="704"/>
      <c r="BE30" s="704"/>
      <c r="BF30" s="705"/>
      <c r="BG30" s="684">
        <v>98</v>
      </c>
      <c r="BH30" s="685"/>
      <c r="BI30" s="685"/>
      <c r="BJ30" s="685"/>
      <c r="BK30" s="685"/>
      <c r="BL30" s="685"/>
      <c r="BM30" s="686">
        <v>90.2</v>
      </c>
      <c r="BN30" s="685"/>
      <c r="BO30" s="685"/>
      <c r="BP30" s="685"/>
      <c r="BQ30" s="687"/>
      <c r="BR30" s="684">
        <v>97.9</v>
      </c>
      <c r="BS30" s="685"/>
      <c r="BT30" s="685"/>
      <c r="BU30" s="685"/>
      <c r="BV30" s="685"/>
      <c r="BW30" s="685"/>
      <c r="BX30" s="686">
        <v>89.9</v>
      </c>
      <c r="BY30" s="685"/>
      <c r="BZ30" s="685"/>
      <c r="CA30" s="685"/>
      <c r="CB30" s="687"/>
      <c r="CD30" s="690"/>
      <c r="CE30" s="691"/>
      <c r="CF30" s="655" t="s">
        <v>292</v>
      </c>
      <c r="CG30" s="652"/>
      <c r="CH30" s="652"/>
      <c r="CI30" s="652"/>
      <c r="CJ30" s="652"/>
      <c r="CK30" s="652"/>
      <c r="CL30" s="652"/>
      <c r="CM30" s="652"/>
      <c r="CN30" s="652"/>
      <c r="CO30" s="652"/>
      <c r="CP30" s="652"/>
      <c r="CQ30" s="653"/>
      <c r="CR30" s="618">
        <v>715966</v>
      </c>
      <c r="CS30" s="619"/>
      <c r="CT30" s="619"/>
      <c r="CU30" s="619"/>
      <c r="CV30" s="619"/>
      <c r="CW30" s="619"/>
      <c r="CX30" s="619"/>
      <c r="CY30" s="620"/>
      <c r="CZ30" s="621">
        <v>6.6</v>
      </c>
      <c r="DA30" s="639"/>
      <c r="DB30" s="639"/>
      <c r="DC30" s="640"/>
      <c r="DD30" s="624">
        <v>675290</v>
      </c>
      <c r="DE30" s="619"/>
      <c r="DF30" s="619"/>
      <c r="DG30" s="619"/>
      <c r="DH30" s="619"/>
      <c r="DI30" s="619"/>
      <c r="DJ30" s="619"/>
      <c r="DK30" s="620"/>
      <c r="DL30" s="624">
        <v>675290</v>
      </c>
      <c r="DM30" s="619"/>
      <c r="DN30" s="619"/>
      <c r="DO30" s="619"/>
      <c r="DP30" s="619"/>
      <c r="DQ30" s="619"/>
      <c r="DR30" s="619"/>
      <c r="DS30" s="619"/>
      <c r="DT30" s="619"/>
      <c r="DU30" s="619"/>
      <c r="DV30" s="620"/>
      <c r="DW30" s="641">
        <v>9.8000000000000007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420434</v>
      </c>
      <c r="S31" s="619"/>
      <c r="T31" s="619"/>
      <c r="U31" s="619"/>
      <c r="V31" s="619"/>
      <c r="W31" s="619"/>
      <c r="X31" s="619"/>
      <c r="Y31" s="620"/>
      <c r="Z31" s="671">
        <v>3.7</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294</v>
      </c>
      <c r="AV31" s="181"/>
      <c r="AW31" s="181"/>
      <c r="AX31" s="615" t="s">
        <v>295</v>
      </c>
      <c r="AY31" s="616"/>
      <c r="AZ31" s="616"/>
      <c r="BA31" s="616"/>
      <c r="BB31" s="616"/>
      <c r="BC31" s="616"/>
      <c r="BD31" s="616"/>
      <c r="BE31" s="616"/>
      <c r="BF31" s="617"/>
      <c r="BG31" s="682">
        <v>98.3</v>
      </c>
      <c r="BH31" s="637"/>
      <c r="BI31" s="637"/>
      <c r="BJ31" s="637"/>
      <c r="BK31" s="637"/>
      <c r="BL31" s="637"/>
      <c r="BM31" s="673">
        <v>93.8</v>
      </c>
      <c r="BN31" s="683"/>
      <c r="BO31" s="683"/>
      <c r="BP31" s="683"/>
      <c r="BQ31" s="647"/>
      <c r="BR31" s="682">
        <v>98.4</v>
      </c>
      <c r="BS31" s="637"/>
      <c r="BT31" s="637"/>
      <c r="BU31" s="637"/>
      <c r="BV31" s="637"/>
      <c r="BW31" s="637"/>
      <c r="BX31" s="673">
        <v>93.7</v>
      </c>
      <c r="BY31" s="683"/>
      <c r="BZ31" s="683"/>
      <c r="CA31" s="683"/>
      <c r="CB31" s="647"/>
      <c r="CD31" s="690"/>
      <c r="CE31" s="691"/>
      <c r="CF31" s="655" t="s">
        <v>296</v>
      </c>
      <c r="CG31" s="652"/>
      <c r="CH31" s="652"/>
      <c r="CI31" s="652"/>
      <c r="CJ31" s="652"/>
      <c r="CK31" s="652"/>
      <c r="CL31" s="652"/>
      <c r="CM31" s="652"/>
      <c r="CN31" s="652"/>
      <c r="CO31" s="652"/>
      <c r="CP31" s="652"/>
      <c r="CQ31" s="653"/>
      <c r="CR31" s="618">
        <v>98487</v>
      </c>
      <c r="CS31" s="637"/>
      <c r="CT31" s="637"/>
      <c r="CU31" s="637"/>
      <c r="CV31" s="637"/>
      <c r="CW31" s="637"/>
      <c r="CX31" s="637"/>
      <c r="CY31" s="638"/>
      <c r="CZ31" s="621">
        <v>0.9</v>
      </c>
      <c r="DA31" s="639"/>
      <c r="DB31" s="639"/>
      <c r="DC31" s="640"/>
      <c r="DD31" s="624">
        <v>93174</v>
      </c>
      <c r="DE31" s="637"/>
      <c r="DF31" s="637"/>
      <c r="DG31" s="637"/>
      <c r="DH31" s="637"/>
      <c r="DI31" s="637"/>
      <c r="DJ31" s="637"/>
      <c r="DK31" s="638"/>
      <c r="DL31" s="624">
        <v>93174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255136</v>
      </c>
      <c r="S32" s="619"/>
      <c r="T32" s="619"/>
      <c r="U32" s="619"/>
      <c r="V32" s="619"/>
      <c r="W32" s="619"/>
      <c r="X32" s="619"/>
      <c r="Y32" s="620"/>
      <c r="Z32" s="671">
        <v>2.2999999999999998</v>
      </c>
      <c r="AA32" s="671"/>
      <c r="AB32" s="671"/>
      <c r="AC32" s="671"/>
      <c r="AD32" s="672">
        <v>1658</v>
      </c>
      <c r="AE32" s="672"/>
      <c r="AF32" s="672"/>
      <c r="AG32" s="672"/>
      <c r="AH32" s="672"/>
      <c r="AI32" s="672"/>
      <c r="AJ32" s="672"/>
      <c r="AK32" s="672"/>
      <c r="AL32" s="641">
        <v>0</v>
      </c>
      <c r="AM32" s="673"/>
      <c r="AN32" s="673"/>
      <c r="AO32" s="674"/>
      <c r="AP32" s="698"/>
      <c r="AQ32" s="699"/>
      <c r="AR32" s="699"/>
      <c r="AS32" s="699"/>
      <c r="AT32" s="702"/>
      <c r="AU32" s="183"/>
      <c r="AV32" s="183"/>
      <c r="AW32" s="183"/>
      <c r="AX32" s="599" t="s">
        <v>298</v>
      </c>
      <c r="AY32" s="600"/>
      <c r="AZ32" s="600"/>
      <c r="BA32" s="600"/>
      <c r="BB32" s="600"/>
      <c r="BC32" s="600"/>
      <c r="BD32" s="600"/>
      <c r="BE32" s="600"/>
      <c r="BF32" s="601"/>
      <c r="BG32" s="681">
        <v>97.4</v>
      </c>
      <c r="BH32" s="603"/>
      <c r="BI32" s="603"/>
      <c r="BJ32" s="603"/>
      <c r="BK32" s="603"/>
      <c r="BL32" s="603"/>
      <c r="BM32" s="666">
        <v>86</v>
      </c>
      <c r="BN32" s="603"/>
      <c r="BO32" s="603"/>
      <c r="BP32" s="603"/>
      <c r="BQ32" s="660"/>
      <c r="BR32" s="681">
        <v>97.2</v>
      </c>
      <c r="BS32" s="603"/>
      <c r="BT32" s="603"/>
      <c r="BU32" s="603"/>
      <c r="BV32" s="603"/>
      <c r="BW32" s="603"/>
      <c r="BX32" s="666">
        <v>85.5</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1100500</v>
      </c>
      <c r="S33" s="619"/>
      <c r="T33" s="619"/>
      <c r="U33" s="619"/>
      <c r="V33" s="619"/>
      <c r="W33" s="619"/>
      <c r="X33" s="619"/>
      <c r="Y33" s="620"/>
      <c r="Z33" s="671">
        <v>9.8000000000000007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4960844</v>
      </c>
      <c r="CS33" s="637"/>
      <c r="CT33" s="637"/>
      <c r="CU33" s="637"/>
      <c r="CV33" s="637"/>
      <c r="CW33" s="637"/>
      <c r="CX33" s="637"/>
      <c r="CY33" s="638"/>
      <c r="CZ33" s="621">
        <v>45.6</v>
      </c>
      <c r="DA33" s="639"/>
      <c r="DB33" s="639"/>
      <c r="DC33" s="640"/>
      <c r="DD33" s="624">
        <v>4013036</v>
      </c>
      <c r="DE33" s="637"/>
      <c r="DF33" s="637"/>
      <c r="DG33" s="637"/>
      <c r="DH33" s="637"/>
      <c r="DI33" s="637"/>
      <c r="DJ33" s="637"/>
      <c r="DK33" s="638"/>
      <c r="DL33" s="624">
        <v>2843572</v>
      </c>
      <c r="DM33" s="637"/>
      <c r="DN33" s="637"/>
      <c r="DO33" s="637"/>
      <c r="DP33" s="637"/>
      <c r="DQ33" s="637"/>
      <c r="DR33" s="637"/>
      <c r="DS33" s="637"/>
      <c r="DT33" s="637"/>
      <c r="DU33" s="637"/>
      <c r="DV33" s="638"/>
      <c r="DW33" s="641">
        <v>41.2</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1967039</v>
      </c>
      <c r="CS34" s="619"/>
      <c r="CT34" s="619"/>
      <c r="CU34" s="619"/>
      <c r="CV34" s="619"/>
      <c r="CW34" s="619"/>
      <c r="CX34" s="619"/>
      <c r="CY34" s="620"/>
      <c r="CZ34" s="621">
        <v>18.100000000000001</v>
      </c>
      <c r="DA34" s="639"/>
      <c r="DB34" s="639"/>
      <c r="DC34" s="640"/>
      <c r="DD34" s="624">
        <v>1568654</v>
      </c>
      <c r="DE34" s="619"/>
      <c r="DF34" s="619"/>
      <c r="DG34" s="619"/>
      <c r="DH34" s="619"/>
      <c r="DI34" s="619"/>
      <c r="DJ34" s="619"/>
      <c r="DK34" s="620"/>
      <c r="DL34" s="624">
        <v>1068013</v>
      </c>
      <c r="DM34" s="619"/>
      <c r="DN34" s="619"/>
      <c r="DO34" s="619"/>
      <c r="DP34" s="619"/>
      <c r="DQ34" s="619"/>
      <c r="DR34" s="619"/>
      <c r="DS34" s="619"/>
      <c r="DT34" s="619"/>
      <c r="DU34" s="619"/>
      <c r="DV34" s="620"/>
      <c r="DW34" s="641">
        <v>15.5</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545000</v>
      </c>
      <c r="S35" s="619"/>
      <c r="T35" s="619"/>
      <c r="U35" s="619"/>
      <c r="V35" s="619"/>
      <c r="W35" s="619"/>
      <c r="X35" s="619"/>
      <c r="Y35" s="620"/>
      <c r="Z35" s="671">
        <v>4.8</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1277751</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362</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57668</v>
      </c>
      <c r="CS35" s="637"/>
      <c r="CT35" s="637"/>
      <c r="CU35" s="637"/>
      <c r="CV35" s="637"/>
      <c r="CW35" s="637"/>
      <c r="CX35" s="637"/>
      <c r="CY35" s="638"/>
      <c r="CZ35" s="621">
        <v>0.5</v>
      </c>
      <c r="DA35" s="639"/>
      <c r="DB35" s="639"/>
      <c r="DC35" s="640"/>
      <c r="DD35" s="624">
        <v>40503</v>
      </c>
      <c r="DE35" s="637"/>
      <c r="DF35" s="637"/>
      <c r="DG35" s="637"/>
      <c r="DH35" s="637"/>
      <c r="DI35" s="637"/>
      <c r="DJ35" s="637"/>
      <c r="DK35" s="638"/>
      <c r="DL35" s="624">
        <v>40503</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11249422</v>
      </c>
      <c r="S36" s="659"/>
      <c r="T36" s="659"/>
      <c r="U36" s="659"/>
      <c r="V36" s="659"/>
      <c r="W36" s="659"/>
      <c r="X36" s="659"/>
      <c r="Y36" s="662"/>
      <c r="Z36" s="663">
        <v>100</v>
      </c>
      <c r="AA36" s="663"/>
      <c r="AB36" s="663"/>
      <c r="AC36" s="663"/>
      <c r="AD36" s="664">
        <v>6351413</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249200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-41619</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1619034</v>
      </c>
      <c r="CS36" s="619"/>
      <c r="CT36" s="619"/>
      <c r="CU36" s="619"/>
      <c r="CV36" s="619"/>
      <c r="CW36" s="619"/>
      <c r="CX36" s="619"/>
      <c r="CY36" s="620"/>
      <c r="CZ36" s="621">
        <v>14.9</v>
      </c>
      <c r="DA36" s="639"/>
      <c r="DB36" s="639"/>
      <c r="DC36" s="640"/>
      <c r="DD36" s="624">
        <v>1284564</v>
      </c>
      <c r="DE36" s="619"/>
      <c r="DF36" s="619"/>
      <c r="DG36" s="619"/>
      <c r="DH36" s="619"/>
      <c r="DI36" s="619"/>
      <c r="DJ36" s="619"/>
      <c r="DK36" s="620"/>
      <c r="DL36" s="624">
        <v>942533</v>
      </c>
      <c r="DM36" s="619"/>
      <c r="DN36" s="619"/>
      <c r="DO36" s="619"/>
      <c r="DP36" s="619"/>
      <c r="DQ36" s="619"/>
      <c r="DR36" s="619"/>
      <c r="DS36" s="619"/>
      <c r="DT36" s="619"/>
      <c r="DU36" s="619"/>
      <c r="DV36" s="620"/>
      <c r="DW36" s="641">
        <v>13.7</v>
      </c>
      <c r="DX36" s="642"/>
      <c r="DY36" s="642"/>
      <c r="DZ36" s="642"/>
      <c r="EA36" s="642"/>
      <c r="EB36" s="642"/>
      <c r="EC36" s="643"/>
    </row>
    <row r="37" spans="2:133" ht="11.25" customHeight="1">
      <c r="AQ37" s="644" t="s">
        <v>314</v>
      </c>
      <c r="AR37" s="645"/>
      <c r="AS37" s="645"/>
      <c r="AT37" s="645"/>
      <c r="AU37" s="645"/>
      <c r="AV37" s="645"/>
      <c r="AW37" s="645"/>
      <c r="AX37" s="645"/>
      <c r="AY37" s="646"/>
      <c r="AZ37" s="618">
        <v>45800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4430</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649958</v>
      </c>
      <c r="CS37" s="637"/>
      <c r="CT37" s="637"/>
      <c r="CU37" s="637"/>
      <c r="CV37" s="637"/>
      <c r="CW37" s="637"/>
      <c r="CX37" s="637"/>
      <c r="CY37" s="638"/>
      <c r="CZ37" s="621">
        <v>6</v>
      </c>
      <c r="DA37" s="639"/>
      <c r="DB37" s="639"/>
      <c r="DC37" s="640"/>
      <c r="DD37" s="624">
        <v>647824</v>
      </c>
      <c r="DE37" s="637"/>
      <c r="DF37" s="637"/>
      <c r="DG37" s="637"/>
      <c r="DH37" s="637"/>
      <c r="DI37" s="637"/>
      <c r="DJ37" s="637"/>
      <c r="DK37" s="638"/>
      <c r="DL37" s="624">
        <v>647824</v>
      </c>
      <c r="DM37" s="637"/>
      <c r="DN37" s="637"/>
      <c r="DO37" s="637"/>
      <c r="DP37" s="637"/>
      <c r="DQ37" s="637"/>
      <c r="DR37" s="637"/>
      <c r="DS37" s="637"/>
      <c r="DT37" s="637"/>
      <c r="DU37" s="637"/>
      <c r="DV37" s="638"/>
      <c r="DW37" s="641">
        <v>9.4</v>
      </c>
      <c r="DX37" s="642"/>
      <c r="DY37" s="642"/>
      <c r="DZ37" s="642"/>
      <c r="EA37" s="642"/>
      <c r="EB37" s="642"/>
      <c r="EC37" s="643"/>
    </row>
    <row r="38" spans="2:133" ht="11.25" customHeight="1">
      <c r="AQ38" s="644" t="s">
        <v>317</v>
      </c>
      <c r="AR38" s="645"/>
      <c r="AS38" s="645"/>
      <c r="AT38" s="645"/>
      <c r="AU38" s="645"/>
      <c r="AV38" s="645"/>
      <c r="AW38" s="645"/>
      <c r="AX38" s="645"/>
      <c r="AY38" s="646"/>
      <c r="AZ38" s="618">
        <v>10848</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8101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1272677</v>
      </c>
      <c r="CS38" s="619"/>
      <c r="CT38" s="619"/>
      <c r="CU38" s="619"/>
      <c r="CV38" s="619"/>
      <c r="CW38" s="619"/>
      <c r="CX38" s="619"/>
      <c r="CY38" s="620"/>
      <c r="CZ38" s="621">
        <v>11.7</v>
      </c>
      <c r="DA38" s="639"/>
      <c r="DB38" s="639"/>
      <c r="DC38" s="640"/>
      <c r="DD38" s="624">
        <v>1103784</v>
      </c>
      <c r="DE38" s="619"/>
      <c r="DF38" s="619"/>
      <c r="DG38" s="619"/>
      <c r="DH38" s="619"/>
      <c r="DI38" s="619"/>
      <c r="DJ38" s="619"/>
      <c r="DK38" s="620"/>
      <c r="DL38" s="624">
        <v>792494</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320</v>
      </c>
      <c r="AR39" s="645"/>
      <c r="AS39" s="645"/>
      <c r="AT39" s="645"/>
      <c r="AU39" s="645"/>
      <c r="AV39" s="645"/>
      <c r="AW39" s="645"/>
      <c r="AX39" s="645"/>
      <c r="AY39" s="646"/>
      <c r="AZ39" s="618">
        <v>5074</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85</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39397</v>
      </c>
      <c r="CS39" s="637"/>
      <c r="CT39" s="637"/>
      <c r="CU39" s="637"/>
      <c r="CV39" s="637"/>
      <c r="CW39" s="637"/>
      <c r="CX39" s="637"/>
      <c r="CY39" s="638"/>
      <c r="CZ39" s="621">
        <v>0.4</v>
      </c>
      <c r="DA39" s="639"/>
      <c r="DB39" s="639"/>
      <c r="DC39" s="640"/>
      <c r="DD39" s="624">
        <v>15502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221069</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105</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5029</v>
      </c>
      <c r="CS40" s="619"/>
      <c r="CT40" s="619"/>
      <c r="CU40" s="619"/>
      <c r="CV40" s="619"/>
      <c r="CW40" s="619"/>
      <c r="CX40" s="619"/>
      <c r="CY40" s="620"/>
      <c r="CZ40" s="621">
        <v>0</v>
      </c>
      <c r="DA40" s="639"/>
      <c r="DB40" s="639"/>
      <c r="DC40" s="640"/>
      <c r="DD40" s="624">
        <v>29</v>
      </c>
      <c r="DE40" s="619"/>
      <c r="DF40" s="619"/>
      <c r="DG40" s="619"/>
      <c r="DH40" s="619"/>
      <c r="DI40" s="619"/>
      <c r="DJ40" s="619"/>
      <c r="DK40" s="620"/>
      <c r="DL40" s="624">
        <v>29</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745760</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322</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1529058</v>
      </c>
      <c r="CS42" s="619"/>
      <c r="CT42" s="619"/>
      <c r="CU42" s="619"/>
      <c r="CV42" s="619"/>
      <c r="CW42" s="619"/>
      <c r="CX42" s="619"/>
      <c r="CY42" s="620"/>
      <c r="CZ42" s="621">
        <v>14</v>
      </c>
      <c r="DA42" s="622"/>
      <c r="DB42" s="622"/>
      <c r="DC42" s="623"/>
      <c r="DD42" s="624">
        <v>428151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39756</v>
      </c>
      <c r="CS43" s="637"/>
      <c r="CT43" s="637"/>
      <c r="CU43" s="637"/>
      <c r="CV43" s="637"/>
      <c r="CW43" s="637"/>
      <c r="CX43" s="637"/>
      <c r="CY43" s="638"/>
      <c r="CZ43" s="621">
        <v>0.4</v>
      </c>
      <c r="DA43" s="639"/>
      <c r="DB43" s="639"/>
      <c r="DC43" s="640"/>
      <c r="DD43" s="624">
        <v>39756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1529058</v>
      </c>
      <c r="CS44" s="619"/>
      <c r="CT44" s="619"/>
      <c r="CU44" s="619"/>
      <c r="CV44" s="619"/>
      <c r="CW44" s="619"/>
      <c r="CX44" s="619"/>
      <c r="CY44" s="620"/>
      <c r="CZ44" s="621">
        <v>14</v>
      </c>
      <c r="DA44" s="622"/>
      <c r="DB44" s="622"/>
      <c r="DC44" s="623"/>
      <c r="DD44" s="624">
        <v>428151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635875</v>
      </c>
      <c r="CS45" s="637"/>
      <c r="CT45" s="637"/>
      <c r="CU45" s="637"/>
      <c r="CV45" s="637"/>
      <c r="CW45" s="637"/>
      <c r="CX45" s="637"/>
      <c r="CY45" s="638"/>
      <c r="CZ45" s="621">
        <v>5.8</v>
      </c>
      <c r="DA45" s="639"/>
      <c r="DB45" s="639"/>
      <c r="DC45" s="640"/>
      <c r="DD45" s="624">
        <v>59689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852788</v>
      </c>
      <c r="CS46" s="619"/>
      <c r="CT46" s="619"/>
      <c r="CU46" s="619"/>
      <c r="CV46" s="619"/>
      <c r="CW46" s="619"/>
      <c r="CX46" s="619"/>
      <c r="CY46" s="620"/>
      <c r="CZ46" s="621">
        <v>7.8</v>
      </c>
      <c r="DA46" s="622"/>
      <c r="DB46" s="622"/>
      <c r="DC46" s="623"/>
      <c r="DD46" s="624">
        <v>353467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10888412</v>
      </c>
      <c r="CS49" s="603"/>
      <c r="CT49" s="603"/>
      <c r="CU49" s="603"/>
      <c r="CV49" s="603"/>
      <c r="CW49" s="603"/>
      <c r="CX49" s="603"/>
      <c r="CY49" s="604"/>
      <c r="CZ49" s="605">
        <v>100</v>
      </c>
      <c r="DA49" s="606"/>
      <c r="DB49" s="606"/>
      <c r="DC49" s="607"/>
      <c r="DD49" s="608">
        <v>7367261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11187</v>
      </c>
      <c r="R7" s="1131"/>
      <c r="S7" s="1131"/>
      <c r="T7" s="1131"/>
      <c r="U7" s="1131"/>
      <c r="V7" s="1131">
        <v>10874</v>
      </c>
      <c r="W7" s="1131"/>
      <c r="X7" s="1131"/>
      <c r="Y7" s="1131"/>
      <c r="Z7" s="1131"/>
      <c r="AA7" s="1131">
        <v>313</v>
      </c>
      <c r="AB7" s="1131"/>
      <c r="AC7" s="1131"/>
      <c r="AD7" s="1131"/>
      <c r="AE7" s="1132"/>
      <c r="AF7" s="1133">
        <v>308</v>
      </c>
      <c r="AG7" s="1134"/>
      <c r="AH7" s="1134"/>
      <c r="AI7" s="1134"/>
      <c r="AJ7" s="1135"/>
      <c r="AK7" s="1117">
        <v>118</v>
      </c>
      <c r="AL7" s="1118"/>
      <c r="AM7" s="1118"/>
      <c r="AN7" s="1118"/>
      <c r="AO7" s="1118"/>
      <c r="AP7" s="1118">
        <v>9703</v>
      </c>
      <c r="AQ7" s="1118"/>
      <c r="AR7" s="1118"/>
      <c r="AS7" s="1118"/>
      <c r="AT7" s="1118"/>
      <c r="AU7" s="1119" t="s">
        <v>540</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555</v>
      </c>
      <c r="BT7" s="1122"/>
      <c r="BU7" s="1122"/>
      <c r="BV7" s="1122"/>
      <c r="BW7" s="1122"/>
      <c r="BX7" s="1122"/>
      <c r="BY7" s="1122"/>
      <c r="BZ7" s="1122"/>
      <c r="CA7" s="1122"/>
      <c r="CB7" s="1122"/>
      <c r="CC7" s="1122"/>
      <c r="CD7" s="1122"/>
      <c r="CE7" s="1122"/>
      <c r="CF7" s="1122"/>
      <c r="CG7" s="1123"/>
      <c r="CH7" s="1114">
        <v>0</v>
      </c>
      <c r="CI7" s="1115"/>
      <c r="CJ7" s="1115"/>
      <c r="CK7" s="1115"/>
      <c r="CL7" s="1116"/>
      <c r="CM7" s="1114">
        <v>120</v>
      </c>
      <c r="CN7" s="1115"/>
      <c r="CO7" s="1115"/>
      <c r="CP7" s="1115"/>
      <c r="CQ7" s="1116"/>
      <c r="CR7" s="1114">
        <v>119</v>
      </c>
      <c r="CS7" s="1115"/>
      <c r="CT7" s="1115"/>
      <c r="CU7" s="1115"/>
      <c r="CV7" s="1116"/>
      <c r="CW7" s="1114">
        <v>9</v>
      </c>
      <c r="CX7" s="1115"/>
      <c r="CY7" s="1115"/>
      <c r="CZ7" s="1115"/>
      <c r="DA7" s="1116"/>
      <c r="DB7" s="1114" t="s">
        <v>482</v>
      </c>
      <c r="DC7" s="1115"/>
      <c r="DD7" s="1115"/>
      <c r="DE7" s="1115"/>
      <c r="DF7" s="1116"/>
      <c r="DG7" s="1114" t="s">
        <v>482</v>
      </c>
      <c r="DH7" s="1115"/>
      <c r="DI7" s="1115"/>
      <c r="DJ7" s="1115"/>
      <c r="DK7" s="1116"/>
      <c r="DL7" s="1114" t="s">
        <v>482</v>
      </c>
      <c r="DM7" s="1115"/>
      <c r="DN7" s="1115"/>
      <c r="DO7" s="1115"/>
      <c r="DP7" s="1116"/>
      <c r="DQ7" s="1114" t="s">
        <v>482</v>
      </c>
      <c r="DR7" s="1115"/>
      <c r="DS7" s="1115"/>
      <c r="DT7" s="1115"/>
      <c r="DU7" s="1116"/>
      <c r="DV7" s="1141"/>
      <c r="DW7" s="1142"/>
      <c r="DX7" s="1142"/>
      <c r="DY7" s="1142"/>
      <c r="DZ7" s="1143"/>
      <c r="EA7" s="205"/>
    </row>
    <row r="8" spans="1:131" s="206" customFormat="1" ht="26.25" customHeight="1">
      <c r="A8" s="212">
        <v>2</v>
      </c>
      <c r="B8" s="1057" t="s">
        <v>364</v>
      </c>
      <c r="C8" s="1058"/>
      <c r="D8" s="1058"/>
      <c r="E8" s="1058"/>
      <c r="F8" s="1058"/>
      <c r="G8" s="1058"/>
      <c r="H8" s="1058"/>
      <c r="I8" s="1058"/>
      <c r="J8" s="1058"/>
      <c r="K8" s="1058"/>
      <c r="L8" s="1058"/>
      <c r="M8" s="1058"/>
      <c r="N8" s="1058"/>
      <c r="O8" s="1058"/>
      <c r="P8" s="1059"/>
      <c r="Q8" s="1069">
        <v>62</v>
      </c>
      <c r="R8" s="1070"/>
      <c r="S8" s="1070"/>
      <c r="T8" s="1070"/>
      <c r="U8" s="1070"/>
      <c r="V8" s="1070">
        <v>14</v>
      </c>
      <c r="W8" s="1070"/>
      <c r="X8" s="1070"/>
      <c r="Y8" s="1070"/>
      <c r="Z8" s="1070"/>
      <c r="AA8" s="1070">
        <v>48</v>
      </c>
      <c r="AB8" s="1070"/>
      <c r="AC8" s="1070"/>
      <c r="AD8" s="1070"/>
      <c r="AE8" s="1071"/>
      <c r="AF8" s="1063">
        <v>48</v>
      </c>
      <c r="AG8" s="1064"/>
      <c r="AH8" s="1064"/>
      <c r="AI8" s="1064"/>
      <c r="AJ8" s="1065"/>
      <c r="AK8" s="1112" t="s">
        <v>482</v>
      </c>
      <c r="AL8" s="1113"/>
      <c r="AM8" s="1113"/>
      <c r="AN8" s="1113"/>
      <c r="AO8" s="1113"/>
      <c r="AP8" s="1113">
        <v>20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556</v>
      </c>
      <c r="BT8" s="1041"/>
      <c r="BU8" s="1041"/>
      <c r="BV8" s="1041"/>
      <c r="BW8" s="1041"/>
      <c r="BX8" s="1041"/>
      <c r="BY8" s="1041"/>
      <c r="BZ8" s="1041"/>
      <c r="CA8" s="1041"/>
      <c r="CB8" s="1041"/>
      <c r="CC8" s="1041"/>
      <c r="CD8" s="1041"/>
      <c r="CE8" s="1041"/>
      <c r="CF8" s="1041"/>
      <c r="CG8" s="1042"/>
      <c r="CH8" s="1015">
        <v>0</v>
      </c>
      <c r="CI8" s="1016"/>
      <c r="CJ8" s="1016"/>
      <c r="CK8" s="1016"/>
      <c r="CL8" s="1017"/>
      <c r="CM8" s="1015">
        <v>86</v>
      </c>
      <c r="CN8" s="1016"/>
      <c r="CO8" s="1016"/>
      <c r="CP8" s="1016"/>
      <c r="CQ8" s="1017"/>
      <c r="CR8" s="1015">
        <v>5</v>
      </c>
      <c r="CS8" s="1016"/>
      <c r="CT8" s="1016"/>
      <c r="CU8" s="1016"/>
      <c r="CV8" s="1017"/>
      <c r="CW8" s="1015" t="s">
        <v>482</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365</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11249</v>
      </c>
      <c r="R23" s="1095"/>
      <c r="S23" s="1095"/>
      <c r="T23" s="1095"/>
      <c r="U23" s="1095"/>
      <c r="V23" s="1095">
        <v>110888</v>
      </c>
      <c r="W23" s="1095"/>
      <c r="X23" s="1095"/>
      <c r="Y23" s="1095"/>
      <c r="Z23" s="1095"/>
      <c r="AA23" s="1095">
        <v>361</v>
      </c>
      <c r="AB23" s="1095"/>
      <c r="AC23" s="1095"/>
      <c r="AD23" s="1095"/>
      <c r="AE23" s="1096"/>
      <c r="AF23" s="1097">
        <v>355</v>
      </c>
      <c r="AG23" s="1095"/>
      <c r="AH23" s="1095"/>
      <c r="AI23" s="1095"/>
      <c r="AJ23" s="1098"/>
      <c r="AK23" s="1099"/>
      <c r="AL23" s="1100"/>
      <c r="AM23" s="1100"/>
      <c r="AN23" s="1100"/>
      <c r="AO23" s="1100"/>
      <c r="AP23" s="1095">
        <v>9723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4229</v>
      </c>
      <c r="R28" s="1080"/>
      <c r="S28" s="1080"/>
      <c r="T28" s="1080"/>
      <c r="U28" s="1080"/>
      <c r="V28" s="1080">
        <v>4229</v>
      </c>
      <c r="W28" s="1080"/>
      <c r="X28" s="1080"/>
      <c r="Y28" s="1080"/>
      <c r="Z28" s="1080"/>
      <c r="AA28" s="1080">
        <v>0</v>
      </c>
      <c r="AB28" s="1080"/>
      <c r="AC28" s="1080"/>
      <c r="AD28" s="1080"/>
      <c r="AE28" s="1081"/>
      <c r="AF28" s="1082">
        <v>0</v>
      </c>
      <c r="AG28" s="1080"/>
      <c r="AH28" s="1080"/>
      <c r="AI28" s="1080"/>
      <c r="AJ28" s="1083"/>
      <c r="AK28" s="1084">
        <v>302</v>
      </c>
      <c r="AL28" s="1072"/>
      <c r="AM28" s="1072"/>
      <c r="AN28" s="1072"/>
      <c r="AO28" s="1072"/>
      <c r="AP28" s="1072" t="s">
        <v>482</v>
      </c>
      <c r="AQ28" s="1072"/>
      <c r="AR28" s="1072"/>
      <c r="AS28" s="1072"/>
      <c r="AT28" s="1072"/>
      <c r="AU28" s="1072" t="s">
        <v>482</v>
      </c>
      <c r="AV28" s="1072"/>
      <c r="AW28" s="1072"/>
      <c r="AX28" s="1072"/>
      <c r="AY28" s="1072"/>
      <c r="AZ28" s="1073" t="s">
        <v>482</v>
      </c>
      <c r="BA28" s="1073"/>
      <c r="BB28" s="1073"/>
      <c r="BC28" s="1073"/>
      <c r="BD28" s="1073"/>
      <c r="BE28" s="1074" t="s">
        <v>541</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379</v>
      </c>
      <c r="C29" s="1058"/>
      <c r="D29" s="1058"/>
      <c r="E29" s="1058"/>
      <c r="F29" s="1058"/>
      <c r="G29" s="1058"/>
      <c r="H29" s="1058"/>
      <c r="I29" s="1058"/>
      <c r="J29" s="1058"/>
      <c r="K29" s="1058"/>
      <c r="L29" s="1058"/>
      <c r="M29" s="1058"/>
      <c r="N29" s="1058"/>
      <c r="O29" s="1058"/>
      <c r="P29" s="1059"/>
      <c r="Q29" s="1069">
        <v>2595</v>
      </c>
      <c r="R29" s="1070"/>
      <c r="S29" s="1070"/>
      <c r="T29" s="1070"/>
      <c r="U29" s="1070"/>
      <c r="V29" s="1070">
        <v>2457</v>
      </c>
      <c r="W29" s="1070"/>
      <c r="X29" s="1070"/>
      <c r="Y29" s="1070"/>
      <c r="Z29" s="1070"/>
      <c r="AA29" s="1070">
        <v>138</v>
      </c>
      <c r="AB29" s="1070"/>
      <c r="AC29" s="1070"/>
      <c r="AD29" s="1070"/>
      <c r="AE29" s="1071"/>
      <c r="AF29" s="1063">
        <v>138</v>
      </c>
      <c r="AG29" s="1064"/>
      <c r="AH29" s="1064"/>
      <c r="AI29" s="1064"/>
      <c r="AJ29" s="1065"/>
      <c r="AK29" s="1006">
        <v>366</v>
      </c>
      <c r="AL29" s="997"/>
      <c r="AM29" s="997"/>
      <c r="AN29" s="997"/>
      <c r="AO29" s="997"/>
      <c r="AP29" s="997" t="s">
        <v>482</v>
      </c>
      <c r="AQ29" s="997"/>
      <c r="AR29" s="997"/>
      <c r="AS29" s="997"/>
      <c r="AT29" s="997"/>
      <c r="AU29" s="997" t="s">
        <v>482</v>
      </c>
      <c r="AV29" s="997"/>
      <c r="AW29" s="997"/>
      <c r="AX29" s="997"/>
      <c r="AY29" s="997"/>
      <c r="AZ29" s="1068" t="s">
        <v>482</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380</v>
      </c>
      <c r="C30" s="1058"/>
      <c r="D30" s="1058"/>
      <c r="E30" s="1058"/>
      <c r="F30" s="1058"/>
      <c r="G30" s="1058"/>
      <c r="H30" s="1058"/>
      <c r="I30" s="1058"/>
      <c r="J30" s="1058"/>
      <c r="K30" s="1058"/>
      <c r="L30" s="1058"/>
      <c r="M30" s="1058"/>
      <c r="N30" s="1058"/>
      <c r="O30" s="1058"/>
      <c r="P30" s="1059"/>
      <c r="Q30" s="1069">
        <v>12</v>
      </c>
      <c r="R30" s="1070"/>
      <c r="S30" s="1070"/>
      <c r="T30" s="1070"/>
      <c r="U30" s="1070"/>
      <c r="V30" s="1070">
        <v>11</v>
      </c>
      <c r="W30" s="1070"/>
      <c r="X30" s="1070"/>
      <c r="Y30" s="1070"/>
      <c r="Z30" s="1070"/>
      <c r="AA30" s="1070">
        <v>1</v>
      </c>
      <c r="AB30" s="1070"/>
      <c r="AC30" s="1070"/>
      <c r="AD30" s="1070"/>
      <c r="AE30" s="1071"/>
      <c r="AF30" s="1063">
        <v>1</v>
      </c>
      <c r="AG30" s="1064"/>
      <c r="AH30" s="1064"/>
      <c r="AI30" s="1064"/>
      <c r="AJ30" s="1065"/>
      <c r="AK30" s="1006">
        <v>2</v>
      </c>
      <c r="AL30" s="997"/>
      <c r="AM30" s="997"/>
      <c r="AN30" s="997"/>
      <c r="AO30" s="997"/>
      <c r="AP30" s="997" t="s">
        <v>482</v>
      </c>
      <c r="AQ30" s="997"/>
      <c r="AR30" s="997"/>
      <c r="AS30" s="997"/>
      <c r="AT30" s="997"/>
      <c r="AU30" s="997" t="s">
        <v>482</v>
      </c>
      <c r="AV30" s="997"/>
      <c r="AW30" s="997"/>
      <c r="AX30" s="997"/>
      <c r="AY30" s="997"/>
      <c r="AZ30" s="1068" t="s">
        <v>482</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381</v>
      </c>
      <c r="C31" s="1058"/>
      <c r="D31" s="1058"/>
      <c r="E31" s="1058"/>
      <c r="F31" s="1058"/>
      <c r="G31" s="1058"/>
      <c r="H31" s="1058"/>
      <c r="I31" s="1058"/>
      <c r="J31" s="1058"/>
      <c r="K31" s="1058"/>
      <c r="L31" s="1058"/>
      <c r="M31" s="1058"/>
      <c r="N31" s="1058"/>
      <c r="O31" s="1058"/>
      <c r="P31" s="1059"/>
      <c r="Q31" s="1069">
        <v>280</v>
      </c>
      <c r="R31" s="1070"/>
      <c r="S31" s="1070"/>
      <c r="T31" s="1070"/>
      <c r="U31" s="1070"/>
      <c r="V31" s="1070">
        <v>280</v>
      </c>
      <c r="W31" s="1070"/>
      <c r="X31" s="1070"/>
      <c r="Y31" s="1070"/>
      <c r="Z31" s="1070"/>
      <c r="AA31" s="1070">
        <v>1</v>
      </c>
      <c r="AB31" s="1070"/>
      <c r="AC31" s="1070"/>
      <c r="AD31" s="1070"/>
      <c r="AE31" s="1071"/>
      <c r="AF31" s="1063">
        <v>1</v>
      </c>
      <c r="AG31" s="1064"/>
      <c r="AH31" s="1064"/>
      <c r="AI31" s="1064"/>
      <c r="AJ31" s="1065"/>
      <c r="AK31" s="1006">
        <v>81</v>
      </c>
      <c r="AL31" s="997"/>
      <c r="AM31" s="997"/>
      <c r="AN31" s="997"/>
      <c r="AO31" s="997"/>
      <c r="AP31" s="997" t="s">
        <v>482</v>
      </c>
      <c r="AQ31" s="997"/>
      <c r="AR31" s="997"/>
      <c r="AS31" s="997"/>
      <c r="AT31" s="997"/>
      <c r="AU31" s="997" t="s">
        <v>482</v>
      </c>
      <c r="AV31" s="997"/>
      <c r="AW31" s="997"/>
      <c r="AX31" s="997"/>
      <c r="AY31" s="997"/>
      <c r="AZ31" s="1068" t="s">
        <v>482</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382</v>
      </c>
      <c r="C32" s="1058"/>
      <c r="D32" s="1058"/>
      <c r="E32" s="1058"/>
      <c r="F32" s="1058"/>
      <c r="G32" s="1058"/>
      <c r="H32" s="1058"/>
      <c r="I32" s="1058"/>
      <c r="J32" s="1058"/>
      <c r="K32" s="1058"/>
      <c r="L32" s="1058"/>
      <c r="M32" s="1058"/>
      <c r="N32" s="1058"/>
      <c r="O32" s="1058"/>
      <c r="P32" s="1059"/>
      <c r="Q32" s="1069">
        <v>429</v>
      </c>
      <c r="R32" s="1070"/>
      <c r="S32" s="1070"/>
      <c r="T32" s="1070"/>
      <c r="U32" s="1070"/>
      <c r="V32" s="1070">
        <v>387</v>
      </c>
      <c r="W32" s="1070"/>
      <c r="X32" s="1070"/>
      <c r="Y32" s="1070"/>
      <c r="Z32" s="1070"/>
      <c r="AA32" s="1070">
        <v>41</v>
      </c>
      <c r="AB32" s="1070"/>
      <c r="AC32" s="1070"/>
      <c r="AD32" s="1070"/>
      <c r="AE32" s="1071"/>
      <c r="AF32" s="1063">
        <v>457</v>
      </c>
      <c r="AG32" s="1064"/>
      <c r="AH32" s="1064"/>
      <c r="AI32" s="1064"/>
      <c r="AJ32" s="1065"/>
      <c r="AK32" s="1006">
        <v>5</v>
      </c>
      <c r="AL32" s="997"/>
      <c r="AM32" s="997"/>
      <c r="AN32" s="997"/>
      <c r="AO32" s="997"/>
      <c r="AP32" s="997">
        <v>1551</v>
      </c>
      <c r="AQ32" s="997"/>
      <c r="AR32" s="997"/>
      <c r="AS32" s="997"/>
      <c r="AT32" s="997"/>
      <c r="AU32" s="997">
        <v>9</v>
      </c>
      <c r="AV32" s="997"/>
      <c r="AW32" s="997"/>
      <c r="AX32" s="997"/>
      <c r="AY32" s="997"/>
      <c r="AZ32" s="1068" t="s">
        <v>482</v>
      </c>
      <c r="BA32" s="1068"/>
      <c r="BB32" s="1068"/>
      <c r="BC32" s="1068"/>
      <c r="BD32" s="1068"/>
      <c r="BE32" s="1052" t="s">
        <v>542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383</v>
      </c>
      <c r="C33" s="1058"/>
      <c r="D33" s="1058"/>
      <c r="E33" s="1058"/>
      <c r="F33" s="1058"/>
      <c r="G33" s="1058"/>
      <c r="H33" s="1058"/>
      <c r="I33" s="1058"/>
      <c r="J33" s="1058"/>
      <c r="K33" s="1058"/>
      <c r="L33" s="1058"/>
      <c r="M33" s="1058"/>
      <c r="N33" s="1058"/>
      <c r="O33" s="1058"/>
      <c r="P33" s="1059"/>
      <c r="Q33" s="1069">
        <v>21</v>
      </c>
      <c r="R33" s="1070"/>
      <c r="S33" s="1070"/>
      <c r="T33" s="1070"/>
      <c r="U33" s="1070"/>
      <c r="V33" s="1070">
        <v>11</v>
      </c>
      <c r="W33" s="1070"/>
      <c r="X33" s="1070"/>
      <c r="Y33" s="1070"/>
      <c r="Z33" s="1070"/>
      <c r="AA33" s="1070">
        <v>10</v>
      </c>
      <c r="AB33" s="1070"/>
      <c r="AC33" s="1070"/>
      <c r="AD33" s="1070"/>
      <c r="AE33" s="1071"/>
      <c r="AF33" s="1063">
        <v>10</v>
      </c>
      <c r="AG33" s="1064"/>
      <c r="AH33" s="1064"/>
      <c r="AI33" s="1064"/>
      <c r="AJ33" s="1065"/>
      <c r="AK33" s="1006">
        <v>0</v>
      </c>
      <c r="AL33" s="997"/>
      <c r="AM33" s="997"/>
      <c r="AN33" s="997"/>
      <c r="AO33" s="997"/>
      <c r="AP33" s="997" t="s">
        <v>482</v>
      </c>
      <c r="AQ33" s="997"/>
      <c r="AR33" s="997"/>
      <c r="AS33" s="997"/>
      <c r="AT33" s="997"/>
      <c r="AU33" s="997" t="s">
        <v>482</v>
      </c>
      <c r="AV33" s="997"/>
      <c r="AW33" s="997"/>
      <c r="AX33" s="997"/>
      <c r="AY33" s="997"/>
      <c r="AZ33" s="1068" t="s">
        <v>482</v>
      </c>
      <c r="BA33" s="1068"/>
      <c r="BB33" s="1068"/>
      <c r="BC33" s="1068"/>
      <c r="BD33" s="1068"/>
      <c r="BE33" s="1052" t="s">
        <v>543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384</v>
      </c>
      <c r="C34" s="1058"/>
      <c r="D34" s="1058"/>
      <c r="E34" s="1058"/>
      <c r="F34" s="1058"/>
      <c r="G34" s="1058"/>
      <c r="H34" s="1058"/>
      <c r="I34" s="1058"/>
      <c r="J34" s="1058"/>
      <c r="K34" s="1058"/>
      <c r="L34" s="1058"/>
      <c r="M34" s="1058"/>
      <c r="N34" s="1058"/>
      <c r="O34" s="1058"/>
      <c r="P34" s="1059"/>
      <c r="Q34" s="1069">
        <v>153</v>
      </c>
      <c r="R34" s="1070"/>
      <c r="S34" s="1070"/>
      <c r="T34" s="1070"/>
      <c r="U34" s="1070"/>
      <c r="V34" s="1070">
        <v>143</v>
      </c>
      <c r="W34" s="1070"/>
      <c r="X34" s="1070"/>
      <c r="Y34" s="1070"/>
      <c r="Z34" s="1070"/>
      <c r="AA34" s="1070">
        <v>10</v>
      </c>
      <c r="AB34" s="1070"/>
      <c r="AC34" s="1070"/>
      <c r="AD34" s="1070"/>
      <c r="AE34" s="1071"/>
      <c r="AF34" s="1063">
        <v>10</v>
      </c>
      <c r="AG34" s="1064"/>
      <c r="AH34" s="1064"/>
      <c r="AI34" s="1064"/>
      <c r="AJ34" s="1065"/>
      <c r="AK34" s="1006">
        <v>46</v>
      </c>
      <c r="AL34" s="997"/>
      <c r="AM34" s="997"/>
      <c r="AN34" s="997"/>
      <c r="AO34" s="997"/>
      <c r="AP34" s="997">
        <v>103</v>
      </c>
      <c r="AQ34" s="997"/>
      <c r="AR34" s="997"/>
      <c r="AS34" s="997"/>
      <c r="AT34" s="997"/>
      <c r="AU34" s="997">
        <v>30</v>
      </c>
      <c r="AV34" s="997"/>
      <c r="AW34" s="997"/>
      <c r="AX34" s="997"/>
      <c r="AY34" s="997"/>
      <c r="AZ34" s="1068" t="s">
        <v>482</v>
      </c>
      <c r="BA34" s="1068"/>
      <c r="BB34" s="1068"/>
      <c r="BC34" s="1068"/>
      <c r="BD34" s="1068"/>
      <c r="BE34" s="1052" t="s">
        <v>543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385</v>
      </c>
      <c r="C35" s="1058"/>
      <c r="D35" s="1058"/>
      <c r="E35" s="1058"/>
      <c r="F35" s="1058"/>
      <c r="G35" s="1058"/>
      <c r="H35" s="1058"/>
      <c r="I35" s="1058"/>
      <c r="J35" s="1058"/>
      <c r="K35" s="1058"/>
      <c r="L35" s="1058"/>
      <c r="M35" s="1058"/>
      <c r="N35" s="1058"/>
      <c r="O35" s="1058"/>
      <c r="P35" s="1059"/>
      <c r="Q35" s="1069">
        <v>344</v>
      </c>
      <c r="R35" s="1070"/>
      <c r="S35" s="1070"/>
      <c r="T35" s="1070"/>
      <c r="U35" s="1070"/>
      <c r="V35" s="1070">
        <v>336</v>
      </c>
      <c r="W35" s="1070"/>
      <c r="X35" s="1070"/>
      <c r="Y35" s="1070"/>
      <c r="Z35" s="1070"/>
      <c r="AA35" s="1070">
        <v>9</v>
      </c>
      <c r="AB35" s="1070"/>
      <c r="AC35" s="1070"/>
      <c r="AD35" s="1070"/>
      <c r="AE35" s="1071"/>
      <c r="AF35" s="1063">
        <v>9</v>
      </c>
      <c r="AG35" s="1064"/>
      <c r="AH35" s="1064"/>
      <c r="AI35" s="1064"/>
      <c r="AJ35" s="1065"/>
      <c r="AK35" s="1006">
        <v>229</v>
      </c>
      <c r="AL35" s="997"/>
      <c r="AM35" s="997"/>
      <c r="AN35" s="997"/>
      <c r="AO35" s="997"/>
      <c r="AP35" s="997">
        <v>2611</v>
      </c>
      <c r="AQ35" s="997"/>
      <c r="AR35" s="997"/>
      <c r="AS35" s="997"/>
      <c r="AT35" s="997"/>
      <c r="AU35" s="997">
        <v>2611</v>
      </c>
      <c r="AV35" s="997"/>
      <c r="AW35" s="997"/>
      <c r="AX35" s="997"/>
      <c r="AY35" s="997"/>
      <c r="AZ35" s="1068" t="s">
        <v>482</v>
      </c>
      <c r="BA35" s="1068"/>
      <c r="BB35" s="1068"/>
      <c r="BC35" s="1068"/>
      <c r="BD35" s="1068"/>
      <c r="BE35" s="1052" t="s">
        <v>543</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386</v>
      </c>
      <c r="C36" s="1058"/>
      <c r="D36" s="1058"/>
      <c r="E36" s="1058"/>
      <c r="F36" s="1058"/>
      <c r="G36" s="1058"/>
      <c r="H36" s="1058"/>
      <c r="I36" s="1058"/>
      <c r="J36" s="1058"/>
      <c r="K36" s="1058"/>
      <c r="L36" s="1058"/>
      <c r="M36" s="1058"/>
      <c r="N36" s="1058"/>
      <c r="O36" s="1058"/>
      <c r="P36" s="1059"/>
      <c r="Q36" s="1069">
        <v>28</v>
      </c>
      <c r="R36" s="1070"/>
      <c r="S36" s="1070"/>
      <c r="T36" s="1070"/>
      <c r="U36" s="1070"/>
      <c r="V36" s="1070">
        <v>27</v>
      </c>
      <c r="W36" s="1070"/>
      <c r="X36" s="1070"/>
      <c r="Y36" s="1070"/>
      <c r="Z36" s="1070"/>
      <c r="AA36" s="1070">
        <v>1</v>
      </c>
      <c r="AB36" s="1070"/>
      <c r="AC36" s="1070"/>
      <c r="AD36" s="1070"/>
      <c r="AE36" s="1071"/>
      <c r="AF36" s="1063">
        <v>1</v>
      </c>
      <c r="AG36" s="1064"/>
      <c r="AH36" s="1064"/>
      <c r="AI36" s="1064"/>
      <c r="AJ36" s="1065"/>
      <c r="AK36" s="1006">
        <v>20</v>
      </c>
      <c r="AL36" s="997"/>
      <c r="AM36" s="997"/>
      <c r="AN36" s="997"/>
      <c r="AO36" s="997"/>
      <c r="AP36" s="997">
        <v>186</v>
      </c>
      <c r="AQ36" s="997"/>
      <c r="AR36" s="997"/>
      <c r="AS36" s="997"/>
      <c r="AT36" s="997"/>
      <c r="AU36" s="997">
        <v>186</v>
      </c>
      <c r="AV36" s="997"/>
      <c r="AW36" s="997"/>
      <c r="AX36" s="997"/>
      <c r="AY36" s="997"/>
      <c r="AZ36" s="1068" t="s">
        <v>482</v>
      </c>
      <c r="BA36" s="1068"/>
      <c r="BB36" s="1068"/>
      <c r="BC36" s="1068"/>
      <c r="BD36" s="1068"/>
      <c r="BE36" s="1052" t="s">
        <v>543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626</v>
      </c>
      <c r="AG63" s="985"/>
      <c r="AH63" s="985"/>
      <c r="AI63" s="985"/>
      <c r="AJ63" s="1050"/>
      <c r="AK63" s="1051"/>
      <c r="AL63" s="989"/>
      <c r="AM63" s="989"/>
      <c r="AN63" s="989"/>
      <c r="AO63" s="989"/>
      <c r="AP63" s="985">
        <v>4450</v>
      </c>
      <c r="AQ63" s="985"/>
      <c r="AR63" s="985"/>
      <c r="AS63" s="985"/>
      <c r="AT63" s="985"/>
      <c r="AU63" s="985">
        <v>2837</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1494</v>
      </c>
      <c r="R68" s="1008"/>
      <c r="S68" s="1008"/>
      <c r="T68" s="1008"/>
      <c r="U68" s="1008"/>
      <c r="V68" s="1008">
        <v>1418</v>
      </c>
      <c r="W68" s="1008"/>
      <c r="X68" s="1008"/>
      <c r="Y68" s="1008"/>
      <c r="Z68" s="1008"/>
      <c r="AA68" s="1008">
        <v>76</v>
      </c>
      <c r="AB68" s="1008"/>
      <c r="AC68" s="1008"/>
      <c r="AD68" s="1008"/>
      <c r="AE68" s="1008"/>
      <c r="AF68" s="1008">
        <v>76</v>
      </c>
      <c r="AG68" s="1008"/>
      <c r="AH68" s="1008"/>
      <c r="AI68" s="1008"/>
      <c r="AJ68" s="1008"/>
      <c r="AK68" s="1008" t="s">
        <v>482</v>
      </c>
      <c r="AL68" s="1008"/>
      <c r="AM68" s="1008"/>
      <c r="AN68" s="1008"/>
      <c r="AO68" s="1008"/>
      <c r="AP68" s="1008">
        <v>2715</v>
      </c>
      <c r="AQ68" s="1008"/>
      <c r="AR68" s="1008"/>
      <c r="AS68" s="1008"/>
      <c r="AT68" s="1008"/>
      <c r="AU68" s="1008">
        <v>1048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553</v>
      </c>
      <c r="R69" s="997"/>
      <c r="S69" s="997"/>
      <c r="T69" s="997"/>
      <c r="U69" s="997"/>
      <c r="V69" s="997">
        <v>481</v>
      </c>
      <c r="W69" s="997"/>
      <c r="X69" s="997"/>
      <c r="Y69" s="997"/>
      <c r="Z69" s="997"/>
      <c r="AA69" s="997">
        <v>72</v>
      </c>
      <c r="AB69" s="997"/>
      <c r="AC69" s="997"/>
      <c r="AD69" s="997"/>
      <c r="AE69" s="997"/>
      <c r="AF69" s="997">
        <v>72</v>
      </c>
      <c r="AG69" s="997"/>
      <c r="AH69" s="997"/>
      <c r="AI69" s="997"/>
      <c r="AJ69" s="997"/>
      <c r="AK69" s="997" t="s">
        <v>482</v>
      </c>
      <c r="AL69" s="997"/>
      <c r="AM69" s="997"/>
      <c r="AN69" s="997"/>
      <c r="AO69" s="997"/>
      <c r="AP69" s="997">
        <v>57</v>
      </c>
      <c r="AQ69" s="997"/>
      <c r="AR69" s="997"/>
      <c r="AS69" s="997"/>
      <c r="AT69" s="997"/>
      <c r="AU69" s="997">
        <v>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t="s">
        <v>547</v>
      </c>
      <c r="D70" s="1001" t="s">
        <v>547</v>
      </c>
      <c r="E70" s="1001" t="s">
        <v>547</v>
      </c>
      <c r="F70" s="1001" t="s">
        <v>547</v>
      </c>
      <c r="G70" s="1001" t="s">
        <v>547</v>
      </c>
      <c r="H70" s="1001" t="s">
        <v>547</v>
      </c>
      <c r="I70" s="1001" t="s">
        <v>547</v>
      </c>
      <c r="J70" s="1001" t="s">
        <v>547</v>
      </c>
      <c r="K70" s="1001" t="s">
        <v>547</v>
      </c>
      <c r="L70" s="1001" t="s">
        <v>547</v>
      </c>
      <c r="M70" s="1001" t="s">
        <v>547</v>
      </c>
      <c r="N70" s="1001" t="s">
        <v>547</v>
      </c>
      <c r="O70" s="1001" t="s">
        <v>547</v>
      </c>
      <c r="P70" s="1002" t="s">
        <v>547</v>
      </c>
      <c r="Q70" s="1003">
        <v>250</v>
      </c>
      <c r="R70" s="997"/>
      <c r="S70" s="997"/>
      <c r="T70" s="997"/>
      <c r="U70" s="997"/>
      <c r="V70" s="997">
        <v>225</v>
      </c>
      <c r="W70" s="997"/>
      <c r="X70" s="997"/>
      <c r="Y70" s="997"/>
      <c r="Z70" s="997"/>
      <c r="AA70" s="997">
        <v>26</v>
      </c>
      <c r="AB70" s="997"/>
      <c r="AC70" s="997"/>
      <c r="AD70" s="997"/>
      <c r="AE70" s="997"/>
      <c r="AF70" s="997">
        <v>26</v>
      </c>
      <c r="AG70" s="997"/>
      <c r="AH70" s="997"/>
      <c r="AI70" s="997"/>
      <c r="AJ70" s="997"/>
      <c r="AK70" s="997" t="s">
        <v>482</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t="s">
        <v>549</v>
      </c>
      <c r="D71" s="1001" t="s">
        <v>549</v>
      </c>
      <c r="E71" s="1001" t="s">
        <v>549</v>
      </c>
      <c r="F71" s="1001" t="s">
        <v>549</v>
      </c>
      <c r="G71" s="1001" t="s">
        <v>549</v>
      </c>
      <c r="H71" s="1001" t="s">
        <v>549</v>
      </c>
      <c r="I71" s="1001" t="s">
        <v>549</v>
      </c>
      <c r="J71" s="1001" t="s">
        <v>549</v>
      </c>
      <c r="K71" s="1001" t="s">
        <v>549</v>
      </c>
      <c r="L71" s="1001" t="s">
        <v>549</v>
      </c>
      <c r="M71" s="1001" t="s">
        <v>549</v>
      </c>
      <c r="N71" s="1001" t="s">
        <v>549</v>
      </c>
      <c r="O71" s="1001" t="s">
        <v>549</v>
      </c>
      <c r="P71" s="1002" t="s">
        <v>549</v>
      </c>
      <c r="Q71" s="1003">
        <v>242051</v>
      </c>
      <c r="R71" s="997"/>
      <c r="S71" s="997"/>
      <c r="T71" s="997"/>
      <c r="U71" s="997"/>
      <c r="V71" s="997">
        <v>233409</v>
      </c>
      <c r="W71" s="997"/>
      <c r="X71" s="997"/>
      <c r="Y71" s="997"/>
      <c r="Z71" s="997"/>
      <c r="AA71" s="997">
        <v>8642</v>
      </c>
      <c r="AB71" s="997"/>
      <c r="AC71" s="997"/>
      <c r="AD71" s="997"/>
      <c r="AE71" s="997"/>
      <c r="AF71" s="997">
        <v>8642</v>
      </c>
      <c r="AG71" s="997"/>
      <c r="AH71" s="997"/>
      <c r="AI71" s="997"/>
      <c r="AJ71" s="997"/>
      <c r="AK71" s="997">
        <v>287</v>
      </c>
      <c r="AL71" s="997"/>
      <c r="AM71" s="997"/>
      <c r="AN71" s="997"/>
      <c r="AO71" s="997"/>
      <c r="AP71" s="997" t="s">
        <v>482</v>
      </c>
      <c r="AQ71" s="997"/>
      <c r="AR71" s="997"/>
      <c r="AS71" s="997"/>
      <c r="AT71" s="997"/>
      <c r="AU71" s="997" t="s">
        <v>482</v>
      </c>
      <c r="AV71" s="997"/>
      <c r="AW71" s="997"/>
      <c r="AX71" s="997"/>
      <c r="AY71" s="997"/>
      <c r="AZ71" s="998" t="s">
        <v>553</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t="s">
        <v>550</v>
      </c>
      <c r="D72" s="1001" t="s">
        <v>550</v>
      </c>
      <c r="E72" s="1001" t="s">
        <v>550</v>
      </c>
      <c r="F72" s="1001" t="s">
        <v>550</v>
      </c>
      <c r="G72" s="1001" t="s">
        <v>550</v>
      </c>
      <c r="H72" s="1001" t="s">
        <v>550</v>
      </c>
      <c r="I72" s="1001" t="s">
        <v>550</v>
      </c>
      <c r="J72" s="1001" t="s">
        <v>550</v>
      </c>
      <c r="K72" s="1001" t="s">
        <v>550</v>
      </c>
      <c r="L72" s="1001" t="s">
        <v>550</v>
      </c>
      <c r="M72" s="1001" t="s">
        <v>550</v>
      </c>
      <c r="N72" s="1001" t="s">
        <v>550</v>
      </c>
      <c r="O72" s="1001" t="s">
        <v>550</v>
      </c>
      <c r="P72" s="1002" t="s">
        <v>550</v>
      </c>
      <c r="Q72" s="1003">
        <v>73</v>
      </c>
      <c r="R72" s="997"/>
      <c r="S72" s="997"/>
      <c r="T72" s="997"/>
      <c r="U72" s="997"/>
      <c r="V72" s="997">
        <v>71</v>
      </c>
      <c r="W72" s="997"/>
      <c r="X72" s="997"/>
      <c r="Y72" s="997"/>
      <c r="Z72" s="997"/>
      <c r="AA72" s="997">
        <v>3</v>
      </c>
      <c r="AB72" s="997"/>
      <c r="AC72" s="997"/>
      <c r="AD72" s="997"/>
      <c r="AE72" s="997"/>
      <c r="AF72" s="997">
        <v>3</v>
      </c>
      <c r="AG72" s="997"/>
      <c r="AH72" s="997"/>
      <c r="AI72" s="997"/>
      <c r="AJ72" s="997"/>
      <c r="AK72" s="997" t="s">
        <v>482</v>
      </c>
      <c r="AL72" s="997"/>
      <c r="AM72" s="997"/>
      <c r="AN72" s="997"/>
      <c r="AO72" s="997"/>
      <c r="AP72" s="997" t="s">
        <v>482</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t="s">
        <v>551</v>
      </c>
      <c r="D73" s="1001" t="s">
        <v>551</v>
      </c>
      <c r="E73" s="1001" t="s">
        <v>551</v>
      </c>
      <c r="F73" s="1001" t="s">
        <v>551</v>
      </c>
      <c r="G73" s="1001" t="s">
        <v>551</v>
      </c>
      <c r="H73" s="1001" t="s">
        <v>551</v>
      </c>
      <c r="I73" s="1001" t="s">
        <v>551</v>
      </c>
      <c r="J73" s="1001" t="s">
        <v>551</v>
      </c>
      <c r="K73" s="1001" t="s">
        <v>551</v>
      </c>
      <c r="L73" s="1001" t="s">
        <v>551</v>
      </c>
      <c r="M73" s="1001" t="s">
        <v>551</v>
      </c>
      <c r="N73" s="1001" t="s">
        <v>551</v>
      </c>
      <c r="O73" s="1001" t="s">
        <v>551</v>
      </c>
      <c r="P73" s="1002" t="s">
        <v>551</v>
      </c>
      <c r="Q73" s="1003">
        <v>9274</v>
      </c>
      <c r="R73" s="997"/>
      <c r="S73" s="997"/>
      <c r="T73" s="997"/>
      <c r="U73" s="997"/>
      <c r="V73" s="997">
        <v>9247</v>
      </c>
      <c r="W73" s="997"/>
      <c r="X73" s="997"/>
      <c r="Y73" s="997"/>
      <c r="Z73" s="997"/>
      <c r="AA73" s="997">
        <v>27</v>
      </c>
      <c r="AB73" s="997"/>
      <c r="AC73" s="997"/>
      <c r="AD73" s="997"/>
      <c r="AE73" s="997"/>
      <c r="AF73" s="997">
        <v>27</v>
      </c>
      <c r="AG73" s="997"/>
      <c r="AH73" s="997"/>
      <c r="AI73" s="997"/>
      <c r="AJ73" s="997"/>
      <c r="AK73" s="997">
        <v>1475</v>
      </c>
      <c r="AL73" s="997"/>
      <c r="AM73" s="997"/>
      <c r="AN73" s="997"/>
      <c r="AO73" s="997"/>
      <c r="AP73" s="997" t="s">
        <v>482</v>
      </c>
      <c r="AQ73" s="997"/>
      <c r="AR73" s="997"/>
      <c r="AS73" s="997"/>
      <c r="AT73" s="997"/>
      <c r="AU73" s="997" t="s">
        <v>482</v>
      </c>
      <c r="AV73" s="997"/>
      <c r="AW73" s="997"/>
      <c r="AX73" s="997"/>
      <c r="AY73" s="997"/>
      <c r="AZ73" s="998" t="s">
        <v>554</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t="s">
        <v>552</v>
      </c>
      <c r="D74" s="1001" t="s">
        <v>552</v>
      </c>
      <c r="E74" s="1001" t="s">
        <v>552</v>
      </c>
      <c r="F74" s="1001" t="s">
        <v>552</v>
      </c>
      <c r="G74" s="1001" t="s">
        <v>552</v>
      </c>
      <c r="H74" s="1001" t="s">
        <v>552</v>
      </c>
      <c r="I74" s="1001" t="s">
        <v>552</v>
      </c>
      <c r="J74" s="1001" t="s">
        <v>552</v>
      </c>
      <c r="K74" s="1001" t="s">
        <v>552</v>
      </c>
      <c r="L74" s="1001" t="s">
        <v>552</v>
      </c>
      <c r="M74" s="1001" t="s">
        <v>552</v>
      </c>
      <c r="N74" s="1001" t="s">
        <v>552</v>
      </c>
      <c r="O74" s="1001" t="s">
        <v>552</v>
      </c>
      <c r="P74" s="1002" t="s">
        <v>552</v>
      </c>
      <c r="Q74" s="1003">
        <v>93</v>
      </c>
      <c r="R74" s="997"/>
      <c r="S74" s="997"/>
      <c r="T74" s="997"/>
      <c r="U74" s="997"/>
      <c r="V74" s="997">
        <v>75</v>
      </c>
      <c r="W74" s="997"/>
      <c r="X74" s="997"/>
      <c r="Y74" s="997"/>
      <c r="Z74" s="997"/>
      <c r="AA74" s="997">
        <v>18</v>
      </c>
      <c r="AB74" s="997"/>
      <c r="AC74" s="997"/>
      <c r="AD74" s="997"/>
      <c r="AE74" s="997"/>
      <c r="AF74" s="997">
        <v>18</v>
      </c>
      <c r="AG74" s="997"/>
      <c r="AH74" s="997"/>
      <c r="AI74" s="997"/>
      <c r="AJ74" s="997"/>
      <c r="AK74" s="997" t="s">
        <v>482</v>
      </c>
      <c r="AL74" s="997"/>
      <c r="AM74" s="997"/>
      <c r="AN74" s="997"/>
      <c r="AO74" s="997"/>
      <c r="AP74" s="997" t="s">
        <v>482</v>
      </c>
      <c r="AQ74" s="997"/>
      <c r="AR74" s="997"/>
      <c r="AS74" s="997"/>
      <c r="AT74" s="997"/>
      <c r="AU74" s="997" t="s">
        <v>482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8864</v>
      </c>
      <c r="AG88" s="985"/>
      <c r="AH88" s="985"/>
      <c r="AI88" s="985"/>
      <c r="AJ88" s="985"/>
      <c r="AK88" s="989"/>
      <c r="AL88" s="989"/>
      <c r="AM88" s="989"/>
      <c r="AN88" s="989"/>
      <c r="AO88" s="989"/>
      <c r="AP88" s="985">
        <v>2772</v>
      </c>
      <c r="AQ88" s="985"/>
      <c r="AR88" s="985"/>
      <c r="AS88" s="985"/>
      <c r="AT88" s="985"/>
      <c r="AU88" s="985">
        <v>1054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124</v>
      </c>
      <c r="CS102" s="977"/>
      <c r="CT102" s="977"/>
      <c r="CU102" s="977"/>
      <c r="CV102" s="978"/>
      <c r="CW102" s="976">
        <v>9</v>
      </c>
      <c r="CX102" s="977"/>
      <c r="CY102" s="977"/>
      <c r="CZ102" s="977"/>
      <c r="DA102" s="978"/>
      <c r="DB102" s="976" t="s">
        <v>557</v>
      </c>
      <c r="DC102" s="977"/>
      <c r="DD102" s="977"/>
      <c r="DE102" s="977"/>
      <c r="DF102" s="978"/>
      <c r="DG102" s="976" t="s">
        <v>558</v>
      </c>
      <c r="DH102" s="977"/>
      <c r="DI102" s="977"/>
      <c r="DJ102" s="977"/>
      <c r="DK102" s="978"/>
      <c r="DL102" s="976" t="s">
        <v>559</v>
      </c>
      <c r="DM102" s="977"/>
      <c r="DN102" s="977"/>
      <c r="DO102" s="977"/>
      <c r="DP102" s="978"/>
      <c r="DQ102" s="976" t="s">
        <v>558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286</v>
      </c>
      <c r="AG109" s="918"/>
      <c r="AH109" s="918"/>
      <c r="AI109" s="918"/>
      <c r="AJ109" s="919"/>
      <c r="AK109" s="920" t="s">
        <v>285</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286</v>
      </c>
      <c r="BW109" s="918"/>
      <c r="BX109" s="918"/>
      <c r="BY109" s="918"/>
      <c r="BZ109" s="919"/>
      <c r="CA109" s="920" t="s">
        <v>285</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286</v>
      </c>
      <c r="DM109" s="918"/>
      <c r="DN109" s="918"/>
      <c r="DO109" s="918"/>
      <c r="DP109" s="919"/>
      <c r="DQ109" s="920" t="s">
        <v>285</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823884</v>
      </c>
      <c r="AB110" s="903"/>
      <c r="AC110" s="903"/>
      <c r="AD110" s="903"/>
      <c r="AE110" s="904"/>
      <c r="AF110" s="905">
        <v>835210</v>
      </c>
      <c r="AG110" s="903"/>
      <c r="AH110" s="903"/>
      <c r="AI110" s="903"/>
      <c r="AJ110" s="904"/>
      <c r="AK110" s="905">
        <v>814453</v>
      </c>
      <c r="AL110" s="903"/>
      <c r="AM110" s="903"/>
      <c r="AN110" s="903"/>
      <c r="AO110" s="904"/>
      <c r="AP110" s="906">
        <v>13.3</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9033616</v>
      </c>
      <c r="BR110" s="830"/>
      <c r="BS110" s="830"/>
      <c r="BT110" s="830"/>
      <c r="BU110" s="830"/>
      <c r="BV110" s="830">
        <v>9338420</v>
      </c>
      <c r="BW110" s="830"/>
      <c r="BX110" s="830"/>
      <c r="BY110" s="830"/>
      <c r="BZ110" s="830"/>
      <c r="CA110" s="830">
        <v>9722954</v>
      </c>
      <c r="CB110" s="830"/>
      <c r="CC110" s="830"/>
      <c r="CD110" s="830"/>
      <c r="CE110" s="830"/>
      <c r="CF110" s="891">
        <v>159.30000000000001</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77406</v>
      </c>
      <c r="BR111" s="801"/>
      <c r="BS111" s="801"/>
      <c r="BT111" s="801"/>
      <c r="BU111" s="801"/>
      <c r="BV111" s="801">
        <v>50800</v>
      </c>
      <c r="BW111" s="801"/>
      <c r="BX111" s="801"/>
      <c r="BY111" s="801"/>
      <c r="BZ111" s="801"/>
      <c r="CA111" s="801">
        <v>27390</v>
      </c>
      <c r="CB111" s="801"/>
      <c r="CC111" s="801"/>
      <c r="CD111" s="801"/>
      <c r="CE111" s="801"/>
      <c r="CF111" s="878">
        <v>0.4</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3162365</v>
      </c>
      <c r="BR112" s="801"/>
      <c r="BS112" s="801"/>
      <c r="BT112" s="801"/>
      <c r="BU112" s="801"/>
      <c r="BV112" s="801">
        <v>3000145</v>
      </c>
      <c r="BW112" s="801"/>
      <c r="BX112" s="801"/>
      <c r="BY112" s="801"/>
      <c r="BZ112" s="801"/>
      <c r="CA112" s="801">
        <v>2836612</v>
      </c>
      <c r="CB112" s="801"/>
      <c r="CC112" s="801"/>
      <c r="CD112" s="801"/>
      <c r="CE112" s="801"/>
      <c r="CF112" s="878">
        <v>46.5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225863</v>
      </c>
      <c r="AB113" s="939"/>
      <c r="AC113" s="939"/>
      <c r="AD113" s="939"/>
      <c r="AE113" s="940"/>
      <c r="AF113" s="941">
        <v>226366</v>
      </c>
      <c r="AG113" s="939"/>
      <c r="AH113" s="939"/>
      <c r="AI113" s="939"/>
      <c r="AJ113" s="940"/>
      <c r="AK113" s="941">
        <v>229774</v>
      </c>
      <c r="AL113" s="939"/>
      <c r="AM113" s="939"/>
      <c r="AN113" s="939"/>
      <c r="AO113" s="940"/>
      <c r="AP113" s="942">
        <v>3.8</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1203176</v>
      </c>
      <c r="BR113" s="801"/>
      <c r="BS113" s="801"/>
      <c r="BT113" s="801"/>
      <c r="BU113" s="801"/>
      <c r="BV113" s="801">
        <v>1113125</v>
      </c>
      <c r="BW113" s="801"/>
      <c r="BX113" s="801"/>
      <c r="BY113" s="801"/>
      <c r="BZ113" s="801"/>
      <c r="CA113" s="801">
        <v>1053651</v>
      </c>
      <c r="CB113" s="801"/>
      <c r="CC113" s="801"/>
      <c r="CD113" s="801"/>
      <c r="CE113" s="801"/>
      <c r="CF113" s="878">
        <v>17.3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142237</v>
      </c>
      <c r="AB114" s="814"/>
      <c r="AC114" s="814"/>
      <c r="AD114" s="814"/>
      <c r="AE114" s="815"/>
      <c r="AF114" s="816">
        <v>131636</v>
      </c>
      <c r="AG114" s="814"/>
      <c r="AH114" s="814"/>
      <c r="AI114" s="814"/>
      <c r="AJ114" s="815"/>
      <c r="AK114" s="816">
        <v>139496</v>
      </c>
      <c r="AL114" s="814"/>
      <c r="AM114" s="814"/>
      <c r="AN114" s="814"/>
      <c r="AO114" s="815"/>
      <c r="AP114" s="784">
        <v>2.2999999999999998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2398052</v>
      </c>
      <c r="BR114" s="801"/>
      <c r="BS114" s="801"/>
      <c r="BT114" s="801"/>
      <c r="BU114" s="801"/>
      <c r="BV114" s="801">
        <v>2308375</v>
      </c>
      <c r="BW114" s="801"/>
      <c r="BX114" s="801"/>
      <c r="BY114" s="801"/>
      <c r="BZ114" s="801"/>
      <c r="CA114" s="801">
        <v>2170727</v>
      </c>
      <c r="CB114" s="801"/>
      <c r="CC114" s="801"/>
      <c r="CD114" s="801"/>
      <c r="CE114" s="801"/>
      <c r="CF114" s="878">
        <v>35.6</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28954</v>
      </c>
      <c r="AB115" s="939"/>
      <c r="AC115" s="939"/>
      <c r="AD115" s="939"/>
      <c r="AE115" s="940"/>
      <c r="AF115" s="941">
        <v>26854</v>
      </c>
      <c r="AG115" s="939"/>
      <c r="AH115" s="939"/>
      <c r="AI115" s="939"/>
      <c r="AJ115" s="940"/>
      <c r="AK115" s="941">
        <v>27854</v>
      </c>
      <c r="AL115" s="939"/>
      <c r="AM115" s="939"/>
      <c r="AN115" s="939"/>
      <c r="AO115" s="940"/>
      <c r="AP115" s="942">
        <v>0.5</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412</v>
      </c>
      <c r="BR115" s="801"/>
      <c r="BS115" s="801"/>
      <c r="BT115" s="801"/>
      <c r="BU115" s="801"/>
      <c r="BV115" s="801" t="s">
        <v>412</v>
      </c>
      <c r="BW115" s="801"/>
      <c r="BX115" s="801"/>
      <c r="BY115" s="801"/>
      <c r="BZ115" s="801"/>
      <c r="CA115" s="801" t="s">
        <v>412</v>
      </c>
      <c r="CB115" s="801"/>
      <c r="CC115" s="801"/>
      <c r="CD115" s="801"/>
      <c r="CE115" s="801"/>
      <c r="CF115" s="878" t="s">
        <v>412</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72972</v>
      </c>
      <c r="DH116" s="814"/>
      <c r="DI116" s="814"/>
      <c r="DJ116" s="814"/>
      <c r="DK116" s="815"/>
      <c r="DL116" s="816">
        <v>48648</v>
      </c>
      <c r="DM116" s="814"/>
      <c r="DN116" s="814"/>
      <c r="DO116" s="814"/>
      <c r="DP116" s="815"/>
      <c r="DQ116" s="816">
        <v>25098</v>
      </c>
      <c r="DR116" s="814"/>
      <c r="DS116" s="814"/>
      <c r="DT116" s="814"/>
      <c r="DU116" s="815"/>
      <c r="DV116" s="784">
        <v>0.4</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1220938</v>
      </c>
      <c r="AB117" s="925"/>
      <c r="AC117" s="925"/>
      <c r="AD117" s="925"/>
      <c r="AE117" s="926"/>
      <c r="AF117" s="928">
        <v>1220066</v>
      </c>
      <c r="AG117" s="925"/>
      <c r="AH117" s="925"/>
      <c r="AI117" s="925"/>
      <c r="AJ117" s="926"/>
      <c r="AK117" s="928">
        <v>1211577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286</v>
      </c>
      <c r="AG118" s="918"/>
      <c r="AH118" s="918"/>
      <c r="AI118" s="918"/>
      <c r="AJ118" s="919"/>
      <c r="AK118" s="920" t="s">
        <v>285</v>
      </c>
      <c r="AL118" s="918"/>
      <c r="AM118" s="918"/>
      <c r="AN118" s="918"/>
      <c r="AO118" s="919"/>
      <c r="AP118" s="921" t="s">
        <v>402</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432</v>
      </c>
      <c r="BP118" s="868"/>
      <c r="BQ118" s="887">
        <v>15874615</v>
      </c>
      <c r="BR118" s="888"/>
      <c r="BS118" s="888"/>
      <c r="BT118" s="888"/>
      <c r="BU118" s="888"/>
      <c r="BV118" s="888">
        <v>15810865</v>
      </c>
      <c r="BW118" s="888"/>
      <c r="BX118" s="888"/>
      <c r="BY118" s="888"/>
      <c r="BZ118" s="888"/>
      <c r="CA118" s="888">
        <v>15811334</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2582537</v>
      </c>
      <c r="BR119" s="830"/>
      <c r="BS119" s="830"/>
      <c r="BT119" s="830"/>
      <c r="BU119" s="830"/>
      <c r="BV119" s="830">
        <v>2638213</v>
      </c>
      <c r="BW119" s="830"/>
      <c r="BX119" s="830"/>
      <c r="BY119" s="830"/>
      <c r="BZ119" s="830"/>
      <c r="CA119" s="830">
        <v>2423433</v>
      </c>
      <c r="CB119" s="830"/>
      <c r="CC119" s="830"/>
      <c r="CD119" s="830"/>
      <c r="CE119" s="830"/>
      <c r="CF119" s="891">
        <v>39.700000000000003</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4434</v>
      </c>
      <c r="DH119" s="747"/>
      <c r="DI119" s="747"/>
      <c r="DJ119" s="747"/>
      <c r="DK119" s="748"/>
      <c r="DL119" s="749">
        <v>2152</v>
      </c>
      <c r="DM119" s="747"/>
      <c r="DN119" s="747"/>
      <c r="DO119" s="747"/>
      <c r="DP119" s="748"/>
      <c r="DQ119" s="749">
        <v>2292</v>
      </c>
      <c r="DR119" s="747"/>
      <c r="DS119" s="747"/>
      <c r="DT119" s="747"/>
      <c r="DU119" s="748"/>
      <c r="DV119" s="837">
        <v>0</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179640</v>
      </c>
      <c r="BR120" s="801"/>
      <c r="BS120" s="801"/>
      <c r="BT120" s="801"/>
      <c r="BU120" s="801"/>
      <c r="BV120" s="801">
        <v>167360</v>
      </c>
      <c r="BW120" s="801"/>
      <c r="BX120" s="801"/>
      <c r="BY120" s="801"/>
      <c r="BZ120" s="801"/>
      <c r="CA120" s="801">
        <v>151971</v>
      </c>
      <c r="CB120" s="801"/>
      <c r="CC120" s="801"/>
      <c r="CD120" s="801"/>
      <c r="CE120" s="801"/>
      <c r="CF120" s="878">
        <v>2.5</v>
      </c>
      <c r="CG120" s="879"/>
      <c r="CH120" s="879"/>
      <c r="CI120" s="879"/>
      <c r="CJ120" s="879"/>
      <c r="CK120" s="880" t="s">
        <v>438</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2908778</v>
      </c>
      <c r="DH120" s="830"/>
      <c r="DI120" s="830"/>
      <c r="DJ120" s="830"/>
      <c r="DK120" s="830"/>
      <c r="DL120" s="830">
        <v>2762472</v>
      </c>
      <c r="DM120" s="830"/>
      <c r="DN120" s="830"/>
      <c r="DO120" s="830"/>
      <c r="DP120" s="830"/>
      <c r="DQ120" s="830">
        <v>2611343</v>
      </c>
      <c r="DR120" s="830"/>
      <c r="DS120" s="830"/>
      <c r="DT120" s="830"/>
      <c r="DU120" s="830"/>
      <c r="DV120" s="831">
        <v>42.8</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8344181</v>
      </c>
      <c r="BR121" s="888"/>
      <c r="BS121" s="888"/>
      <c r="BT121" s="888"/>
      <c r="BU121" s="888"/>
      <c r="BV121" s="888">
        <v>8513212</v>
      </c>
      <c r="BW121" s="888"/>
      <c r="BX121" s="888"/>
      <c r="BY121" s="888"/>
      <c r="BZ121" s="888"/>
      <c r="CA121" s="888">
        <v>8566324</v>
      </c>
      <c r="CB121" s="888"/>
      <c r="CC121" s="888"/>
      <c r="CD121" s="888"/>
      <c r="CE121" s="888"/>
      <c r="CF121" s="889">
        <v>140.30000000000001</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207649</v>
      </c>
      <c r="DH121" s="801"/>
      <c r="DI121" s="801"/>
      <c r="DJ121" s="801"/>
      <c r="DK121" s="801"/>
      <c r="DL121" s="801">
        <v>196837</v>
      </c>
      <c r="DM121" s="801"/>
      <c r="DN121" s="801"/>
      <c r="DO121" s="801"/>
      <c r="DP121" s="801"/>
      <c r="DQ121" s="801">
        <v>185820</v>
      </c>
      <c r="DR121" s="801"/>
      <c r="DS121" s="801"/>
      <c r="DT121" s="801"/>
      <c r="DU121" s="801"/>
      <c r="DV121" s="853">
        <v>3</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441</v>
      </c>
      <c r="BP122" s="868"/>
      <c r="BQ122" s="869">
        <v>11106358</v>
      </c>
      <c r="BR122" s="870"/>
      <c r="BS122" s="870"/>
      <c r="BT122" s="870"/>
      <c r="BU122" s="870"/>
      <c r="BV122" s="870">
        <v>11318785</v>
      </c>
      <c r="BW122" s="870"/>
      <c r="BX122" s="870"/>
      <c r="BY122" s="870"/>
      <c r="BZ122" s="870"/>
      <c r="CA122" s="870">
        <v>11141728</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35045</v>
      </c>
      <c r="DH122" s="801"/>
      <c r="DI122" s="801"/>
      <c r="DJ122" s="801"/>
      <c r="DK122" s="801"/>
      <c r="DL122" s="801">
        <v>31086</v>
      </c>
      <c r="DM122" s="801"/>
      <c r="DN122" s="801"/>
      <c r="DO122" s="801"/>
      <c r="DP122" s="801"/>
      <c r="DQ122" s="801">
        <v>30146</v>
      </c>
      <c r="DR122" s="801"/>
      <c r="DS122" s="801"/>
      <c r="DT122" s="801"/>
      <c r="DU122" s="801"/>
      <c r="DV122" s="853">
        <v>0.5</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23946</v>
      </c>
      <c r="AB123" s="814"/>
      <c r="AC123" s="814"/>
      <c r="AD123" s="814"/>
      <c r="AE123" s="815"/>
      <c r="AF123" s="816">
        <v>23995</v>
      </c>
      <c r="AG123" s="814"/>
      <c r="AH123" s="814"/>
      <c r="AI123" s="814"/>
      <c r="AJ123" s="815"/>
      <c r="AK123" s="816">
        <v>25832</v>
      </c>
      <c r="AL123" s="814"/>
      <c r="AM123" s="814"/>
      <c r="AN123" s="814"/>
      <c r="AO123" s="815"/>
      <c r="AP123" s="784">
        <v>0.4</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80.099999999999994</v>
      </c>
      <c r="BR123" s="862"/>
      <c r="BS123" s="862"/>
      <c r="BT123" s="862"/>
      <c r="BU123" s="862"/>
      <c r="BV123" s="862">
        <v>76.3</v>
      </c>
      <c r="BW123" s="862"/>
      <c r="BX123" s="862"/>
      <c r="BY123" s="862"/>
      <c r="BZ123" s="862"/>
      <c r="CA123" s="862">
        <v>76.5</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10459</v>
      </c>
      <c r="DH123" s="814"/>
      <c r="DI123" s="814"/>
      <c r="DJ123" s="814"/>
      <c r="DK123" s="815"/>
      <c r="DL123" s="816">
        <v>9526</v>
      </c>
      <c r="DM123" s="814"/>
      <c r="DN123" s="814"/>
      <c r="DO123" s="814"/>
      <c r="DP123" s="815"/>
      <c r="DQ123" s="816">
        <v>9303</v>
      </c>
      <c r="DR123" s="814"/>
      <c r="DS123" s="814"/>
      <c r="DT123" s="814"/>
      <c r="DU123" s="815"/>
      <c r="DV123" s="784">
        <v>0.2</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434</v>
      </c>
      <c r="DH124" s="747"/>
      <c r="DI124" s="747"/>
      <c r="DJ124" s="747"/>
      <c r="DK124" s="748"/>
      <c r="DL124" s="749">
        <v>224</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4489</v>
      </c>
      <c r="AB126" s="814"/>
      <c r="AC126" s="814"/>
      <c r="AD126" s="814"/>
      <c r="AE126" s="815"/>
      <c r="AF126" s="816">
        <v>2453</v>
      </c>
      <c r="AG126" s="814"/>
      <c r="AH126" s="814"/>
      <c r="AI126" s="814"/>
      <c r="AJ126" s="815"/>
      <c r="AK126" s="816">
        <v>1705</v>
      </c>
      <c r="AL126" s="814"/>
      <c r="AM126" s="814"/>
      <c r="AN126" s="814"/>
      <c r="AO126" s="815"/>
      <c r="AP126" s="784">
        <v>0</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519</v>
      </c>
      <c r="AB127" s="814"/>
      <c r="AC127" s="814"/>
      <c r="AD127" s="814"/>
      <c r="AE127" s="815"/>
      <c r="AF127" s="816">
        <v>406</v>
      </c>
      <c r="AG127" s="814"/>
      <c r="AH127" s="814"/>
      <c r="AI127" s="814"/>
      <c r="AJ127" s="815"/>
      <c r="AK127" s="816">
        <v>317</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14.13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63190</v>
      </c>
      <c r="AB128" s="754"/>
      <c r="AC128" s="754"/>
      <c r="AD128" s="754"/>
      <c r="AE128" s="755"/>
      <c r="AF128" s="756">
        <v>49213</v>
      </c>
      <c r="AG128" s="754"/>
      <c r="AH128" s="754"/>
      <c r="AI128" s="754"/>
      <c r="AJ128" s="755"/>
      <c r="AK128" s="756">
        <v>45989</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19.13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6602597</v>
      </c>
      <c r="AB129" s="814"/>
      <c r="AC129" s="814"/>
      <c r="AD129" s="814"/>
      <c r="AE129" s="815"/>
      <c r="AF129" s="816">
        <v>6572486</v>
      </c>
      <c r="AG129" s="814"/>
      <c r="AH129" s="814"/>
      <c r="AI129" s="814"/>
      <c r="AJ129" s="815"/>
      <c r="AK129" s="816">
        <v>6778478</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8.1999999999999993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656625</v>
      </c>
      <c r="AB130" s="814"/>
      <c r="AC130" s="814"/>
      <c r="AD130" s="814"/>
      <c r="AE130" s="815"/>
      <c r="AF130" s="816">
        <v>689905</v>
      </c>
      <c r="AG130" s="814"/>
      <c r="AH130" s="814"/>
      <c r="AI130" s="814"/>
      <c r="AJ130" s="815"/>
      <c r="AK130" s="816">
        <v>674782</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76.5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5945972</v>
      </c>
      <c r="AB131" s="747"/>
      <c r="AC131" s="747"/>
      <c r="AD131" s="747"/>
      <c r="AE131" s="748"/>
      <c r="AF131" s="749">
        <v>5882581</v>
      </c>
      <c r="AG131" s="747"/>
      <c r="AH131" s="747"/>
      <c r="AI131" s="747"/>
      <c r="AJ131" s="748"/>
      <c r="AK131" s="749">
        <v>6103696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8.4279407979999998</v>
      </c>
      <c r="AB132" s="770"/>
      <c r="AC132" s="770"/>
      <c r="AD132" s="770"/>
      <c r="AE132" s="771"/>
      <c r="AF132" s="772">
        <v>8.1757990239999998</v>
      </c>
      <c r="AG132" s="770"/>
      <c r="AH132" s="770"/>
      <c r="AI132" s="770"/>
      <c r="AJ132" s="771"/>
      <c r="AK132" s="772">
        <v>8.0411278670000002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8.6</v>
      </c>
      <c r="AB133" s="779"/>
      <c r="AC133" s="779"/>
      <c r="AD133" s="779"/>
      <c r="AE133" s="780"/>
      <c r="AF133" s="778">
        <v>8.3000000000000007</v>
      </c>
      <c r="AG133" s="779"/>
      <c r="AH133" s="779"/>
      <c r="AI133" s="779"/>
      <c r="AJ133" s="780"/>
      <c r="AK133" s="778">
        <v>8.1999999999999993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1905539</v>
      </c>
      <c r="L9" s="264">
        <v>62379</v>
      </c>
      <c r="M9" s="265">
        <v>64158</v>
      </c>
      <c r="N9" s="266">
        <v>-2.8</v>
      </c>
    </row>
    <row r="10" spans="1:16">
      <c r="A10" s="248"/>
      <c r="B10" s="244"/>
      <c r="C10" s="244"/>
      <c r="D10" s="244"/>
      <c r="E10" s="244"/>
      <c r="F10" s="244"/>
      <c r="G10" s="1163" t="s">
        <v>479</v>
      </c>
      <c r="H10" s="1164"/>
      <c r="I10" s="1164"/>
      <c r="J10" s="1165"/>
      <c r="K10" s="267">
        <v>291953</v>
      </c>
      <c r="L10" s="268">
        <v>9557</v>
      </c>
      <c r="M10" s="269">
        <v>6725</v>
      </c>
      <c r="N10" s="270">
        <v>42.1</v>
      </c>
    </row>
    <row r="11" spans="1:16" ht="13.5" customHeight="1">
      <c r="A11" s="248"/>
      <c r="B11" s="244"/>
      <c r="C11" s="244"/>
      <c r="D11" s="244"/>
      <c r="E11" s="244"/>
      <c r="F11" s="244"/>
      <c r="G11" s="1163" t="s">
        <v>480</v>
      </c>
      <c r="H11" s="1164"/>
      <c r="I11" s="1164"/>
      <c r="J11" s="1165"/>
      <c r="K11" s="267">
        <v>54699</v>
      </c>
      <c r="L11" s="268">
        <v>1791</v>
      </c>
      <c r="M11" s="269">
        <v>8931</v>
      </c>
      <c r="N11" s="270">
        <v>-79.900000000000006</v>
      </c>
    </row>
    <row r="12" spans="1:16" ht="13.5" customHeight="1">
      <c r="A12" s="248"/>
      <c r="B12" s="244"/>
      <c r="C12" s="244"/>
      <c r="D12" s="244"/>
      <c r="E12" s="244"/>
      <c r="F12" s="244"/>
      <c r="G12" s="1163" t="s">
        <v>481</v>
      </c>
      <c r="H12" s="1164"/>
      <c r="I12" s="1164"/>
      <c r="J12" s="1165"/>
      <c r="K12" s="267" t="s">
        <v>482</v>
      </c>
      <c r="L12" s="268" t="s">
        <v>482</v>
      </c>
      <c r="M12" s="269">
        <v>335</v>
      </c>
      <c r="N12" s="270" t="s">
        <v>482</v>
      </c>
    </row>
    <row r="13" spans="1:16" ht="13.5" customHeight="1">
      <c r="A13" s="248"/>
      <c r="B13" s="244"/>
      <c r="C13" s="244"/>
      <c r="D13" s="244"/>
      <c r="E13" s="244"/>
      <c r="F13" s="244"/>
      <c r="G13" s="1163" t="s">
        <v>483</v>
      </c>
      <c r="H13" s="1164"/>
      <c r="I13" s="1164"/>
      <c r="J13" s="1165"/>
      <c r="K13" s="267" t="s">
        <v>482</v>
      </c>
      <c r="L13" s="268" t="s">
        <v>482</v>
      </c>
      <c r="M13" s="269">
        <v>14</v>
      </c>
      <c r="N13" s="270" t="s">
        <v>482</v>
      </c>
    </row>
    <row r="14" spans="1:16" ht="13.5" customHeight="1">
      <c r="A14" s="248"/>
      <c r="B14" s="244"/>
      <c r="C14" s="244"/>
      <c r="D14" s="244"/>
      <c r="E14" s="244"/>
      <c r="F14" s="244"/>
      <c r="G14" s="1163" t="s">
        <v>484</v>
      </c>
      <c r="H14" s="1164"/>
      <c r="I14" s="1164"/>
      <c r="J14" s="1165"/>
      <c r="K14" s="267">
        <v>68222</v>
      </c>
      <c r="L14" s="268">
        <v>2233</v>
      </c>
      <c r="M14" s="269">
        <v>2685</v>
      </c>
      <c r="N14" s="270">
        <v>-16.8</v>
      </c>
    </row>
    <row r="15" spans="1:16" ht="13.5" customHeight="1">
      <c r="A15" s="248"/>
      <c r="B15" s="244"/>
      <c r="C15" s="244"/>
      <c r="D15" s="244"/>
      <c r="E15" s="244"/>
      <c r="F15" s="244"/>
      <c r="G15" s="1163" t="s">
        <v>485</v>
      </c>
      <c r="H15" s="1164"/>
      <c r="I15" s="1164"/>
      <c r="J15" s="1165"/>
      <c r="K15" s="267">
        <v>39756</v>
      </c>
      <c r="L15" s="268">
        <v>1301</v>
      </c>
      <c r="M15" s="269">
        <v>1293</v>
      </c>
      <c r="N15" s="270">
        <v>0.6</v>
      </c>
    </row>
    <row r="16" spans="1:16">
      <c r="A16" s="248"/>
      <c r="B16" s="244"/>
      <c r="C16" s="244"/>
      <c r="D16" s="244"/>
      <c r="E16" s="244"/>
      <c r="F16" s="244"/>
      <c r="G16" s="1166" t="s">
        <v>486</v>
      </c>
      <c r="H16" s="1167"/>
      <c r="I16" s="1167"/>
      <c r="J16" s="1168"/>
      <c r="K16" s="268">
        <v>-141540</v>
      </c>
      <c r="L16" s="268">
        <v>-4633</v>
      </c>
      <c r="M16" s="269">
        <v>-6126</v>
      </c>
      <c r="N16" s="270">
        <v>-24.4</v>
      </c>
    </row>
    <row r="17" spans="1:16">
      <c r="A17" s="248"/>
      <c r="B17" s="244"/>
      <c r="C17" s="244"/>
      <c r="D17" s="244"/>
      <c r="E17" s="244"/>
      <c r="F17" s="244"/>
      <c r="G17" s="1166" t="s">
        <v>169</v>
      </c>
      <c r="H17" s="1167"/>
      <c r="I17" s="1167"/>
      <c r="J17" s="1168"/>
      <c r="K17" s="268">
        <v>2218629</v>
      </c>
      <c r="L17" s="268">
        <v>72628</v>
      </c>
      <c r="M17" s="269">
        <v>78014</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8.18</v>
      </c>
      <c r="L21" s="281">
        <v>7.49</v>
      </c>
      <c r="M21" s="282">
        <v>0.69</v>
      </c>
      <c r="N21" s="249"/>
      <c r="O21" s="283"/>
      <c r="P21" s="279"/>
    </row>
    <row r="22" spans="1:16" s="284" customFormat="1">
      <c r="A22" s="279"/>
      <c r="B22" s="249"/>
      <c r="C22" s="249"/>
      <c r="D22" s="249"/>
      <c r="E22" s="249"/>
      <c r="F22" s="249"/>
      <c r="G22" s="1160" t="s">
        <v>492</v>
      </c>
      <c r="H22" s="1161"/>
      <c r="I22" s="1161"/>
      <c r="J22" s="1162"/>
      <c r="K22" s="285">
        <v>95.1</v>
      </c>
      <c r="L22" s="286">
        <v>97.3</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814453</v>
      </c>
      <c r="L32" s="294">
        <v>26661</v>
      </c>
      <c r="M32" s="295">
        <v>34910</v>
      </c>
      <c r="N32" s="296">
        <v>-23.6</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t="s">
        <v>482</v>
      </c>
      <c r="N34" s="296" t="s">
        <v>482</v>
      </c>
    </row>
    <row r="35" spans="1:16" ht="27" customHeight="1">
      <c r="A35" s="248"/>
      <c r="B35" s="244"/>
      <c r="C35" s="244"/>
      <c r="D35" s="244"/>
      <c r="E35" s="244"/>
      <c r="F35" s="244"/>
      <c r="G35" s="1151" t="s">
        <v>499</v>
      </c>
      <c r="H35" s="1152"/>
      <c r="I35" s="1152"/>
      <c r="J35" s="1153"/>
      <c r="K35" s="294">
        <v>229774</v>
      </c>
      <c r="L35" s="294">
        <v>7522</v>
      </c>
      <c r="M35" s="295">
        <v>14021</v>
      </c>
      <c r="N35" s="296">
        <v>-46.4</v>
      </c>
    </row>
    <row r="36" spans="1:16" ht="27" customHeight="1">
      <c r="A36" s="248"/>
      <c r="B36" s="244"/>
      <c r="C36" s="244"/>
      <c r="D36" s="244"/>
      <c r="E36" s="244"/>
      <c r="F36" s="244"/>
      <c r="G36" s="1151" t="s">
        <v>500</v>
      </c>
      <c r="H36" s="1152"/>
      <c r="I36" s="1152"/>
      <c r="J36" s="1153"/>
      <c r="K36" s="294">
        <v>139496</v>
      </c>
      <c r="L36" s="294">
        <v>4566</v>
      </c>
      <c r="M36" s="295">
        <v>2867</v>
      </c>
      <c r="N36" s="296">
        <v>59.3</v>
      </c>
    </row>
    <row r="37" spans="1:16" ht="13.5" customHeight="1">
      <c r="A37" s="248"/>
      <c r="B37" s="244"/>
      <c r="C37" s="244"/>
      <c r="D37" s="244"/>
      <c r="E37" s="244"/>
      <c r="F37" s="244"/>
      <c r="G37" s="1151" t="s">
        <v>501</v>
      </c>
      <c r="H37" s="1152"/>
      <c r="I37" s="1152"/>
      <c r="J37" s="1153"/>
      <c r="K37" s="294">
        <v>27854</v>
      </c>
      <c r="L37" s="294">
        <v>912</v>
      </c>
      <c r="M37" s="295">
        <v>917</v>
      </c>
      <c r="N37" s="296">
        <v>-0.5</v>
      </c>
    </row>
    <row r="38" spans="1:16" ht="27" customHeight="1">
      <c r="A38" s="248"/>
      <c r="B38" s="244"/>
      <c r="C38" s="244"/>
      <c r="D38" s="244"/>
      <c r="E38" s="244"/>
      <c r="F38" s="244"/>
      <c r="G38" s="1154" t="s">
        <v>502</v>
      </c>
      <c r="H38" s="1155"/>
      <c r="I38" s="1155"/>
      <c r="J38" s="1156"/>
      <c r="K38" s="297" t="s">
        <v>482</v>
      </c>
      <c r="L38" s="297" t="s">
        <v>482</v>
      </c>
      <c r="M38" s="298">
        <v>2</v>
      </c>
      <c r="N38" s="299" t="s">
        <v>482</v>
      </c>
      <c r="O38" s="293"/>
    </row>
    <row r="39" spans="1:16">
      <c r="A39" s="248"/>
      <c r="B39" s="244"/>
      <c r="C39" s="244"/>
      <c r="D39" s="244"/>
      <c r="E39" s="244"/>
      <c r="F39" s="244"/>
      <c r="G39" s="1154" t="s">
        <v>503</v>
      </c>
      <c r="H39" s="1155"/>
      <c r="I39" s="1155"/>
      <c r="J39" s="1156"/>
      <c r="K39" s="300">
        <v>-45989</v>
      </c>
      <c r="L39" s="300">
        <v>-1505</v>
      </c>
      <c r="M39" s="301">
        <v>-3077</v>
      </c>
      <c r="N39" s="302">
        <v>-51.1</v>
      </c>
      <c r="O39" s="293"/>
    </row>
    <row r="40" spans="1:16" ht="27" customHeight="1">
      <c r="A40" s="248"/>
      <c r="B40" s="244"/>
      <c r="C40" s="244"/>
      <c r="D40" s="244"/>
      <c r="E40" s="244"/>
      <c r="F40" s="244"/>
      <c r="G40" s="1151" t="s">
        <v>504</v>
      </c>
      <c r="H40" s="1152"/>
      <c r="I40" s="1152"/>
      <c r="J40" s="1153"/>
      <c r="K40" s="300">
        <v>-674782</v>
      </c>
      <c r="L40" s="300">
        <v>-22089</v>
      </c>
      <c r="M40" s="301">
        <v>-35137</v>
      </c>
      <c r="N40" s="302">
        <v>-37.1</v>
      </c>
      <c r="O40" s="293"/>
    </row>
    <row r="41" spans="1:16">
      <c r="A41" s="248"/>
      <c r="B41" s="244"/>
      <c r="C41" s="244"/>
      <c r="D41" s="244"/>
      <c r="E41" s="244"/>
      <c r="F41" s="244"/>
      <c r="G41" s="1157" t="s">
        <v>280</v>
      </c>
      <c r="H41" s="1158"/>
      <c r="I41" s="1158"/>
      <c r="J41" s="1159"/>
      <c r="K41" s="294">
        <v>490806</v>
      </c>
      <c r="L41" s="300">
        <v>16067</v>
      </c>
      <c r="M41" s="301">
        <v>14503</v>
      </c>
      <c r="N41" s="302">
        <v>10.8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1185434</v>
      </c>
      <c r="J51" s="320">
        <v>37371</v>
      </c>
      <c r="K51" s="321">
        <v>-13.1</v>
      </c>
      <c r="L51" s="322">
        <v>42839</v>
      </c>
      <c r="M51" s="323">
        <v>-27.8</v>
      </c>
      <c r="N51" s="324">
        <v>14.7</v>
      </c>
    </row>
    <row r="52" spans="1:14">
      <c r="A52" s="248"/>
      <c r="B52" s="244"/>
      <c r="C52" s="244"/>
      <c r="D52" s="244"/>
      <c r="E52" s="244"/>
      <c r="F52" s="244"/>
      <c r="G52" s="325"/>
      <c r="H52" s="326" t="s">
        <v>515</v>
      </c>
      <c r="I52" s="327">
        <v>765756</v>
      </c>
      <c r="J52" s="328">
        <v>24140</v>
      </c>
      <c r="K52" s="329">
        <v>-12.2</v>
      </c>
      <c r="L52" s="330">
        <v>22027</v>
      </c>
      <c r="M52" s="331">
        <v>-35.4</v>
      </c>
      <c r="N52" s="332">
        <v>23.2</v>
      </c>
    </row>
    <row r="53" spans="1:14">
      <c r="A53" s="248"/>
      <c r="B53" s="244"/>
      <c r="C53" s="244"/>
      <c r="D53" s="244"/>
      <c r="E53" s="244"/>
      <c r="F53" s="244"/>
      <c r="G53" s="310" t="s">
        <v>516</v>
      </c>
      <c r="H53" s="311"/>
      <c r="I53" s="319">
        <v>1074883</v>
      </c>
      <c r="J53" s="320">
        <v>33867</v>
      </c>
      <c r="K53" s="321">
        <v>-9.4</v>
      </c>
      <c r="L53" s="322">
        <v>46819</v>
      </c>
      <c r="M53" s="323">
        <v>9.3000000000000007</v>
      </c>
      <c r="N53" s="324">
        <v>-18.7</v>
      </c>
    </row>
    <row r="54" spans="1:14">
      <c r="A54" s="248"/>
      <c r="B54" s="244"/>
      <c r="C54" s="244"/>
      <c r="D54" s="244"/>
      <c r="E54" s="244"/>
      <c r="F54" s="244"/>
      <c r="G54" s="325"/>
      <c r="H54" s="326" t="s">
        <v>515</v>
      </c>
      <c r="I54" s="327">
        <v>739142</v>
      </c>
      <c r="J54" s="328">
        <v>23289</v>
      </c>
      <c r="K54" s="329">
        <v>-3.5</v>
      </c>
      <c r="L54" s="330">
        <v>24121</v>
      </c>
      <c r="M54" s="331">
        <v>9.5</v>
      </c>
      <c r="N54" s="332">
        <v>-13</v>
      </c>
    </row>
    <row r="55" spans="1:14">
      <c r="A55" s="248"/>
      <c r="B55" s="244"/>
      <c r="C55" s="244"/>
      <c r="D55" s="244"/>
      <c r="E55" s="244"/>
      <c r="F55" s="244"/>
      <c r="G55" s="310" t="s">
        <v>517</v>
      </c>
      <c r="H55" s="311"/>
      <c r="I55" s="319">
        <v>1260854</v>
      </c>
      <c r="J55" s="320">
        <v>40058</v>
      </c>
      <c r="K55" s="321">
        <v>18.3</v>
      </c>
      <c r="L55" s="322">
        <v>53270</v>
      </c>
      <c r="M55" s="323">
        <v>13.8</v>
      </c>
      <c r="N55" s="324">
        <v>4.5</v>
      </c>
    </row>
    <row r="56" spans="1:14">
      <c r="A56" s="248"/>
      <c r="B56" s="244"/>
      <c r="C56" s="244"/>
      <c r="D56" s="244"/>
      <c r="E56" s="244"/>
      <c r="F56" s="244"/>
      <c r="G56" s="325"/>
      <c r="H56" s="326" t="s">
        <v>515</v>
      </c>
      <c r="I56" s="327">
        <v>932067</v>
      </c>
      <c r="J56" s="328">
        <v>29612</v>
      </c>
      <c r="K56" s="329">
        <v>27.2</v>
      </c>
      <c r="L56" s="330">
        <v>24316</v>
      </c>
      <c r="M56" s="331">
        <v>0.8</v>
      </c>
      <c r="N56" s="332">
        <v>26.4</v>
      </c>
    </row>
    <row r="57" spans="1:14">
      <c r="A57" s="248"/>
      <c r="B57" s="244"/>
      <c r="C57" s="244"/>
      <c r="D57" s="244"/>
      <c r="E57" s="244"/>
      <c r="F57" s="244"/>
      <c r="G57" s="310" t="s">
        <v>518</v>
      </c>
      <c r="H57" s="311"/>
      <c r="I57" s="319">
        <v>1280019</v>
      </c>
      <c r="J57" s="320">
        <v>41274</v>
      </c>
      <c r="K57" s="321">
        <v>3</v>
      </c>
      <c r="L57" s="322">
        <v>53292</v>
      </c>
      <c r="M57" s="323">
        <v>0</v>
      </c>
      <c r="N57" s="324">
        <v>3</v>
      </c>
    </row>
    <row r="58" spans="1:14">
      <c r="A58" s="248"/>
      <c r="B58" s="244"/>
      <c r="C58" s="244"/>
      <c r="D58" s="244"/>
      <c r="E58" s="244"/>
      <c r="F58" s="244"/>
      <c r="G58" s="325"/>
      <c r="H58" s="326" t="s">
        <v>515</v>
      </c>
      <c r="I58" s="327">
        <v>864070</v>
      </c>
      <c r="J58" s="328">
        <v>27862</v>
      </c>
      <c r="K58" s="329">
        <v>-5.9</v>
      </c>
      <c r="L58" s="330">
        <v>28900</v>
      </c>
      <c r="M58" s="331">
        <v>18.899999999999999</v>
      </c>
      <c r="N58" s="332">
        <v>-24.8</v>
      </c>
    </row>
    <row r="59" spans="1:14">
      <c r="A59" s="248"/>
      <c r="B59" s="244"/>
      <c r="C59" s="244"/>
      <c r="D59" s="244"/>
      <c r="E59" s="244"/>
      <c r="F59" s="244"/>
      <c r="G59" s="310" t="s">
        <v>519</v>
      </c>
      <c r="H59" s="311"/>
      <c r="I59" s="319">
        <v>1529058</v>
      </c>
      <c r="J59" s="320">
        <v>50054</v>
      </c>
      <c r="K59" s="321">
        <v>21.3</v>
      </c>
      <c r="L59" s="322">
        <v>56894</v>
      </c>
      <c r="M59" s="323">
        <v>6.8</v>
      </c>
      <c r="N59" s="324">
        <v>14.5</v>
      </c>
    </row>
    <row r="60" spans="1:14">
      <c r="A60" s="248"/>
      <c r="B60" s="244"/>
      <c r="C60" s="244"/>
      <c r="D60" s="244"/>
      <c r="E60" s="244"/>
      <c r="F60" s="244"/>
      <c r="G60" s="325"/>
      <c r="H60" s="326" t="s">
        <v>515</v>
      </c>
      <c r="I60" s="333">
        <v>852788</v>
      </c>
      <c r="J60" s="328">
        <v>27916</v>
      </c>
      <c r="K60" s="329">
        <v>0.2</v>
      </c>
      <c r="L60" s="330">
        <v>32548</v>
      </c>
      <c r="M60" s="331">
        <v>12.6</v>
      </c>
      <c r="N60" s="332">
        <v>-12.4</v>
      </c>
    </row>
    <row r="61" spans="1:14">
      <c r="A61" s="248"/>
      <c r="B61" s="244"/>
      <c r="C61" s="244"/>
      <c r="D61" s="244"/>
      <c r="E61" s="244"/>
      <c r="F61" s="244"/>
      <c r="G61" s="310" t="s">
        <v>520</v>
      </c>
      <c r="H61" s="334"/>
      <c r="I61" s="335">
        <v>1266050</v>
      </c>
      <c r="J61" s="336">
        <v>40525</v>
      </c>
      <c r="K61" s="337">
        <v>4</v>
      </c>
      <c r="L61" s="338">
        <v>50623</v>
      </c>
      <c r="M61" s="339">
        <v>0.4</v>
      </c>
      <c r="N61" s="324">
        <v>3.6</v>
      </c>
    </row>
    <row r="62" spans="1:14">
      <c r="A62" s="248"/>
      <c r="B62" s="244"/>
      <c r="C62" s="244"/>
      <c r="D62" s="244"/>
      <c r="E62" s="244"/>
      <c r="F62" s="244"/>
      <c r="G62" s="325"/>
      <c r="H62" s="326" t="s">
        <v>515</v>
      </c>
      <c r="I62" s="327">
        <v>830765</v>
      </c>
      <c r="J62" s="328">
        <v>26564</v>
      </c>
      <c r="K62" s="329">
        <v>1.2</v>
      </c>
      <c r="L62" s="330">
        <v>26382</v>
      </c>
      <c r="M62" s="331">
        <v>1.3</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17.04</v>
      </c>
      <c r="G47" s="12">
        <v>18.71</v>
      </c>
      <c r="H47" s="12">
        <v>19.45</v>
      </c>
      <c r="I47" s="12">
        <v>20.65</v>
      </c>
      <c r="J47" s="13">
        <v>20.27</v>
      </c>
    </row>
    <row r="48" spans="2:10" ht="57.75" customHeight="1">
      <c r="B48" s="14"/>
      <c r="C48" s="1171" t="s">
        <v>4</v>
      </c>
      <c r="D48" s="1171"/>
      <c r="E48" s="1172"/>
      <c r="F48" s="15">
        <v>12.5</v>
      </c>
      <c r="G48" s="16">
        <v>13.12</v>
      </c>
      <c r="H48" s="16">
        <v>10.52</v>
      </c>
      <c r="I48" s="16">
        <v>5.79</v>
      </c>
      <c r="J48" s="17">
        <v>5.24</v>
      </c>
    </row>
    <row r="49" spans="2:10" ht="57.75" customHeight="1" thickBot="1">
      <c r="B49" s="18"/>
      <c r="C49" s="1173" t="s">
        <v>5</v>
      </c>
      <c r="D49" s="1173"/>
      <c r="E49" s="1174"/>
      <c r="F49" s="19">
        <v>0.64</v>
      </c>
      <c r="G49" s="20">
        <v>2.08</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2017-03-03T07:08:10Z</cp:lastPrinted>
  <dcterms:created xsi:type="dcterms:W3CDTF">2017-02-15T19:21:50Z</dcterms:created>
  <dcterms:modified xsi:type="dcterms:W3CDTF">2017-05-22T07:27:53Z</dcterms:modified>
</cp:coreProperties>
</file>