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E39" i="9"/>
  <c r="AM39" i="9"/>
  <c r="U39" i="9"/>
  <c r="C39" i="9"/>
  <c r="BE38" i="9"/>
  <c r="AM38" i="9"/>
  <c r="U38" i="9"/>
  <c r="C38" i="9"/>
  <c r="AM37" i="9"/>
  <c r="C37" i="9"/>
  <c r="AM36" i="9"/>
  <c r="C36" i="9"/>
  <c r="AM35" i="9"/>
  <c r="CO34" i="9"/>
  <c r="CO35" i="9" s="1"/>
  <c r="CO36" i="9" s="1"/>
  <c r="CO37" i="9" s="1"/>
  <c r="CO38" i="9" s="1"/>
  <c r="CO39" i="9" s="1"/>
  <c r="CO40" i="9" s="1"/>
  <c r="CO41" i="9" s="1"/>
  <c r="CO42" i="9" s="1"/>
  <c r="CO43" i="9" s="1"/>
  <c r="BW34" i="9"/>
  <c r="BW35" i="9" s="1"/>
  <c r="BW36" i="9" s="1"/>
  <c r="BW37" i="9" s="1"/>
  <c r="BW38" i="9" s="1"/>
  <c r="BW39"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c r="BE35" i="9" s="1"/>
  <c r="BE36" i="9" s="1"/>
  <c r="BE37" i="9" s="1"/>
</calcChain>
</file>

<file path=xl/sharedStrings.xml><?xml version="1.0" encoding="utf-8"?>
<sst xmlns="http://schemas.openxmlformats.org/spreadsheetml/2006/main" count="1127" uniqueCount="580">
  <si>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</si>
  <si>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</si>
  <si>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</si>
  <si>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</si>
  <si>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</si>
  <si>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</si>
  <si>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</si>
  <si>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</si>
  <si>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</si>
  <si>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</si>
  <si>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</si>
  <si>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</si>
  <si>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</si>
  <si>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</si>
  <si>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</si>
  <si>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</si>
  <si>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</si>
  <si>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</si>
  <si>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</si>
  <si>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</si>
  <si>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</si>
  <si>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</si>
  <si>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</si>
  <si>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</si>
  <si>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</si>
  <si>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</si>
  <si>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</si>
  <si>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</si>
  <si>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</si>
  <si>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</si>
  <si>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</si>
  <si>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</si>
  <si>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</si>
  <si>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</si>
  <si>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</si>
  <si>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</si>
  <si>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</si>
  <si>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</si>
  <si>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</si>
  <si>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</si>
  <si>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</si>
  <si>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</si>
  <si>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</si>
  <si>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</si>
  <si>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</si>
  <si>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</si>
  <si>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</si>
  <si>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</si>
  <si>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</si>
  <si>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</si>
  <si>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</si>
  <si>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</si>
  <si>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</si>
  <si>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</si>
  <si>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</si>
  <si>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</si>
  <si>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</si>
  <si>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</si>
  <si>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</si>
  <si>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</si>
  <si>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</si>
  <si>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</si>
  <si>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</si>
  <si>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</si>
  <si>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</si>
  <si>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</si>
  <si>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</si>
  <si>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</si>
  <si>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</si>
  <si>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</si>
  <si>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</si>
  <si>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</si>
  <si>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</si>
  <si>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</si>
  <si>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</si>
  <si>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</si>
  <si>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</si>
  <si>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</si>
  <si>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</si>
  <si>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</si>
  <si>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</si>
  <si>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</si>
  <si>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</si>
  <si>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</si>
  <si>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</si>
  <si>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</si>
  <si>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</si>
  <si>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</si>
  <si>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</si>
  <si>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</si>
  <si>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</si>
  <si>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</si>
  <si>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</si>
  <si>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</si>
  <si>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</si>
  <si>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</si>
  <si>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</si>
  <si>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</si>
  <si>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</si>
  <si>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</si>
  <si>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</si>
  <si>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</si>
  <si>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</si>
  <si>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</si>
  <si>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</si>
  <si>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</si>
  <si>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</si>
  <si>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</si>
  <si>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</si>
  <si>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</si>
  <si>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</si>
  <si>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</si>
  <si>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</si>
  <si>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</si>
  <si>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</si>
  <si>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</si>
  <si>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</si>
  <si>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</si>
  <si>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</si>
  <si>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</si>
  <si>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</si>
  <si>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</si>
  <si>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</si>
  <si>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</si>
  <si>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</si>
  <si>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</si>
  <si>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</si>
  <si>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</si>
  <si>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</si>
  <si>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</si>
  <si>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</si>
  <si>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</si>
  <si>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</si>
  <si>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</si>
  <si>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</si>
  <si>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</si>
  <si>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</si>
  <si>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</si>
  <si>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</si>
  <si>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</si>
  <si>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</si>
  <si>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</si>
  <si>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</si>
  <si>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</si>
  <si>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</si>
  <si>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</si>
  <si>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</si>
  <si>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</si>
  <si>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</si>
  <si>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</si>
  <si>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</si>
  <si>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</si>
  <si>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</si>
  <si>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</si>
  <si>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</si>
  <si>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</si>
  <si>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</si>
  <si>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</si>
  <si>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</si>
  <si>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</si>
  <si>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</si>
  <si>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</si>
  <si>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</si>
  <si>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</si>
  <si>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</si>
  <si>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</si>
  <si>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</si>
  <si>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</si>
  <si>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</si>
  <si>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</si>
  <si>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</si>
  <si>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</si>
  <si>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</si>
  <si>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</si>
  <si>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</si>
  <si>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</si>
  <si>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</si>
  <si>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</si>
  <si>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</si>
  <si>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</si>
  <si>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</si>
  <si>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</si>
  <si>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</si>
  <si>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</si>
  <si>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</si>
  <si>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</si>
  <si>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</si>
  <si>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</si>
  <si>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</si>
  <si>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</si>
  <si>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</si>
  <si>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</si>
  <si>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</si>
  <si>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岐阜県高山市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</si>
  <si>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</si>
  <si>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</si>
  <si>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</si>
  <si>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</si>
  <si>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</si>
  <si>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</si>
  <si>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</si>
  <si>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</si>
  <si>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</si>
  <si>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</si>
  <si>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</si>
  <si>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</si>
  <si>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</si>
  <si>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</si>
  <si>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</si>
  <si>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</si>
  <si>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</si>
  <si>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</si>
  <si>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</si>
  <si>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</si>
  <si>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</si>
  <si>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</si>
  <si>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</si>
  <si>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</si>
  <si>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</si>
  <si>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</si>
  <si>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</si>
  <si>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</si>
  <si>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</si>
  <si>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</si>
  <si>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</si>
  <si>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</si>
  <si>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</si>
  <si>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</si>
  <si>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</si>
  <si>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</si>
  <si>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</si>
  <si>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</si>
  <si>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</si>
  <si>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</si>
  <si>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</si>
  <si>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</si>
  <si>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</si>
  <si>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</si>
  <si>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</si>
  <si>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</si>
  <si>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</si>
  <si>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</si>
  <si>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</si>
  <si>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</si>
  <si>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</si>
  <si>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</si>
  <si>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</si>
  <si>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</si>
  <si>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</si>
  <si>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</si>
  <si>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</si>
  <si>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</si>
  <si>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</si>
  <si>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</si>
  <si>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</si>
  <si>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</si>
  <si>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</si>
  <si>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</si>
  <si>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</si>
  <si>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</si>
  <si>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</si>
  <si>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</si>
  <si>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</si>
  <si>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</si>
  <si>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</si>
  <si>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</si>
  <si>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</si>
  <si>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</si>
  <si>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</si>
  <si>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</si>
  <si>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</si>
  <si>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</si>
  <si>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</si>
  <si>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</si>
  <si>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</si>
  <si>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</si>
  <si>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</si>
  <si>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</si>
  <si>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</si>
  <si>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</si>
  <si>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</si>
  <si>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</si>
  <si>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</si>
  <si>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</si>
  <si>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</si>
  <si>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</si>
  <si>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</si>
  <si>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</si>
  <si>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</si>
  <si>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</si>
  <si>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</si>
  <si>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</si>
  <si>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</si>
  <si>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</si>
  <si>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</si>
  <si>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</si>
  <si>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</si>
  <si>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</si>
  <si>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</si>
  <si>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</si>
  <si>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</si>
  <si>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</si>
  <si>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</si>
  <si>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</si>
  <si>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</si>
  <si>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</si>
  <si>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</si>
  <si>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</si>
  <si>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</si>
  <si>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</si>
  <si>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</si>
  <si>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</si>
  <si>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</si>
  <si>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</si>
  <si>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</si>
  <si>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</si>
  <si>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</si>
  <si>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</si>
  <si>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</si>
  <si>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</si>
  <si>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</si>
  <si>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</si>
  <si>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</si>
  <si>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</si>
  <si>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</si>
  <si>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</si>
  <si>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</si>
  <si>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</si>
  <si>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</si>
  <si>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</si>
  <si>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</si>
  <si>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</si>
  <si>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</si>
  <si>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</si>
  <si>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</si>
  <si>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</si>
  <si>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</si>
  <si>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</si>
  <si>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</si>
  <si>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</si>
  <si>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</si>
  <si>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岐阜県高山市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</si>
  <si>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</si>
  <si>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</si>
  <si>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</si>
  <si>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</si>
  <si>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</si>
  <si>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</si>
  <si>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</si>
  <si>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</si>
  <si>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</si>
  <si>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</si>
  <si>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</si>
  <si>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</si>
  <si>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</si>
  <si>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</si>
  <si>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</si>
  <si>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</si>
  <si>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</si>
  <si>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</si>
  <si>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</si>
  <si>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</si>
  <si>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</si>
  <si>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</si>
  <si>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</si>
  <si>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</si>
  <si>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</si>
  <si>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</si>
  <si>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</si>
  <si>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</si>
  <si>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</si>
  <si>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</si>
  <si>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</si>
  <si>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</si>
  <si>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</si>
  <si>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</si>
  <si>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</si>
  <si>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</si>
  <si>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</si>
  <si>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</si>
  <si>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</si>
  <si>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下水道事業特別会計</t>
    <phoneticPr fontId="5"/>
  </si>
  <si>
    <t>地方卸売市場事業特別会計</t>
    <phoneticPr fontId="5"/>
  </si>
  <si>
    <t>農業集落排水事業特別会計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</si>
  <si>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</si>
  <si>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</si>
  <si>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</si>
  <si>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</si>
  <si>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</si>
  <si>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</si>
  <si>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</si>
  <si>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</si>
  <si>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</si>
  <si>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</si>
  <si>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</si>
  <si>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</si>
  <si>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</si>
  <si>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</si>
  <si>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</si>
  <si>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</si>
  <si>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</si>
  <si>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</si>
  <si>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</si>
  <si>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</si>
  <si>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</si>
  <si>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</si>
  <si>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</si>
  <si>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</si>
  <si>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</si>
  <si>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</si>
  <si>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</si>
  <si>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</si>
  <si>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</si>
  <si>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</si>
  <si>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</si>
  <si>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</si>
  <si>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</si>
  <si>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</si>
  <si>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</si>
  <si>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</si>
  <si>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</si>
  <si>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</si>
  <si>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</si>
  <si>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</si>
  <si>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</si>
  <si>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</si>
  <si>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</si>
  <si>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</si>
  <si>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</si>
  <si>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</si>
  <si>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</si>
  <si>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</si>
  <si>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</si>
  <si>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</si>
  <si>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</si>
  <si>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</si>
  <si>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</si>
  <si>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</si>
  <si>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</si>
  <si>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</si>
  <si>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</si>
  <si>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</si>
  <si>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国民健康保険事業特別会計（直診勘定）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</si>
  <si>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</si>
  <si>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</si>
  <si>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</si>
  <si>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</si>
  <si>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</si>
  <si>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</si>
  <si>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</si>
  <si>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</si>
  <si>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</si>
  <si>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</si>
  <si>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</si>
  <si>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</si>
  <si>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</si>
  <si>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</si>
  <si>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</si>
  <si>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</si>
  <si>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</si>
  <si>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</si>
  <si>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</si>
  <si>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</si>
  <si>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</si>
  <si>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</si>
  <si>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</si>
  <si>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</si>
  <si>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</si>
  <si>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</si>
  <si>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</si>
  <si>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</si>
  <si>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</si>
  <si>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</si>
  <si>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</si>
  <si>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</si>
  <si>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</si>
  <si>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</si>
  <si>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</si>
  <si>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</si>
  <si>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</si>
  <si>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</si>
  <si>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</si>
  <si>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</si>
  <si>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</si>
  <si>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</si>
  <si>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</si>
  <si>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</si>
  <si>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</si>
  <si>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</si>
  <si>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</si>
  <si>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</si>
  <si>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</si>
  <si>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</si>
  <si>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</si>
  <si>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</si>
  <si>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</si>
  <si>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</si>
  <si>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</si>
  <si>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</si>
  <si>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</si>
  <si>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</si>
  <si>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</si>
  <si>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</si>
  <si>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</si>
  <si>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</si>
  <si>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</si>
  <si>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</si>
  <si>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</si>
  <si>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</si>
  <si>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</si>
  <si>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</si>
  <si>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</si>
  <si>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</si>
  <si>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</si>
  <si>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</si>
  <si>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</si>
  <si>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</si>
  <si>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</si>
  <si>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</si>
  <si>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</si>
  <si>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</si>
  <si>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</si>
  <si>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</si>
  <si>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</si>
  <si>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</si>
  <si>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</si>
  <si>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</si>
  <si>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</si>
  <si>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介護保険事業特別会計</t>
  </si>
  <si>
    <t>農業集落排水事業特別会計</t>
  </si>
  <si>
    <t>国民健康保険事業特別会計（事業勘定）</t>
  </si>
  <si>
    <t>後期高齢者医療事業特別会計</t>
  </si>
  <si>
    <t>下水道事業特別会計</t>
  </si>
  <si>
    <t>国民健康保険事業特別会計（直診勘定）</t>
  </si>
  <si>
    <t>その他会計（赤字）</t>
  </si>
  <si>
    <t>その他会計（黒字）</t>
  </si>
  <si>
    <t>基金から361百万円繰入</t>
    <rPh sb="0" eb="2">
      <t>キキン</t>
    </rPh>
    <rPh sb="7" eb="10">
      <t>ヒャクマンエン</t>
    </rPh>
    <rPh sb="10" eb="12">
      <t>クリイレ</t>
    </rPh>
    <phoneticPr fontId="2"/>
  </si>
  <si>
    <t>-</t>
    <phoneticPr fontId="2"/>
  </si>
  <si>
    <t>法適用企業</t>
  </si>
  <si>
    <t>法非適用企業</t>
  </si>
  <si>
    <t>岐阜県市町村会館組合</t>
    <rPh sb="0" eb="3">
      <t>ギフケン</t>
    </rPh>
    <rPh sb="3" eb="6">
      <t>シチョウソン</t>
    </rPh>
    <rPh sb="6" eb="8">
      <t>カイカン</t>
    </rPh>
    <rPh sb="8" eb="10">
      <t>クミアイ</t>
    </rPh>
    <phoneticPr fontId="2"/>
  </si>
  <si>
    <t>飛騨農業共済事務組合</t>
    <rPh sb="0" eb="2">
      <t>ヒダ</t>
    </rPh>
    <rPh sb="2" eb="4">
      <t>ノウギョウ</t>
    </rPh>
    <rPh sb="4" eb="6">
      <t>キョウサイ</t>
    </rPh>
    <rPh sb="6" eb="8">
      <t>ジム</t>
    </rPh>
    <rPh sb="8" eb="10">
      <t>クミアイ</t>
    </rPh>
    <phoneticPr fontId="2"/>
  </si>
  <si>
    <t>法適用</t>
    <rPh sb="0" eb="1">
      <t>ホウ</t>
    </rPh>
    <rPh sb="1" eb="3">
      <t>テキヨウ</t>
    </rPh>
    <phoneticPr fontId="2"/>
  </si>
  <si>
    <t>古川国府給食センター利用組合（一般会計）</t>
    <rPh sb="0" eb="2">
      <t>フルカワ</t>
    </rPh>
    <rPh sb="2" eb="4">
      <t>コクフ</t>
    </rPh>
    <rPh sb="4" eb="6">
      <t>キュウショク</t>
    </rPh>
    <rPh sb="10" eb="12">
      <t>リヨウ</t>
    </rPh>
    <rPh sb="12" eb="14">
      <t>クミアイ</t>
    </rPh>
    <rPh sb="15" eb="17">
      <t>イッパン</t>
    </rPh>
    <rPh sb="17" eb="19">
      <t>カイケイ</t>
    </rPh>
    <phoneticPr fontId="2"/>
  </si>
  <si>
    <t>-</t>
    <phoneticPr fontId="2"/>
  </si>
  <si>
    <t>古川国府給食センター利用組合（特別会計）</t>
    <rPh sb="0" eb="2">
      <t>フルカワ</t>
    </rPh>
    <rPh sb="2" eb="4">
      <t>コクフ</t>
    </rPh>
    <rPh sb="4" eb="6">
      <t>キュウショク</t>
    </rPh>
    <rPh sb="10" eb="12">
      <t>リヨウ</t>
    </rPh>
    <rPh sb="12" eb="14">
      <t>クミアイ</t>
    </rPh>
    <rPh sb="15" eb="17">
      <t>トクベツ</t>
    </rPh>
    <rPh sb="17" eb="19">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</si>
  <si>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</si>
  <si>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</si>
  <si>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基金から287百万円繰入</t>
    <rPh sb="0" eb="2">
      <t>キキン</t>
    </rPh>
    <rPh sb="7" eb="8">
      <t>ヒャク</t>
    </rPh>
    <rPh sb="8" eb="10">
      <t>マンエン</t>
    </rPh>
    <rPh sb="10" eb="12">
      <t>クリイレ</t>
    </rPh>
    <phoneticPr fontId="2"/>
  </si>
  <si>
    <t>高山市施設振興公社</t>
    <rPh sb="0" eb="2">
      <t>タカヤマ</t>
    </rPh>
    <rPh sb="2" eb="3">
      <t>シ</t>
    </rPh>
    <rPh sb="3" eb="5">
      <t>シセツ</t>
    </rPh>
    <rPh sb="5" eb="7">
      <t>シンコウ</t>
    </rPh>
    <rPh sb="7" eb="9">
      <t>コウシャ</t>
    </rPh>
    <phoneticPr fontId="2"/>
  </si>
  <si>
    <t>高山市福祉サービス公社</t>
    <rPh sb="0" eb="2">
      <t>タカヤマ</t>
    </rPh>
    <rPh sb="2" eb="3">
      <t>シ</t>
    </rPh>
    <rPh sb="3" eb="5">
      <t>フクシ</t>
    </rPh>
    <rPh sb="9" eb="11">
      <t>コウシャ</t>
    </rPh>
    <phoneticPr fontId="2"/>
  </si>
  <si>
    <t>高山市土地開発公社</t>
    <rPh sb="0" eb="2">
      <t>タカヤマ</t>
    </rPh>
    <rPh sb="2" eb="3">
      <t>シ</t>
    </rPh>
    <rPh sb="3" eb="5">
      <t>トチ</t>
    </rPh>
    <rPh sb="5" eb="7">
      <t>カイハツ</t>
    </rPh>
    <rPh sb="7" eb="9">
      <t>コウシャ</t>
    </rPh>
    <phoneticPr fontId="2"/>
  </si>
  <si>
    <t>飛騨高山テレ・エフエム</t>
    <rPh sb="0" eb="2">
      <t>ヒダ</t>
    </rPh>
    <rPh sb="2" eb="4">
      <t>タカヤマ</t>
    </rPh>
    <phoneticPr fontId="2"/>
  </si>
  <si>
    <t>乗鞍国際観光</t>
    <rPh sb="0" eb="2">
      <t>ノリクラ</t>
    </rPh>
    <rPh sb="2" eb="4">
      <t>コクサイ</t>
    </rPh>
    <rPh sb="4" eb="6">
      <t>カンコウ</t>
    </rPh>
    <phoneticPr fontId="2"/>
  </si>
  <si>
    <t>飛騨大鍾乳洞観光</t>
    <rPh sb="0" eb="2">
      <t>ヒダ</t>
    </rPh>
    <rPh sb="2" eb="3">
      <t>ダイ</t>
    </rPh>
    <rPh sb="3" eb="6">
      <t>ショウニュウドウ</t>
    </rPh>
    <rPh sb="6" eb="8">
      <t>カンコウ</t>
    </rPh>
    <phoneticPr fontId="2"/>
  </si>
  <si>
    <t>ふるさと清見２１</t>
    <rPh sb="4" eb="6">
      <t>キヨミ</t>
    </rPh>
    <phoneticPr fontId="2"/>
  </si>
  <si>
    <t>荘川観光振興公社</t>
    <rPh sb="0" eb="2">
      <t>ショウカワ</t>
    </rPh>
    <rPh sb="2" eb="4">
      <t>カンコウ</t>
    </rPh>
    <rPh sb="4" eb="6">
      <t>シンコウ</t>
    </rPh>
    <rPh sb="6" eb="8">
      <t>コウシャ</t>
    </rPh>
    <phoneticPr fontId="2"/>
  </si>
  <si>
    <t>位山ふれあいの里</t>
    <rPh sb="0" eb="1">
      <t>クライ</t>
    </rPh>
    <rPh sb="1" eb="2">
      <t>ヤマ</t>
    </rPh>
    <rPh sb="7" eb="8">
      <t>サト</t>
    </rPh>
    <phoneticPr fontId="2"/>
  </si>
  <si>
    <t>ひだ桃源郷</t>
    <rPh sb="2" eb="5">
      <t>トウゲンキョウ</t>
    </rPh>
    <phoneticPr fontId="2"/>
  </si>
  <si>
    <t>サンサンあさひ</t>
  </si>
  <si>
    <t>高根村観光開発公社</t>
    <rPh sb="0" eb="3">
      <t>タカネムラ</t>
    </rPh>
    <rPh sb="3" eb="5">
      <t>カンコウ</t>
    </rPh>
    <rPh sb="5" eb="7">
      <t>カイハツ</t>
    </rPh>
    <rPh sb="7" eb="9">
      <t>コウシャ</t>
    </rPh>
    <phoneticPr fontId="2"/>
  </si>
  <si>
    <t>飛騨森林都市企画</t>
    <rPh sb="0" eb="2">
      <t>ヒダ</t>
    </rPh>
    <rPh sb="2" eb="4">
      <t>シンリン</t>
    </rPh>
    <rPh sb="4" eb="6">
      <t>トシ</t>
    </rPh>
    <rPh sb="6" eb="8">
      <t>キカク</t>
    </rPh>
    <phoneticPr fontId="2"/>
  </si>
  <si>
    <t>飛騨国府観光</t>
    <rPh sb="0" eb="2">
      <t>ヒダ</t>
    </rPh>
    <rPh sb="2" eb="4">
      <t>コクフ</t>
    </rPh>
    <rPh sb="4" eb="6">
      <t>カンコウ</t>
    </rPh>
    <phoneticPr fontId="2"/>
  </si>
  <si>
    <t>飛騨地域地場産業振興センター</t>
    <rPh sb="0" eb="2">
      <t>ヒダ</t>
    </rPh>
    <rPh sb="2" eb="4">
      <t>チイキ</t>
    </rPh>
    <rPh sb="4" eb="6">
      <t>ジバ</t>
    </rPh>
    <rPh sb="6" eb="8">
      <t>サンギョウ</t>
    </rPh>
    <rPh sb="8" eb="10">
      <t>シンコウ</t>
    </rPh>
    <phoneticPr fontId="2"/>
  </si>
  <si>
    <t>高山市体育協会</t>
    <rPh sb="0" eb="2">
      <t>タカヤマ</t>
    </rPh>
    <rPh sb="2" eb="3">
      <t>シ</t>
    </rPh>
    <rPh sb="3" eb="5">
      <t>タイイク</t>
    </rPh>
    <rPh sb="5" eb="7">
      <t>キョウカイ</t>
    </rPh>
    <phoneticPr fontId="2"/>
  </si>
  <si>
    <t>高山市文化協会</t>
    <rPh sb="0" eb="2">
      <t>タカヤマ</t>
    </rPh>
    <rPh sb="2" eb="3">
      <t>シ</t>
    </rPh>
    <rPh sb="3" eb="5">
      <t>ブンカ</t>
    </rPh>
    <rPh sb="5" eb="7">
      <t>キョウカイ</t>
    </rPh>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</si>
  <si>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</si>
  <si>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</si>
  <si>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</si>
  <si>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</si>
  <si>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</si>
  <si>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</si>
  <si>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</si>
  <si>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</si>
  <si>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</si>
  <si>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</si>
  <si>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</si>
  <si>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</si>
  <si>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</si>
  <si>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地方債の繰上償還や計画的な新規発行により一般会計等にかかる地方債現在高が減少し、財政調整基金等の積立により充当可能基金が増加したため、平成２２年度以降将来負担比率の分子がマイナスとなっており、算定されない（将来負担は発生していない）状況である。
　実質公債費比率は、指標算出の分母にあたる標準財政規模の縮小などにより平成２６年度以降増加傾向にあるが、類似団体内平均値を下回っている状況である。</t>
    <rPh sb="1" eb="3">
      <t>ショウライ</t>
    </rPh>
    <rPh sb="3" eb="5">
      <t>フタン</t>
    </rPh>
    <rPh sb="5" eb="7">
      <t>ヒリツ</t>
    </rPh>
    <rPh sb="105" eb="107">
      <t>サンテイ</t>
    </rPh>
    <rPh sb="133" eb="135">
      <t>ジッシツ</t>
    </rPh>
    <rPh sb="142" eb="144">
      <t>シヒョウ</t>
    </rPh>
    <rPh sb="144" eb="146">
      <t>サンシュツ</t>
    </rPh>
    <rPh sb="147" eb="149">
      <t>ブンボ</t>
    </rPh>
    <rPh sb="153" eb="155">
      <t>ヒョウジュン</t>
    </rPh>
    <rPh sb="155" eb="157">
      <t>ザイセイ</t>
    </rPh>
    <rPh sb="157" eb="159">
      <t>キボ</t>
    </rPh>
    <rPh sb="160" eb="162">
      <t>シュクショウ</t>
    </rPh>
    <rPh sb="167" eb="169">
      <t>ヘイセイ</t>
    </rPh>
    <rPh sb="173" eb="175">
      <t>イコウ</t>
    </rPh>
    <rPh sb="177" eb="179">
      <t>ケイコウ</t>
    </rPh>
    <rPh sb="184" eb="186">
      <t>ルイジ</t>
    </rPh>
    <rPh sb="186" eb="188">
      <t>ダンタイ</t>
    </rPh>
    <rPh sb="188" eb="189">
      <t>ナイ</t>
    </rPh>
    <rPh sb="189" eb="191">
      <t>ヘイキン</t>
    </rPh>
    <rPh sb="191" eb="192">
      <t>アタイ</t>
    </rPh>
    <rPh sb="193" eb="195">
      <t>シタマワ</t>
    </rPh>
    <rPh sb="199" eb="201">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</si>
</sst>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5"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5"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2" xfId="32" applyNumberFormat="1" applyFont="1" applyBorder="1" applyAlignment="1" applyProtection="1">
      <alignment horizontal="right" vertical="center" shrinkToFit="1"/>
      <protection locked="0"/>
    </xf>
    <xf numFmtId="177" fontId="26" fillId="0" borderId="182"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3"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4"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77112</c:v>
                </c:pt>
                <c:pt idx="1">
                  <c:v>68011</c:v>
                </c:pt>
                <c:pt idx="2">
                  <c:v>60895</c:v>
                </c:pt>
                <c:pt idx="3">
                  <c:v>64570</c:v>
                </c:pt>
                <c:pt idx="4">
                  <c:v>79291</c:v>
                </c:pt>
              </c:numCache>
            </c:numRef>
          </c:val>
          <c:smooth val="0"/>
        </c:ser>
        <c:dLbls>
          <c:showLegendKey val="0"/>
          <c:showVal val="0"/>
          <c:showCatName val="0"/>
          <c:showSerName val="0"/>
          <c:showPercent val="0"/>
          <c:showBubbleSize val="0"/>
        </c:dLbls>
        <c:marker val="1"/>
        <c:smooth val="0"/>
        <c:axId val="117761536"/>
        <c:axId val="117763456"/>
      </c:lineChart>
      <c:catAx>
        <c:axId val="117761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63456"/>
        <c:crosses val="autoZero"/>
        <c:auto val="1"/>
        <c:lblAlgn val="ctr"/>
        <c:lblOffset val="100"/>
        <c:tickLblSkip val="1"/>
        <c:tickMarkSkip val="1"/>
        <c:noMultiLvlLbl val="0"/>
      </c:catAx>
      <c:valAx>
        <c:axId val="1177634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6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10.68</c:v>
                </c:pt>
                <c:pt idx="1">
                  <c:v>9.57</c:v>
                </c:pt>
                <c:pt idx="2">
                  <c:v>8</c:v>
                </c:pt>
                <c:pt idx="3">
                  <c:v>8.27</c:v>
                </c:pt>
                <c:pt idx="4">
                  <c:v>9.9600000000000009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47.55</c:v>
                </c:pt>
                <c:pt idx="1">
                  <c:v>54.64</c:v>
                </c:pt>
                <c:pt idx="2">
                  <c:v>64.63</c:v>
                </c:pt>
                <c:pt idx="3">
                  <c:v>72.650000000000006</c:v>
                </c:pt>
                <c:pt idx="4">
                  <c:v>82.69</c:v>
                </c:pt>
              </c:numCache>
            </c:numRef>
          </c:val>
        </c:ser>
        <c:dLbls>
          <c:showLegendKey val="0"/>
          <c:showVal val="0"/>
          <c:showCatName val="0"/>
          <c:showSerName val="0"/>
          <c:showPercent val="0"/>
          <c:showBubbleSize val="0"/>
        </c:dLbls>
        <c:gapWidth val="250"/>
        <c:overlap val="100"/>
        <c:axId val="132396928"/>
        <c:axId val="132403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0.42</c:v>
                </c:pt>
                <c:pt idx="1">
                  <c:v>2.89</c:v>
                </c:pt>
                <c:pt idx="2">
                  <c:v>2.96</c:v>
                </c:pt>
                <c:pt idx="3">
                  <c:v>1.1200000000000001</c:v>
                </c:pt>
                <c:pt idx="4">
                  <c:v>5.19</c:v>
                </c:pt>
              </c:numCache>
            </c:numRef>
          </c:val>
          <c:smooth val="0"/>
        </c:ser>
        <c:dLbls>
          <c:showLegendKey val="0"/>
          <c:showVal val="0"/>
          <c:showCatName val="0"/>
          <c:showSerName val="0"/>
          <c:showPercent val="0"/>
          <c:showBubbleSize val="0"/>
        </c:dLbls>
        <c:marker val="1"/>
        <c:smooth val="0"/>
        <c:axId val="132396928"/>
        <c:axId val="132403200"/>
      </c:lineChart>
      <c:catAx>
        <c:axId val="1323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403200"/>
        <c:crosses val="autoZero"/>
        <c:auto val="1"/>
        <c:lblAlgn val="ctr"/>
        <c:lblOffset val="100"/>
        <c:tickLblSkip val="1"/>
        <c:tickMarkSkip val="1"/>
        <c:noMultiLvlLbl val="0"/>
      </c:catAx>
      <c:valAx>
        <c:axId val="13240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9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1.26</c:v>
                </c:pt>
                <c:pt idx="2">
                  <c:v>#N/A</c:v>
                </c:pt>
                <c:pt idx="3">
                  <c:v>1.01</c:v>
                </c:pt>
                <c:pt idx="4">
                  <c:v>#N/A</c:v>
                </c:pt>
                <c:pt idx="5">
                  <c:v>1.05</c:v>
                </c:pt>
                <c:pt idx="6">
                  <c:v>#N/A</c:v>
                </c:pt>
                <c:pt idx="7">
                  <c:v>0.9</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0.52</c:v>
                </c:pt>
                <c:pt idx="2">
                  <c:v>#N/A</c:v>
                </c:pt>
                <c:pt idx="3">
                  <c:v>0.5</c:v>
                </c:pt>
                <c:pt idx="4">
                  <c:v>#N/A</c:v>
                </c:pt>
                <c:pt idx="5">
                  <c:v>0.38</c:v>
                </c:pt>
                <c:pt idx="6">
                  <c:v>#N/A</c:v>
                </c:pt>
                <c:pt idx="7">
                  <c:v>0.2</c:v>
                </c:pt>
                <c:pt idx="8">
                  <c:v>#N/A</c:v>
                </c:pt>
                <c:pt idx="9">
                  <c:v>0.15</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0.22</c:v>
                </c:pt>
                <c:pt idx="2">
                  <c:v>#N/A</c:v>
                </c:pt>
                <c:pt idx="3">
                  <c:v>0.14000000000000001</c:v>
                </c:pt>
                <c:pt idx="4">
                  <c:v>#N/A</c:v>
                </c:pt>
                <c:pt idx="5">
                  <c:v>0.14000000000000001</c:v>
                </c:pt>
                <c:pt idx="6">
                  <c:v>#N/A</c:v>
                </c:pt>
                <c:pt idx="7">
                  <c:v>0.16</c:v>
                </c:pt>
                <c:pt idx="8">
                  <c:v>#N/A</c:v>
                </c:pt>
                <c:pt idx="9">
                  <c:v>0.16</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0.15</c:v>
                </c:pt>
                <c:pt idx="2">
                  <c:v>#N/A</c:v>
                </c:pt>
                <c:pt idx="3">
                  <c:v>0.15</c:v>
                </c:pt>
                <c:pt idx="4">
                  <c:v>#N/A</c:v>
                </c:pt>
                <c:pt idx="5">
                  <c:v>0.15</c:v>
                </c:pt>
                <c:pt idx="6">
                  <c:v>#N/A</c:v>
                </c:pt>
                <c:pt idx="7">
                  <c:v>0.16</c:v>
                </c:pt>
                <c:pt idx="8">
                  <c:v>#N/A</c:v>
                </c:pt>
                <c:pt idx="9">
                  <c:v>0.17</c:v>
                </c:pt>
              </c:numCache>
            </c:numRef>
          </c:val>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0.04</c:v>
                </c:pt>
                <c:pt idx="4">
                  <c:v>#N/A</c:v>
                </c:pt>
                <c:pt idx="5">
                  <c:v>0.05</c:v>
                </c:pt>
                <c:pt idx="6">
                  <c:v>#N/A</c:v>
                </c:pt>
                <c:pt idx="7">
                  <c:v>0.05</c:v>
                </c:pt>
                <c:pt idx="8">
                  <c:v>#N/A</c:v>
                </c:pt>
                <c:pt idx="9">
                  <c:v>0.19</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0.22</c:v>
                </c:pt>
                <c:pt idx="2">
                  <c:v>#N/A</c:v>
                </c:pt>
                <c:pt idx="3">
                  <c:v>0.21</c:v>
                </c:pt>
                <c:pt idx="4">
                  <c:v>#N/A</c:v>
                </c:pt>
                <c:pt idx="5">
                  <c:v>0.21</c:v>
                </c:pt>
                <c:pt idx="6">
                  <c:v>#N/A</c:v>
                </c:pt>
                <c:pt idx="7">
                  <c:v>0.21</c:v>
                </c:pt>
                <c:pt idx="8">
                  <c:v>#N/A</c:v>
                </c:pt>
                <c:pt idx="9">
                  <c:v>0.25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0.87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5.33</c:v>
                </c:pt>
                <c:pt idx="2">
                  <c:v>#N/A</c:v>
                </c:pt>
                <c:pt idx="3">
                  <c:v>5.1100000000000003</c:v>
                </c:pt>
                <c:pt idx="4">
                  <c:v>#N/A</c:v>
                </c:pt>
                <c:pt idx="5">
                  <c:v>5.27</c:v>
                </c:pt>
                <c:pt idx="6">
                  <c:v>#N/A</c:v>
                </c:pt>
                <c:pt idx="7">
                  <c:v>6.64</c:v>
                </c:pt>
                <c:pt idx="8">
                  <c:v>#N/A</c:v>
                </c:pt>
                <c:pt idx="9">
                  <c:v>8.16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10.68</c:v>
                </c:pt>
                <c:pt idx="2">
                  <c:v>#N/A</c:v>
                </c:pt>
                <c:pt idx="3">
                  <c:v>9.57</c:v>
                </c:pt>
                <c:pt idx="4">
                  <c:v>#N/A</c:v>
                </c:pt>
                <c:pt idx="5">
                  <c:v>7.99</c:v>
                </c:pt>
                <c:pt idx="6">
                  <c:v>#N/A</c:v>
                </c:pt>
                <c:pt idx="7">
                  <c:v>8.27</c:v>
                </c:pt>
                <c:pt idx="8">
                  <c:v>#N/A</c:v>
                </c:pt>
                <c:pt idx="9">
                  <c:v>9.9499999999999993</c:v>
                </c:pt>
              </c:numCache>
            </c:numRef>
          </c:val>
        </c:ser>
        <c:dLbls>
          <c:showLegendKey val="0"/>
          <c:showVal val="0"/>
          <c:showCatName val="0"/>
          <c:showSerName val="0"/>
          <c:showPercent val="0"/>
          <c:showBubbleSize val="0"/>
        </c:dLbls>
        <c:gapWidth val="150"/>
        <c:overlap val="100"/>
        <c:axId val="132492672"/>
        <c:axId val="132502656"/>
      </c:barChart>
      <c:catAx>
        <c:axId val="13249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02656"/>
        <c:crosses val="autoZero"/>
        <c:auto val="1"/>
        <c:lblAlgn val="ctr"/>
        <c:lblOffset val="100"/>
        <c:tickLblSkip val="1"/>
        <c:tickMarkSkip val="1"/>
        <c:noMultiLvlLbl val="0"/>
      </c:catAx>
      <c:valAx>
        <c:axId val="13250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9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6429</c:v>
                </c:pt>
                <c:pt idx="5">
                  <c:v>6398</c:v>
                </c:pt>
                <c:pt idx="8">
                  <c:v>6062</c:v>
                </c:pt>
                <c:pt idx="11">
                  <c:v>5753</c:v>
                </c:pt>
                <c:pt idx="14">
                  <c:v>5274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363</c:v>
                </c:pt>
                <c:pt idx="3">
                  <c:v>611</c:v>
                </c:pt>
                <c:pt idx="6">
                  <c:v>566</c:v>
                </c:pt>
                <c:pt idx="9">
                  <c:v>392</c:v>
                </c:pt>
                <c:pt idx="12">
                  <c:v>389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9</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1804</c:v>
                </c:pt>
                <c:pt idx="3">
                  <c:v>1740</c:v>
                </c:pt>
                <c:pt idx="6">
                  <c:v>1700</c:v>
                </c:pt>
                <c:pt idx="9">
                  <c:v>1647</c:v>
                </c:pt>
                <c:pt idx="12">
                  <c:v>1570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6340</c:v>
                </c:pt>
                <c:pt idx="3">
                  <c:v>6161</c:v>
                </c:pt>
                <c:pt idx="6">
                  <c:v>6074</c:v>
                </c:pt>
                <c:pt idx="9">
                  <c:v>5906</c:v>
                </c:pt>
                <c:pt idx="12">
                  <c:v>5715</c:v>
                </c:pt>
              </c:numCache>
            </c:numRef>
          </c:val>
        </c:ser>
        <c:dLbls>
          <c:showLegendKey val="0"/>
          <c:showVal val="0"/>
          <c:showCatName val="0"/>
          <c:showSerName val="0"/>
          <c:showPercent val="0"/>
          <c:showBubbleSize val="0"/>
        </c:dLbls>
        <c:gapWidth val="100"/>
        <c:overlap val="100"/>
        <c:axId val="97053696"/>
        <c:axId val="132142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2087</c:v>
                </c:pt>
                <c:pt idx="2">
                  <c:v>#N/A</c:v>
                </c:pt>
                <c:pt idx="3">
                  <c:v>#N/A</c:v>
                </c:pt>
                <c:pt idx="4">
                  <c:v>2123</c:v>
                </c:pt>
                <c:pt idx="5">
                  <c:v>#N/A</c:v>
                </c:pt>
                <c:pt idx="6">
                  <c:v>#N/A</c:v>
                </c:pt>
                <c:pt idx="7">
                  <c:v>2287</c:v>
                </c:pt>
                <c:pt idx="8">
                  <c:v>#N/A</c:v>
                </c:pt>
                <c:pt idx="9">
                  <c:v>#N/A</c:v>
                </c:pt>
                <c:pt idx="10">
                  <c:v>2201</c:v>
                </c:pt>
                <c:pt idx="11">
                  <c:v>#N/A</c:v>
                </c:pt>
                <c:pt idx="12">
                  <c:v>#N/A</c:v>
                </c:pt>
                <c:pt idx="13">
                  <c:v>2409</c:v>
                </c:pt>
                <c:pt idx="14">
                  <c:v>#N/A</c:v>
                </c:pt>
              </c:numCache>
            </c:numRef>
          </c:val>
          <c:smooth val="0"/>
        </c:ser>
        <c:dLbls>
          <c:showLegendKey val="0"/>
          <c:showVal val="0"/>
          <c:showCatName val="0"/>
          <c:showSerName val="0"/>
          <c:showPercent val="0"/>
          <c:showBubbleSize val="0"/>
        </c:dLbls>
        <c:marker val="1"/>
        <c:smooth val="0"/>
        <c:axId val="97053696"/>
        <c:axId val="132142208"/>
      </c:lineChart>
      <c:catAx>
        <c:axId val="9705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42208"/>
        <c:crosses val="autoZero"/>
        <c:auto val="1"/>
        <c:lblAlgn val="ctr"/>
        <c:lblOffset val="100"/>
        <c:tickLblSkip val="1"/>
        <c:tickMarkSkip val="1"/>
        <c:noMultiLvlLbl val="0"/>
      </c:catAx>
      <c:valAx>
        <c:axId val="13214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5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51878</c:v>
                </c:pt>
                <c:pt idx="5">
                  <c:v>49405</c:v>
                </c:pt>
                <c:pt idx="8">
                  <c:v>47591</c:v>
                </c:pt>
                <c:pt idx="11">
                  <c:v>45448</c:v>
                </c:pt>
                <c:pt idx="14">
                  <c:v>43556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7174</c:v>
                </c:pt>
                <c:pt idx="5">
                  <c:v>8080</c:v>
                </c:pt>
                <c:pt idx="8">
                  <c:v>7846</c:v>
                </c:pt>
                <c:pt idx="11">
                  <c:v>6280</c:v>
                </c:pt>
                <c:pt idx="14">
                  <c:v>3853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33239</c:v>
                </c:pt>
                <c:pt idx="5">
                  <c:v>37274</c:v>
                </c:pt>
                <c:pt idx="8">
                  <c:v>40627</c:v>
                </c:pt>
                <c:pt idx="11">
                  <c:v>42903</c:v>
                </c:pt>
                <c:pt idx="14">
                  <c:v>47064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8387</c:v>
                </c:pt>
                <c:pt idx="3">
                  <c:v>8544</c:v>
                </c:pt>
                <c:pt idx="6">
                  <c:v>8475</c:v>
                </c:pt>
                <c:pt idx="9">
                  <c:v>7898</c:v>
                </c:pt>
                <c:pt idx="12">
                  <c:v>7493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98</c:v>
                </c:pt>
                <c:pt idx="3">
                  <c:v>89</c:v>
                </c:pt>
                <c:pt idx="6">
                  <c:v>81</c:v>
                </c:pt>
                <c:pt idx="9">
                  <c:v>72</c:v>
                </c:pt>
                <c:pt idx="12">
                  <c:v>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21615</c:v>
                </c:pt>
                <c:pt idx="3">
                  <c:v>20208</c:v>
                </c:pt>
                <c:pt idx="6">
                  <c:v>19451</c:v>
                </c:pt>
                <c:pt idx="9">
                  <c:v>18369</c:v>
                </c:pt>
                <c:pt idx="12">
                  <c:v>16774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3068</c:v>
                </c:pt>
                <c:pt idx="3">
                  <c:v>2686</c:v>
                </c:pt>
                <c:pt idx="6">
                  <c:v>2300</c:v>
                </c:pt>
                <c:pt idx="9">
                  <c:v>2047</c:v>
                </c:pt>
                <c:pt idx="12">
                  <c:v>1796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45512</c:v>
                </c:pt>
                <c:pt idx="3">
                  <c:v>42287</c:v>
                </c:pt>
                <c:pt idx="6">
                  <c:v>38868</c:v>
                </c:pt>
                <c:pt idx="9">
                  <c:v>35453</c:v>
                </c:pt>
                <c:pt idx="12">
                  <c:v>32492</c:v>
                </c:pt>
              </c:numCache>
            </c:numRef>
          </c:val>
        </c:ser>
        <c:dLbls>
          <c:showLegendKey val="0"/>
          <c:showVal val="0"/>
          <c:showCatName val="0"/>
          <c:showSerName val="0"/>
          <c:showPercent val="0"/>
          <c:showBubbleSize val="0"/>
        </c:dLbls>
        <c:gapWidth val="100"/>
        <c:overlap val="100"/>
        <c:axId val="1348736"/>
        <c:axId val="1350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48736"/>
        <c:axId val="1350656"/>
      </c:lineChart>
      <c:catAx>
        <c:axId val="134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0656"/>
        <c:crosses val="autoZero"/>
        <c:auto val="1"/>
        <c:lblAlgn val="ctr"/>
        <c:lblOffset val="100"/>
        <c:tickLblSkip val="1"/>
        <c:tickMarkSkip val="1"/>
        <c:noMultiLvlLbl val="0"/>
      </c:catAx>
      <c:valAx>
        <c:axId val="135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2381696"/>
        <c:axId val="133346432"/>
      </c:scatterChart>
      <c:valAx>
        <c:axId val="132381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346432"/>
        <c:crosses val="autoZero"/>
        <c:crossBetween val="midCat"/>
      </c:valAx>
      <c:valAx>
        <c:axId val="133346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381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9.4</c:v>
                </c:pt>
                <c:pt idx="1">
                  <c:v>8.4</c:v>
                </c:pt>
                <c:pt idx="2">
                  <c:v>8.1</c:v>
                </c:pt>
                <c:pt idx="3">
                  <c:v>8.1999999999999993</c:v>
                </c:pt>
                <c:pt idx="4">
                  <c:v>8.6999999999999993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20277248"/>
        <c:axId val="120304000"/>
      </c:scatterChart>
      <c:valAx>
        <c:axId val="120277248"/>
        <c:scaling>
          <c:orientation val="minMax"/>
          <c:max val="11.299999999999999"/>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304000"/>
        <c:crosses val="autoZero"/>
        <c:crossBetween val="midCat"/>
      </c:valAx>
      <c:valAx>
        <c:axId val="120304000"/>
        <c:scaling>
          <c:orientation val="minMax"/>
          <c:max val="75"/>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2772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実質公債費比率の分子は、前年度に比べ増加した。</a:t>
          </a:r>
        </a:p>
        <a:p>
          <a:r>
            <a:rPr kumimoji="1" lang="ja-JP" altLang="en-US" sz="1400">
              <a:latin typeface="ＭＳ ゴシック" pitchFamily="49" charset="-128"/>
              <a:ea typeface="ＭＳ ゴシック" pitchFamily="49" charset="-128"/>
            </a:rPr>
            <a:t>　主な要因として、過疎対策事業債等の償還完了に伴う算入公債費が減少したことによる。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繰上償還や計画的な新規発行により一般会計等にかかる地方債現在高が減少し、財政調整基金等の積立により充当可能基金が増加したため、平成２２年度以降将来負担比率の分子がマイナスとなっており、将来負担は発生していない状況である。</a:t>
          </a:r>
        </a:p>
        <a:p>
          <a:r>
            <a:rPr kumimoji="1" lang="ja-JP" altLang="en-US" sz="1400">
              <a:latin typeface="ＭＳ ゴシック" pitchFamily="49" charset="-128"/>
              <a:ea typeface="ＭＳ ゴシック" pitchFamily="49" charset="-128"/>
            </a:rPr>
            <a:t>　平成２７年度においても、公債費等の義務的経費の削減等により、数値の改善傾向が続いている。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90,763
90,256
2,177.61
52,242,792
48,244,590
3,056,220
30,696,681
32,272,433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90,763
90,256
2,177.61
52,242,792
48,244,590
3,056,220
30,696,681
32,272,433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90,763
90,256
2,177.61
52,242,792
48,244,590
3,056,220
30,696,681
32,272,433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90,763
90,256
2,177.61
52,242,792
48,244,590
3,056,220
30,696,681
32,272,433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地価の下落に伴う固定資産税や都市計画税の市税収入の減等により、近年下落傾向にあり類似団体の平均を下回る水準で推移している。</a:t>
          </a:r>
        </a:p>
        <a:p>
          <a:r>
            <a:rPr kumimoji="1" lang="ja-JP" altLang="en-US" sz="1300">
              <a:latin typeface="ＭＳ Ｐゴシック"/>
            </a:rPr>
            <a:t>　今後も行政改革の推進による歳出削減、市税徴収の強化等自主財源の確保に努める。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116417</xdr:rowOff>
    </xdr:to>
    <xdr:cxnSp macro="">
      <xdr:nvCxnSpPr>
        <xdr:cNvPr id="68" name="直線コネクタ 67"/>
        <xdr:cNvCxnSpPr/>
      </xdr:nvCxnSpPr>
      <xdr:spPr>
        <a:xfrm>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1" name="直線コネクタ 70"/>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96308</xdr:rowOff>
    </xdr:to>
    <xdr:cxnSp macro="">
      <xdr:nvCxnSpPr>
        <xdr:cNvPr id="77" name="直線コネクタ 76"/>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37694</xdr:rowOff>
    </xdr:from>
    <xdr:ext cx="762000" cy="259045"/>
    <xdr:sp macro="" textlink="">
      <xdr:nvSpPr>
        <xdr:cNvPr id="88"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90" name="テキスト ボックス 89"/>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前年度に比べて０．３ポイント減少し、前年度に引き続き類似団体内順位１位である。</a:t>
          </a:r>
        </a:p>
        <a:p>
          <a:r>
            <a:rPr kumimoji="1" lang="ja-JP" altLang="en-US" sz="1300">
              <a:latin typeface="ＭＳ Ｐゴシック"/>
            </a:rPr>
            <a:t>　比率減少の主な要因は、普通交付税は減少したものの消費税率の引上げに伴う地方消費税交付金の増などにより経常一般財源が増加したことによるものである。</a:t>
          </a:r>
        </a:p>
        <a:p>
          <a:r>
            <a:rPr kumimoji="1" lang="ja-JP" altLang="en-US" sz="1300">
              <a:latin typeface="ＭＳ Ｐゴシック"/>
            </a:rPr>
            <a:t>　今後も計画的な地方債の新規発行や行政改革の推進などにより、義務的経費の削減に努める。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150876</xdr:rowOff>
    </xdr:from>
    <xdr:to>
      <xdr:col>7</xdr:col>
      <xdr:colOff>152400</xdr:colOff>
      <xdr:row>66</xdr:row>
      <xdr:rowOff>34290</xdr:rowOff>
    </xdr:to>
    <xdr:cxnSp macro="">
      <xdr:nvCxnSpPr>
        <xdr:cNvPr id="124" name="直線コネクタ 123"/>
        <xdr:cNvCxnSpPr/>
      </xdr:nvCxnSpPr>
      <xdr:spPr>
        <a:xfrm flipV="1">
          <a:off x="4953000" y="10437876"/>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6367</xdr:rowOff>
    </xdr:from>
    <xdr:ext cx="762000" cy="259045"/>
    <xdr:sp macro="" textlink="">
      <xdr:nvSpPr>
        <xdr:cNvPr id="125"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34290</xdr:rowOff>
    </xdr:from>
    <xdr:to>
      <xdr:col>7</xdr:col>
      <xdr:colOff>241300</xdr:colOff>
      <xdr:row>66</xdr:row>
      <xdr:rowOff>34290</xdr:rowOff>
    </xdr:to>
    <xdr:cxnSp macro="">
      <xdr:nvCxnSpPr>
        <xdr:cNvPr id="126" name="直線コネクタ 125"/>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65803</xdr:rowOff>
    </xdr:from>
    <xdr:ext cx="762000" cy="259045"/>
    <xdr:sp macro="" textlink="">
      <xdr:nvSpPr>
        <xdr:cNvPr id="127" name="財政構造の弾力性最大値テキスト"/>
        <xdr:cNvSpPr txBox="1"/>
      </xdr:nvSpPr>
      <xdr:spPr>
        <a:xfrm>
          <a:off x="5041900" y="1018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60</xdr:row>
      <xdr:rowOff>150876</xdr:rowOff>
    </xdr:from>
    <xdr:to>
      <xdr:col>7</xdr:col>
      <xdr:colOff>241300</xdr:colOff>
      <xdr:row>60</xdr:row>
      <xdr:rowOff>150876</xdr:rowOff>
    </xdr:to>
    <xdr:cxnSp macro="">
      <xdr:nvCxnSpPr>
        <xdr:cNvPr id="128" name="直線コネクタ 127"/>
        <xdr:cNvCxnSpPr/>
      </xdr:nvCxnSpPr>
      <xdr:spPr>
        <a:xfrm>
          <a:off x="4864100" y="1043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150876</xdr:rowOff>
    </xdr:from>
    <xdr:to>
      <xdr:col>7</xdr:col>
      <xdr:colOff>152400</xdr:colOff>
      <xdr:row>60</xdr:row>
      <xdr:rowOff>165354</xdr:rowOff>
    </xdr:to>
    <xdr:cxnSp macro="">
      <xdr:nvCxnSpPr>
        <xdr:cNvPr id="129" name="直線コネクタ 128"/>
        <xdr:cNvCxnSpPr/>
      </xdr:nvCxnSpPr>
      <xdr:spPr>
        <a:xfrm flipV="1">
          <a:off x="4114800" y="1043787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60</xdr:row>
      <xdr:rowOff>165354</xdr:rowOff>
    </xdr:to>
    <xdr:cxnSp macro="">
      <xdr:nvCxnSpPr>
        <xdr:cNvPr id="132" name="直線コネクタ 131"/>
        <xdr:cNvCxnSpPr/>
      </xdr:nvCxnSpPr>
      <xdr:spPr>
        <a:xfrm>
          <a:off x="3225800" y="1031240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134112</xdr:rowOff>
    </xdr:from>
    <xdr:to>
      <xdr:col>4</xdr:col>
      <xdr:colOff>482600</xdr:colOff>
      <xdr:row>60</xdr:row>
      <xdr:rowOff>25400</xdr:rowOff>
    </xdr:to>
    <xdr:cxnSp macro="">
      <xdr:nvCxnSpPr>
        <xdr:cNvPr id="135" name="直線コネクタ 134"/>
        <xdr:cNvCxnSpPr/>
      </xdr:nvCxnSpPr>
      <xdr:spPr>
        <a:xfrm>
          <a:off x="2336800" y="1024966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134112</xdr:rowOff>
    </xdr:from>
    <xdr:to>
      <xdr:col>3</xdr:col>
      <xdr:colOff>279400</xdr:colOff>
      <xdr:row>59</xdr:row>
      <xdr:rowOff>153416</xdr:rowOff>
    </xdr:to>
    <xdr:cxnSp macro="">
      <xdr:nvCxnSpPr>
        <xdr:cNvPr id="138" name="直線コネクタ 137"/>
        <xdr:cNvCxnSpPr/>
      </xdr:nvCxnSpPr>
      <xdr:spPr>
        <a:xfrm flipV="1">
          <a:off x="1447800" y="102496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100076</xdr:rowOff>
    </xdr:from>
    <xdr:to>
      <xdr:col>7</xdr:col>
      <xdr:colOff>203200</xdr:colOff>
      <xdr:row>61</xdr:row>
      <xdr:rowOff>30226</xdr:rowOff>
    </xdr:to>
    <xdr:sp macro="" textlink="">
      <xdr:nvSpPr>
        <xdr:cNvPr id="148" name="円/楕円 147"/>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21353</xdr:rowOff>
    </xdr:from>
    <xdr:ext cx="762000" cy="259045"/>
    <xdr:sp macro="" textlink="">
      <xdr:nvSpPr>
        <xdr:cNvPr id="149" name="財政構造の弾力性該当値テキスト"/>
        <xdr:cNvSpPr txBox="1"/>
      </xdr:nvSpPr>
      <xdr:spPr>
        <a:xfrm>
          <a:off x="5041900" y="1030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114554</xdr:rowOff>
    </xdr:from>
    <xdr:to>
      <xdr:col>6</xdr:col>
      <xdr:colOff>50800</xdr:colOff>
      <xdr:row>61</xdr:row>
      <xdr:rowOff>44704</xdr:rowOff>
    </xdr:to>
    <xdr:sp macro="" textlink="">
      <xdr:nvSpPr>
        <xdr:cNvPr id="150" name="円/楕円 149"/>
        <xdr:cNvSpPr/>
      </xdr:nvSpPr>
      <xdr:spPr>
        <a:xfrm>
          <a:off x="4064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54881</xdr:rowOff>
    </xdr:from>
    <xdr:ext cx="736600" cy="259045"/>
    <xdr:sp macro="" textlink="">
      <xdr:nvSpPr>
        <xdr:cNvPr id="151" name="テキスト ボックス 150"/>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2" name="円/楕円 151"/>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53" name="テキスト ボックス 152"/>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83312</xdr:rowOff>
    </xdr:from>
    <xdr:to>
      <xdr:col>3</xdr:col>
      <xdr:colOff>330200</xdr:colOff>
      <xdr:row>60</xdr:row>
      <xdr:rowOff>13462</xdr:rowOff>
    </xdr:to>
    <xdr:sp macro="" textlink="">
      <xdr:nvSpPr>
        <xdr:cNvPr id="154" name="円/楕円 153"/>
        <xdr:cNvSpPr/>
      </xdr:nvSpPr>
      <xdr:spPr>
        <a:xfrm>
          <a:off x="2286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23639</xdr:rowOff>
    </xdr:from>
    <xdr:ext cx="762000" cy="259045"/>
    <xdr:sp macro="" textlink="">
      <xdr:nvSpPr>
        <xdr:cNvPr id="155" name="テキスト ボックス 154"/>
        <xdr:cNvSpPr txBox="1"/>
      </xdr:nvSpPr>
      <xdr:spPr>
        <a:xfrm>
          <a:off x="1955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102616</xdr:rowOff>
    </xdr:from>
    <xdr:to>
      <xdr:col>2</xdr:col>
      <xdr:colOff>127000</xdr:colOff>
      <xdr:row>60</xdr:row>
      <xdr:rowOff>32766</xdr:rowOff>
    </xdr:to>
    <xdr:sp macro="" textlink="">
      <xdr:nvSpPr>
        <xdr:cNvPr id="156" name="円/楕円 155"/>
        <xdr:cNvSpPr/>
      </xdr:nvSpPr>
      <xdr:spPr>
        <a:xfrm>
          <a:off x="1397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42943</xdr:rowOff>
    </xdr:from>
    <xdr:ext cx="762000" cy="259045"/>
    <xdr:sp macro="" textlink="">
      <xdr:nvSpPr>
        <xdr:cNvPr id="157" name="テキスト ボックス 156"/>
        <xdr:cNvSpPr txBox="1"/>
      </xdr:nvSpPr>
      <xdr:spPr>
        <a:xfrm>
          <a:off x="1066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[145,215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人口１人当たりの人件費・物件費等が類似団体平均を上回っているのは、主に人件費と委託料が要因となっている。</a:t>
          </a:r>
        </a:p>
        <a:p>
          <a:r>
            <a:rPr kumimoji="1" lang="ja-JP" altLang="en-US" sz="1300">
              <a:latin typeface="ＭＳ Ｐゴシック"/>
            </a:rPr>
            <a:t>　これは、合併により職員数と施設が大幅に増加したことによるもので、人件費は定員適正化を強力に推進しているものの類似団体平均をなお上回っている状況である。委託料は多くの公の施設を指定管理者制度により運営しているためである。</a:t>
          </a:r>
        </a:p>
        <a:p>
          <a:r>
            <a:rPr kumimoji="1" lang="ja-JP" altLang="en-US" sz="1300">
              <a:latin typeface="ＭＳ Ｐゴシック"/>
            </a:rPr>
            <a:t>　今後も定員適正化の推進や施設の統廃合等により、コスト縮減に努める。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88" name="直線コネクタ 187"/>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89"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0" name="直線コネクタ 189"/>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1"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2" name="直線コネクタ 191"/>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22623</xdr:rowOff>
    </xdr:from>
    <xdr:to>
      <xdr:col>7</xdr:col>
      <xdr:colOff>152400</xdr:colOff>
      <xdr:row>81</xdr:row>
      <xdr:rowOff>35765</xdr:rowOff>
    </xdr:to>
    <xdr:cxnSp macro="">
      <xdr:nvCxnSpPr>
        <xdr:cNvPr id="193" name="直線コネクタ 192"/>
        <xdr:cNvCxnSpPr/>
      </xdr:nvCxnSpPr>
      <xdr:spPr>
        <a:xfrm flipV="1">
          <a:off x="4114800" y="13910073"/>
          <a:ext cx="838200" cy="1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4"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5" name="フローチャート : 判断 194"/>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21740</xdr:rowOff>
    </xdr:from>
    <xdr:to>
      <xdr:col>6</xdr:col>
      <xdr:colOff>0</xdr:colOff>
      <xdr:row>81</xdr:row>
      <xdr:rowOff>35765</xdr:rowOff>
    </xdr:to>
    <xdr:cxnSp macro="">
      <xdr:nvCxnSpPr>
        <xdr:cNvPr id="196" name="直線コネクタ 195"/>
        <xdr:cNvCxnSpPr/>
      </xdr:nvCxnSpPr>
      <xdr:spPr>
        <a:xfrm>
          <a:off x="3225800" y="13909190"/>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197" name="フローチャート : 判断 196"/>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198" name="テキスト ボックス 197"/>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21740</xdr:rowOff>
    </xdr:from>
    <xdr:to>
      <xdr:col>4</xdr:col>
      <xdr:colOff>482600</xdr:colOff>
      <xdr:row>81</xdr:row>
      <xdr:rowOff>23195</xdr:rowOff>
    </xdr:to>
    <xdr:cxnSp macro="">
      <xdr:nvCxnSpPr>
        <xdr:cNvPr id="199" name="直線コネクタ 198"/>
        <xdr:cNvCxnSpPr/>
      </xdr:nvCxnSpPr>
      <xdr:spPr>
        <a:xfrm flipV="1">
          <a:off x="2336800" y="13909190"/>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0" name="フローチャート : 判断 199"/>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1" name="テキスト ボックス 200"/>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23195</xdr:rowOff>
    </xdr:from>
    <xdr:to>
      <xdr:col>3</xdr:col>
      <xdr:colOff>279400</xdr:colOff>
      <xdr:row>81</xdr:row>
      <xdr:rowOff>24718</xdr:rowOff>
    </xdr:to>
    <xdr:cxnSp macro="">
      <xdr:nvCxnSpPr>
        <xdr:cNvPr id="202" name="直線コネクタ 201"/>
        <xdr:cNvCxnSpPr/>
      </xdr:nvCxnSpPr>
      <xdr:spPr>
        <a:xfrm flipV="1">
          <a:off x="1447800" y="1391064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3" name="フローチャート : 判断 202"/>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4" name="テキスト ボックス 203"/>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5" name="フローチャート : 判断 204"/>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06" name="テキスト ボックス 205"/>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143273</xdr:rowOff>
    </xdr:from>
    <xdr:to>
      <xdr:col>7</xdr:col>
      <xdr:colOff>203200</xdr:colOff>
      <xdr:row>81</xdr:row>
      <xdr:rowOff>73423</xdr:rowOff>
    </xdr:to>
    <xdr:sp macro="" textlink="">
      <xdr:nvSpPr>
        <xdr:cNvPr id="212" name="円/楕円 211"/>
        <xdr:cNvSpPr/>
      </xdr:nvSpPr>
      <xdr:spPr>
        <a:xfrm>
          <a:off x="4902200" y="138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20100</xdr:rowOff>
    </xdr:from>
    <xdr:ext cx="762000" cy="259045"/>
    <xdr:sp macro="" textlink="">
      <xdr:nvSpPr>
        <xdr:cNvPr id="213" name="人件費・物件費等の状況該当値テキスト"/>
        <xdr:cNvSpPr txBox="1"/>
      </xdr:nvSpPr>
      <xdr:spPr>
        <a:xfrm>
          <a:off x="5041900" y="1390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145,215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156415</xdr:rowOff>
    </xdr:from>
    <xdr:to>
      <xdr:col>6</xdr:col>
      <xdr:colOff>50800</xdr:colOff>
      <xdr:row>81</xdr:row>
      <xdr:rowOff>86565</xdr:rowOff>
    </xdr:to>
    <xdr:sp macro="" textlink="">
      <xdr:nvSpPr>
        <xdr:cNvPr id="214" name="円/楕円 213"/>
        <xdr:cNvSpPr/>
      </xdr:nvSpPr>
      <xdr:spPr>
        <a:xfrm>
          <a:off x="4064000" y="138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71342</xdr:rowOff>
    </xdr:from>
    <xdr:ext cx="736600" cy="259045"/>
    <xdr:sp macro="" textlink="">
      <xdr:nvSpPr>
        <xdr:cNvPr id="215" name="テキスト ボックス 214"/>
        <xdr:cNvSpPr txBox="1"/>
      </xdr:nvSpPr>
      <xdr:spPr>
        <a:xfrm>
          <a:off x="3733800" y="1395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156,652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142390</xdr:rowOff>
    </xdr:from>
    <xdr:to>
      <xdr:col>4</xdr:col>
      <xdr:colOff>533400</xdr:colOff>
      <xdr:row>81</xdr:row>
      <xdr:rowOff>72540</xdr:rowOff>
    </xdr:to>
    <xdr:sp macro="" textlink="">
      <xdr:nvSpPr>
        <xdr:cNvPr id="216" name="円/楕円 215"/>
        <xdr:cNvSpPr/>
      </xdr:nvSpPr>
      <xdr:spPr>
        <a:xfrm>
          <a:off x="3175000" y="1385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57317</xdr:rowOff>
    </xdr:from>
    <xdr:ext cx="762000" cy="259045"/>
    <xdr:sp macro="" textlink="">
      <xdr:nvSpPr>
        <xdr:cNvPr id="217" name="テキスト ボックス 216"/>
        <xdr:cNvSpPr txBox="1"/>
      </xdr:nvSpPr>
      <xdr:spPr>
        <a:xfrm>
          <a:off x="2844800" y="1394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143845</xdr:rowOff>
    </xdr:from>
    <xdr:to>
      <xdr:col>3</xdr:col>
      <xdr:colOff>330200</xdr:colOff>
      <xdr:row>81</xdr:row>
      <xdr:rowOff>73995</xdr:rowOff>
    </xdr:to>
    <xdr:sp macro="" textlink="">
      <xdr:nvSpPr>
        <xdr:cNvPr id="218" name="円/楕円 217"/>
        <xdr:cNvSpPr/>
      </xdr:nvSpPr>
      <xdr:spPr>
        <a:xfrm>
          <a:off x="2286000" y="1385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58772</xdr:rowOff>
    </xdr:from>
    <xdr:ext cx="762000" cy="259045"/>
    <xdr:sp macro="" textlink="">
      <xdr:nvSpPr>
        <xdr:cNvPr id="219" name="テキスト ボックス 218"/>
        <xdr:cNvSpPr txBox="1"/>
      </xdr:nvSpPr>
      <xdr:spPr>
        <a:xfrm>
          <a:off x="1955800" y="1394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145,713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145368</xdr:rowOff>
    </xdr:from>
    <xdr:to>
      <xdr:col>2</xdr:col>
      <xdr:colOff>127000</xdr:colOff>
      <xdr:row>81</xdr:row>
      <xdr:rowOff>75518</xdr:rowOff>
    </xdr:to>
    <xdr:sp macro="" textlink="">
      <xdr:nvSpPr>
        <xdr:cNvPr id="220" name="円/楕円 219"/>
        <xdr:cNvSpPr/>
      </xdr:nvSpPr>
      <xdr:spPr>
        <a:xfrm>
          <a:off x="1397000" y="138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60295</xdr:rowOff>
    </xdr:from>
    <xdr:ext cx="762000" cy="259045"/>
    <xdr:sp macro="" textlink="">
      <xdr:nvSpPr>
        <xdr:cNvPr id="221" name="テキスト ボックス 220"/>
        <xdr:cNvSpPr txBox="1"/>
      </xdr:nvSpPr>
      <xdr:spPr>
        <a:xfrm>
          <a:off x="1066800" y="1394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前年度と比べて０．１ポイントの減少となったが、職員の採用・退職によるものである。</a:t>
          </a:r>
        </a:p>
        <a:p>
          <a:r>
            <a:rPr kumimoji="1" lang="ja-JP" altLang="en-US" sz="1300">
              <a:latin typeface="ＭＳ Ｐゴシック"/>
            </a:rPr>
            <a:t>　給与水準は国に準じた制度としており、引き続き適正な給与水準の維持に努める。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0" name="直線コネクタ 249"/>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1"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2" name="直線コネクタ 251"/>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3"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4" name="直線コネクタ 253"/>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7620</xdr:rowOff>
    </xdr:to>
    <xdr:cxnSp macro="">
      <xdr:nvCxnSpPr>
        <xdr:cNvPr id="255" name="直線コネクタ 254"/>
        <xdr:cNvCxnSpPr/>
      </xdr:nvCxnSpPr>
      <xdr:spPr>
        <a:xfrm flipV="1">
          <a:off x="16179800" y="145728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56"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57" name="フローチャート : 判断 256"/>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7620</xdr:rowOff>
    </xdr:to>
    <xdr:cxnSp macro="">
      <xdr:nvCxnSpPr>
        <xdr:cNvPr id="258" name="直線コネクタ 257"/>
        <xdr:cNvCxnSpPr/>
      </xdr:nvCxnSpPr>
      <xdr:spPr>
        <a:xfrm>
          <a:off x="15290800" y="145567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59" name="フローチャート : 判断 258"/>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0" name="テキスト ボックス 259"/>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88477</xdr:rowOff>
    </xdr:to>
    <xdr:cxnSp macro="">
      <xdr:nvCxnSpPr>
        <xdr:cNvPr id="261" name="直線コネクタ 260"/>
        <xdr:cNvCxnSpPr/>
      </xdr:nvCxnSpPr>
      <xdr:spPr>
        <a:xfrm flipV="1">
          <a:off x="14401800" y="14556739"/>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2" name="フローチャート : 判断 261"/>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3" name="テキスト ボックス 262"/>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88477</xdr:rowOff>
    </xdr:from>
    <xdr:to>
      <xdr:col>21</xdr:col>
      <xdr:colOff>0</xdr:colOff>
      <xdr:row>88</xdr:row>
      <xdr:rowOff>88477</xdr:rowOff>
    </xdr:to>
    <xdr:cxnSp macro="">
      <xdr:nvCxnSpPr>
        <xdr:cNvPr id="264" name="直線コネクタ 263"/>
        <xdr:cNvCxnSpPr/>
      </xdr:nvCxnSpPr>
      <xdr:spPr>
        <a:xfrm>
          <a:off x="13512800" y="1517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5" name="フローチャート : 判断 264"/>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6" name="テキスト ボックス 265"/>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7" name="フローチャート : 判断 266"/>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8" name="テキスト ボックス 267"/>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4" name="円/楕円 273"/>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92304</xdr:rowOff>
    </xdr:from>
    <xdr:ext cx="762000" cy="259045"/>
    <xdr:sp macro="" textlink="">
      <xdr:nvSpPr>
        <xdr:cNvPr id="275" name="給与水準   （国との比較）該当値テキスト"/>
        <xdr:cNvSpPr txBox="1"/>
      </xdr:nvSpPr>
      <xdr:spPr>
        <a:xfrm>
          <a:off x="17106900" y="1449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6" name="円/楕円 275"/>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7" name="テキスト ボックス 276"/>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8" name="円/楕円 277"/>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79" name="テキスト ボックス 278"/>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0" name="円/楕円 279"/>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81" name="テキスト ボックス 280"/>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2" name="円/楕円 281"/>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3" name="テキスト ボックス 282"/>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合併により人口は１．５倍となったが、職員数は２．２倍にまで膨れ上がった。</a:t>
          </a:r>
        </a:p>
        <a:p>
          <a:r>
            <a:rPr kumimoji="1" lang="ja-JP" altLang="en-US" sz="1300">
              <a:latin typeface="ＭＳ Ｐゴシック"/>
            </a:rPr>
            <a:t>　このため、全国最大規模の定員適正化計画を策定し、平成１７年度から平成２７年度までの間に４１７人の純減（１，２５０人→８２９人　△３３．７％）を行った。</a:t>
          </a:r>
        </a:p>
        <a:p>
          <a:r>
            <a:rPr kumimoji="1" lang="ja-JP" altLang="en-US" sz="1300">
              <a:latin typeface="ＭＳ Ｐゴシック"/>
            </a:rPr>
            <a:t>　広大な市域のため、人口あたりの職員数は類似団体平均を上回る状況にあるが、民間活力の活用や組織の見直しなど引き続き適正な職員管理を行っていく。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5" name="直線コネクタ 314"/>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16"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17" name="直線コネクタ 316"/>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57331</xdr:rowOff>
    </xdr:from>
    <xdr:to>
      <xdr:col>24</xdr:col>
      <xdr:colOff>558800</xdr:colOff>
      <xdr:row>61</xdr:row>
      <xdr:rowOff>63077</xdr:rowOff>
    </xdr:to>
    <xdr:cxnSp macro="">
      <xdr:nvCxnSpPr>
        <xdr:cNvPr id="320" name="直線コネクタ 319"/>
        <xdr:cNvCxnSpPr/>
      </xdr:nvCxnSpPr>
      <xdr:spPr>
        <a:xfrm>
          <a:off x="16179800" y="10515781"/>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1"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2" name="フローチャート : 判断 321"/>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90654</xdr:rowOff>
    </xdr:to>
    <xdr:cxnSp macro="">
      <xdr:nvCxnSpPr>
        <xdr:cNvPr id="323" name="直線コネクタ 322"/>
        <xdr:cNvCxnSpPr/>
      </xdr:nvCxnSpPr>
      <xdr:spPr>
        <a:xfrm flipV="1">
          <a:off x="15290800" y="10515781"/>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4" name="フローチャート : 判断 323"/>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5" name="テキスト ボックス 324"/>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90654</xdr:rowOff>
    </xdr:from>
    <xdr:to>
      <xdr:col>22</xdr:col>
      <xdr:colOff>203200</xdr:colOff>
      <xdr:row>61</xdr:row>
      <xdr:rowOff>117082</xdr:rowOff>
    </xdr:to>
    <xdr:cxnSp macro="">
      <xdr:nvCxnSpPr>
        <xdr:cNvPr id="326" name="直線コネクタ 325"/>
        <xdr:cNvCxnSpPr/>
      </xdr:nvCxnSpPr>
      <xdr:spPr>
        <a:xfrm flipV="1">
          <a:off x="14401800" y="1054910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27" name="フローチャート : 判断 326"/>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28" name="テキスト ボックス 327"/>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117082</xdr:rowOff>
    </xdr:from>
    <xdr:to>
      <xdr:col>21</xdr:col>
      <xdr:colOff>0</xdr:colOff>
      <xdr:row>61</xdr:row>
      <xdr:rowOff>141212</xdr:rowOff>
    </xdr:to>
    <xdr:cxnSp macro="">
      <xdr:nvCxnSpPr>
        <xdr:cNvPr id="329" name="直線コネクタ 328"/>
        <xdr:cNvCxnSpPr/>
      </xdr:nvCxnSpPr>
      <xdr:spPr>
        <a:xfrm flipV="1">
          <a:off x="13512800" y="105755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0" name="フローチャート : 判断 329"/>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1" name="テキスト ボックス 330"/>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2" name="フローチャート : 判断 331"/>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3" name="テキスト ボックス 332"/>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12277</xdr:rowOff>
    </xdr:from>
    <xdr:to>
      <xdr:col>24</xdr:col>
      <xdr:colOff>609600</xdr:colOff>
      <xdr:row>61</xdr:row>
      <xdr:rowOff>113877</xdr:rowOff>
    </xdr:to>
    <xdr:sp macro="" textlink="">
      <xdr:nvSpPr>
        <xdr:cNvPr id="339" name="円/楕円 338"/>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155804</xdr:rowOff>
    </xdr:from>
    <xdr:ext cx="762000" cy="259045"/>
    <xdr:sp macro="" textlink="">
      <xdr:nvSpPr>
        <xdr:cNvPr id="340" name="定員管理の状況該当値テキスト"/>
        <xdr:cNvSpPr txBox="1"/>
      </xdr:nvSpPr>
      <xdr:spPr>
        <a:xfrm>
          <a:off x="17106900" y="1044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6531</xdr:rowOff>
    </xdr:from>
    <xdr:to>
      <xdr:col>23</xdr:col>
      <xdr:colOff>457200</xdr:colOff>
      <xdr:row>61</xdr:row>
      <xdr:rowOff>108131</xdr:rowOff>
    </xdr:to>
    <xdr:sp macro="" textlink="">
      <xdr:nvSpPr>
        <xdr:cNvPr id="341" name="円/楕円 340"/>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92908</xdr:rowOff>
    </xdr:from>
    <xdr:ext cx="736600" cy="259045"/>
    <xdr:sp macro="" textlink="">
      <xdr:nvSpPr>
        <xdr:cNvPr id="342" name="テキスト ボックス 341"/>
        <xdr:cNvSpPr txBox="1"/>
      </xdr:nvSpPr>
      <xdr:spPr>
        <a:xfrm>
          <a:off x="15798800" y="1055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39854</xdr:rowOff>
    </xdr:from>
    <xdr:to>
      <xdr:col>22</xdr:col>
      <xdr:colOff>254000</xdr:colOff>
      <xdr:row>61</xdr:row>
      <xdr:rowOff>141454</xdr:rowOff>
    </xdr:to>
    <xdr:sp macro="" textlink="">
      <xdr:nvSpPr>
        <xdr:cNvPr id="343" name="円/楕円 342"/>
        <xdr:cNvSpPr/>
      </xdr:nvSpPr>
      <xdr:spPr>
        <a:xfrm>
          <a:off x="15240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126231</xdr:rowOff>
    </xdr:from>
    <xdr:ext cx="762000" cy="259045"/>
    <xdr:sp macro="" textlink="">
      <xdr:nvSpPr>
        <xdr:cNvPr id="344" name="テキスト ボックス 343"/>
        <xdr:cNvSpPr txBox="1"/>
      </xdr:nvSpPr>
      <xdr:spPr>
        <a:xfrm>
          <a:off x="14909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66282</xdr:rowOff>
    </xdr:from>
    <xdr:to>
      <xdr:col>21</xdr:col>
      <xdr:colOff>50800</xdr:colOff>
      <xdr:row>61</xdr:row>
      <xdr:rowOff>167882</xdr:rowOff>
    </xdr:to>
    <xdr:sp macro="" textlink="">
      <xdr:nvSpPr>
        <xdr:cNvPr id="345" name="円/楕円 344"/>
        <xdr:cNvSpPr/>
      </xdr:nvSpPr>
      <xdr:spPr>
        <a:xfrm>
          <a:off x="14351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152659</xdr:rowOff>
    </xdr:from>
    <xdr:ext cx="762000" cy="259045"/>
    <xdr:sp macro="" textlink="">
      <xdr:nvSpPr>
        <xdr:cNvPr id="346" name="テキスト ボックス 345"/>
        <xdr:cNvSpPr txBox="1"/>
      </xdr:nvSpPr>
      <xdr:spPr>
        <a:xfrm>
          <a:off x="14020800" y="106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90412</xdr:rowOff>
    </xdr:from>
    <xdr:to>
      <xdr:col>19</xdr:col>
      <xdr:colOff>533400</xdr:colOff>
      <xdr:row>62</xdr:row>
      <xdr:rowOff>20562</xdr:rowOff>
    </xdr:to>
    <xdr:sp macro="" textlink="">
      <xdr:nvSpPr>
        <xdr:cNvPr id="347" name="円/楕円 346"/>
        <xdr:cNvSpPr/>
      </xdr:nvSpPr>
      <xdr:spPr>
        <a:xfrm>
          <a:off x="13462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5339</xdr:rowOff>
    </xdr:from>
    <xdr:ext cx="762000" cy="259045"/>
    <xdr:sp macro="" textlink="">
      <xdr:nvSpPr>
        <xdr:cNvPr id="348" name="テキスト ボックス 347"/>
        <xdr:cNvSpPr txBox="1"/>
      </xdr:nvSpPr>
      <xdr:spPr>
        <a:xfrm>
          <a:off x="13131800" y="106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前年度に比べて０．５ポイント増加したものの、類似団体の平均をやや下回った水準で推移している。</a:t>
          </a:r>
        </a:p>
        <a:p>
          <a:r>
            <a:rPr kumimoji="1" lang="ja-JP" altLang="en-US" sz="1300">
              <a:latin typeface="ＭＳ Ｐゴシック"/>
            </a:rPr>
            <a:t>　今後も交付税算入率の高い地方債の活用などにより、公債費負担の適正化に努める。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78" name="直線コネクタ 377"/>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79"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0" name="直線コネクタ 379"/>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1"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2" name="直線コネクタ 381"/>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38281</xdr:rowOff>
    </xdr:to>
    <xdr:cxnSp macro="">
      <xdr:nvCxnSpPr>
        <xdr:cNvPr id="383" name="直線コネクタ 382"/>
        <xdr:cNvCxnSpPr/>
      </xdr:nvCxnSpPr>
      <xdr:spPr>
        <a:xfrm>
          <a:off x="16179800" y="703326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4"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5" name="フローチャート : 判断 384"/>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168366</xdr:rowOff>
    </xdr:from>
    <xdr:to>
      <xdr:col>23</xdr:col>
      <xdr:colOff>406400</xdr:colOff>
      <xdr:row>41</xdr:row>
      <xdr:rowOff>3810</xdr:rowOff>
    </xdr:to>
    <xdr:cxnSp macro="">
      <xdr:nvCxnSpPr>
        <xdr:cNvPr id="386" name="直線コネクタ 385"/>
        <xdr:cNvCxnSpPr/>
      </xdr:nvCxnSpPr>
      <xdr:spPr>
        <a:xfrm>
          <a:off x="15290800" y="70263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87" name="フローチャート : 判断 386"/>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88" name="テキスト ボックス 387"/>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168366</xdr:rowOff>
    </xdr:from>
    <xdr:to>
      <xdr:col>22</xdr:col>
      <xdr:colOff>203200</xdr:colOff>
      <xdr:row>41</xdr:row>
      <xdr:rowOff>17599</xdr:rowOff>
    </xdr:to>
    <xdr:cxnSp macro="">
      <xdr:nvCxnSpPr>
        <xdr:cNvPr id="389" name="直線コネクタ 388"/>
        <xdr:cNvCxnSpPr/>
      </xdr:nvCxnSpPr>
      <xdr:spPr>
        <a:xfrm flipV="1">
          <a:off x="14401800" y="70263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0" name="フローチャート :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17599</xdr:rowOff>
    </xdr:from>
    <xdr:to>
      <xdr:col>21</xdr:col>
      <xdr:colOff>0</xdr:colOff>
      <xdr:row>41</xdr:row>
      <xdr:rowOff>86541</xdr:rowOff>
    </xdr:to>
    <xdr:cxnSp macro="">
      <xdr:nvCxnSpPr>
        <xdr:cNvPr id="392" name="直線コネクタ 391"/>
        <xdr:cNvCxnSpPr/>
      </xdr:nvCxnSpPr>
      <xdr:spPr>
        <a:xfrm flipV="1">
          <a:off x="13512800" y="70470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3" name="フローチャート : 判断 392"/>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4" name="テキスト ボックス 393"/>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5" name="フローチャート : 判断 394"/>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396" name="テキスト ボックス 395"/>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158931</xdr:rowOff>
    </xdr:from>
    <xdr:to>
      <xdr:col>24</xdr:col>
      <xdr:colOff>609600</xdr:colOff>
      <xdr:row>41</xdr:row>
      <xdr:rowOff>89081</xdr:rowOff>
    </xdr:to>
    <xdr:sp macro="" textlink="">
      <xdr:nvSpPr>
        <xdr:cNvPr id="402" name="円/楕円 401"/>
        <xdr:cNvSpPr/>
      </xdr:nvSpPr>
      <xdr:spPr>
        <a:xfrm>
          <a:off x="169672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4008</xdr:rowOff>
    </xdr:from>
    <xdr:ext cx="762000" cy="259045"/>
    <xdr:sp macro="" textlink="">
      <xdr:nvSpPr>
        <xdr:cNvPr id="403" name="公債費負担の状況該当値テキスト"/>
        <xdr:cNvSpPr txBox="1"/>
      </xdr:nvSpPr>
      <xdr:spPr>
        <a:xfrm>
          <a:off x="17106900" y="686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4" name="円/楕円 403"/>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405" name="テキスト ボックス 40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117566</xdr:rowOff>
    </xdr:from>
    <xdr:to>
      <xdr:col>22</xdr:col>
      <xdr:colOff>254000</xdr:colOff>
      <xdr:row>41</xdr:row>
      <xdr:rowOff>47716</xdr:rowOff>
    </xdr:to>
    <xdr:sp macro="" textlink="">
      <xdr:nvSpPr>
        <xdr:cNvPr id="406" name="円/楕円 405"/>
        <xdr:cNvSpPr/>
      </xdr:nvSpPr>
      <xdr:spPr>
        <a:xfrm>
          <a:off x="15240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57893</xdr:rowOff>
    </xdr:from>
    <xdr:ext cx="762000" cy="259045"/>
    <xdr:sp macro="" textlink="">
      <xdr:nvSpPr>
        <xdr:cNvPr id="407" name="テキスト ボックス 406"/>
        <xdr:cNvSpPr txBox="1"/>
      </xdr:nvSpPr>
      <xdr:spPr>
        <a:xfrm>
          <a:off x="14909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138249</xdr:rowOff>
    </xdr:from>
    <xdr:to>
      <xdr:col>21</xdr:col>
      <xdr:colOff>50800</xdr:colOff>
      <xdr:row>41</xdr:row>
      <xdr:rowOff>68399</xdr:rowOff>
    </xdr:to>
    <xdr:sp macro="" textlink="">
      <xdr:nvSpPr>
        <xdr:cNvPr id="408" name="円/楕円 407"/>
        <xdr:cNvSpPr/>
      </xdr:nvSpPr>
      <xdr:spPr>
        <a:xfrm>
          <a:off x="14351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78576</xdr:rowOff>
    </xdr:from>
    <xdr:ext cx="762000" cy="259045"/>
    <xdr:sp macro="" textlink="">
      <xdr:nvSpPr>
        <xdr:cNvPr id="409" name="テキスト ボックス 408"/>
        <xdr:cNvSpPr txBox="1"/>
      </xdr:nvSpPr>
      <xdr:spPr>
        <a:xfrm>
          <a:off x="14020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35741</xdr:rowOff>
    </xdr:from>
    <xdr:to>
      <xdr:col>19</xdr:col>
      <xdr:colOff>533400</xdr:colOff>
      <xdr:row>41</xdr:row>
      <xdr:rowOff>137341</xdr:rowOff>
    </xdr:to>
    <xdr:sp macro="" textlink="">
      <xdr:nvSpPr>
        <xdr:cNvPr id="410" name="円/楕円 409"/>
        <xdr:cNvSpPr/>
      </xdr:nvSpPr>
      <xdr:spPr>
        <a:xfrm>
          <a:off x="13462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147518</xdr:rowOff>
    </xdr:from>
    <xdr:ext cx="762000" cy="259045"/>
    <xdr:sp macro="" textlink="">
      <xdr:nvSpPr>
        <xdr:cNvPr id="411" name="テキスト ボックス 410"/>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地方債の繰上償還や計画的な新規発行により地方債残高が減少したことや、財政調整基金等への積立により充当可能基金が増加したことから、平成２２年度から比率は算定されていない。</a:t>
          </a:r>
        </a:p>
        <a:p>
          <a:r>
            <a:rPr kumimoji="1" lang="ja-JP" altLang="en-US" sz="1300">
              <a:latin typeface="ＭＳ Ｐゴシック"/>
            </a:rPr>
            <a:t>　引き続き行財政改革を推進し、更なる財政健全化に努める。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0" name="直線コネクタ 439"/>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1"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2" name="直線コネクタ 441"/>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45"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46" name="フローチャート : 判断 445"/>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7" name="フローチャート : 判断 44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8" name="テキスト ボックス 44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9" name="フローチャート : 判断 448"/>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0" name="テキスト ボックス 449"/>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90,763
90,256
2,177.61
52,242,792
48,244,590
3,056,220
30,696,681
32,272,433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前年度に比べ０．８ポイントの減少となったが、これは退職者数の減による退職手当の減、職員の採用・退職による給料の減が主なものである。</a:t>
          </a:r>
        </a:p>
        <a:p>
          <a:r>
            <a:rPr kumimoji="1" lang="ja-JP" altLang="en-US" sz="1300">
              <a:latin typeface="ＭＳ Ｐゴシック"/>
            </a:rPr>
            <a:t>　経常一般財源が比較的多いことにより、類似団体平均、全国平均と比べて低い水準にあるが、人口一人当たりの人件費は平均を上回っている状況にある。</a:t>
          </a:r>
        </a:p>
        <a:p>
          <a:r>
            <a:rPr kumimoji="1" lang="ja-JP" altLang="en-US" sz="1300">
              <a:latin typeface="ＭＳ Ｐゴシック"/>
            </a:rPr>
            <a:t>　今後も職員適正化を推進し、人件費の削減に努める。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100330</xdr:rowOff>
    </xdr:to>
    <xdr:cxnSp macro="">
      <xdr:nvCxnSpPr>
        <xdr:cNvPr id="66" name="直線コネクタ 65"/>
        <xdr:cNvCxnSpPr/>
      </xdr:nvCxnSpPr>
      <xdr:spPr>
        <a:xfrm flipV="1">
          <a:off x="3987800" y="6040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100330</xdr:rowOff>
    </xdr:to>
    <xdr:cxnSp macro="">
      <xdr:nvCxnSpPr>
        <xdr:cNvPr id="69" name="直線コネクタ 68"/>
        <xdr:cNvCxnSpPr/>
      </xdr:nvCxnSpPr>
      <xdr:spPr>
        <a:xfrm>
          <a:off x="3098800" y="5963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34</xdr:row>
      <xdr:rowOff>134620</xdr:rowOff>
    </xdr:to>
    <xdr:cxnSp macro="">
      <xdr:nvCxnSpPr>
        <xdr:cNvPr id="72" name="直線コネクタ 71"/>
        <xdr:cNvCxnSpPr/>
      </xdr:nvCxnSpPr>
      <xdr:spPr>
        <a:xfrm>
          <a:off x="2209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35</xdr:row>
      <xdr:rowOff>1270</xdr:rowOff>
    </xdr:to>
    <xdr:cxnSp macro="">
      <xdr:nvCxnSpPr>
        <xdr:cNvPr id="75" name="直線コネクタ 74"/>
        <xdr:cNvCxnSpPr/>
      </xdr:nvCxnSpPr>
      <xdr:spPr>
        <a:xfrm flipV="1">
          <a:off x="1320800" y="594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7" name="円/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83820</xdr:rowOff>
    </xdr:from>
    <xdr:to>
      <xdr:col>4</xdr:col>
      <xdr:colOff>396875</xdr:colOff>
      <xdr:row>35</xdr:row>
      <xdr:rowOff>13970</xdr:rowOff>
    </xdr:to>
    <xdr:sp macro="" textlink="">
      <xdr:nvSpPr>
        <xdr:cNvPr id="89" name="円/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1" name="円/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3" name="円/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類似団体平均とほぼ同水準で推移しているが、平成２７年度には０．３ポイント上回った。人口１人あたりの物件費は、類似団体平均を下回っているものの、経常的経費は増加している。</a:t>
          </a:r>
        </a:p>
        <a:p>
          <a:r>
            <a:rPr kumimoji="1" lang="ja-JP" altLang="en-US" sz="1300">
              <a:latin typeface="ＭＳ Ｐゴシック"/>
            </a:rPr>
            <a:t>　今後も民間活力の活用による経営の効率化や施設の統廃合等によりコスト縮減に努める。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88900</xdr:rowOff>
    </xdr:to>
    <xdr:cxnSp macro="">
      <xdr:nvCxnSpPr>
        <xdr:cNvPr id="127" name="直線コネクタ 126"/>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88900</xdr:rowOff>
    </xdr:to>
    <xdr:cxnSp macro="">
      <xdr:nvCxnSpPr>
        <xdr:cNvPr id="130" name="直線コネクタ 129"/>
        <xdr:cNvCxnSpPr/>
      </xdr:nvCxnSpPr>
      <xdr:spPr>
        <a:xfrm>
          <a:off x="14782800" y="271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15</xdr:row>
      <xdr:rowOff>146050</xdr:rowOff>
    </xdr:to>
    <xdr:cxnSp macro="">
      <xdr:nvCxnSpPr>
        <xdr:cNvPr id="133" name="直線コネクタ 132"/>
        <xdr:cNvCxnSpPr/>
      </xdr:nvCxnSpPr>
      <xdr:spPr>
        <a:xfrm>
          <a:off x="13893800" y="269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19050</xdr:rowOff>
    </xdr:from>
    <xdr:to>
      <xdr:col>20</xdr:col>
      <xdr:colOff>158750</xdr:colOff>
      <xdr:row>15</xdr:row>
      <xdr:rowOff>120650</xdr:rowOff>
    </xdr:to>
    <xdr:cxnSp macro="">
      <xdr:nvCxnSpPr>
        <xdr:cNvPr id="136" name="直線コネクタ 135"/>
        <xdr:cNvCxnSpPr/>
      </xdr:nvCxnSpPr>
      <xdr:spPr>
        <a:xfrm>
          <a:off x="13004800" y="2590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10177</xdr:rowOff>
    </xdr:from>
    <xdr:ext cx="762000" cy="259045"/>
    <xdr:sp macro="" textlink="">
      <xdr:nvSpPr>
        <xdr:cNvPr id="147"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69850</xdr:rowOff>
    </xdr:from>
    <xdr:to>
      <xdr:col>20</xdr:col>
      <xdr:colOff>209550</xdr:colOff>
      <xdr:row>16</xdr:row>
      <xdr:rowOff>0</xdr:rowOff>
    </xdr:to>
    <xdr:sp macro="" textlink="">
      <xdr:nvSpPr>
        <xdr:cNvPr id="152" name="円/楕円 151"/>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10177</xdr:rowOff>
    </xdr:from>
    <xdr:ext cx="762000" cy="259045"/>
    <xdr:sp macro="" textlink="">
      <xdr:nvSpPr>
        <xdr:cNvPr id="153" name="テキスト ボックス 152"/>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54" name="円/楕円 153"/>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55" name="テキスト ボックス 154"/>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前年度と比べ１．０ポイント増加しているのは、子ども子育て支援新制度への移行による保育施設等給付事業費の増や国庫支出金の過年度収入の減少によるものである。</a:t>
          </a:r>
        </a:p>
        <a:p>
          <a:r>
            <a:rPr kumimoji="1" lang="ja-JP" altLang="en-US" sz="1300">
              <a:latin typeface="ＭＳ Ｐゴシック"/>
            </a:rPr>
            <a:t>　類似団体平均、全国平均と比べても低い水準にあるが、各種医療費や生活保護費等の自然増により、比率は増加傾向となることが見込まれる。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48078</xdr:rowOff>
    </xdr:from>
    <xdr:to>
      <xdr:col>7</xdr:col>
      <xdr:colOff>15875</xdr:colOff>
      <xdr:row>53</xdr:row>
      <xdr:rowOff>156935</xdr:rowOff>
    </xdr:to>
    <xdr:cxnSp macro="">
      <xdr:nvCxnSpPr>
        <xdr:cNvPr id="190" name="直線コネクタ 189"/>
        <xdr:cNvCxnSpPr/>
      </xdr:nvCxnSpPr>
      <xdr:spPr>
        <a:xfrm>
          <a:off x="3987800" y="91349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48078</xdr:rowOff>
    </xdr:from>
    <xdr:to>
      <xdr:col>5</xdr:col>
      <xdr:colOff>549275</xdr:colOff>
      <xdr:row>53</xdr:row>
      <xdr:rowOff>113393</xdr:rowOff>
    </xdr:to>
    <xdr:cxnSp macro="">
      <xdr:nvCxnSpPr>
        <xdr:cNvPr id="193" name="直線コネクタ 192"/>
        <xdr:cNvCxnSpPr/>
      </xdr:nvCxnSpPr>
      <xdr:spPr>
        <a:xfrm flipV="1">
          <a:off x="3098800" y="9134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26307</xdr:rowOff>
    </xdr:from>
    <xdr:to>
      <xdr:col>4</xdr:col>
      <xdr:colOff>346075</xdr:colOff>
      <xdr:row>53</xdr:row>
      <xdr:rowOff>113393</xdr:rowOff>
    </xdr:to>
    <xdr:cxnSp macro="">
      <xdr:nvCxnSpPr>
        <xdr:cNvPr id="196" name="直線コネクタ 195"/>
        <xdr:cNvCxnSpPr/>
      </xdr:nvCxnSpPr>
      <xdr:spPr>
        <a:xfrm>
          <a:off x="2209800" y="9113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26307</xdr:rowOff>
    </xdr:from>
    <xdr:to>
      <xdr:col>3</xdr:col>
      <xdr:colOff>142875</xdr:colOff>
      <xdr:row>53</xdr:row>
      <xdr:rowOff>37193</xdr:rowOff>
    </xdr:to>
    <xdr:cxnSp macro="">
      <xdr:nvCxnSpPr>
        <xdr:cNvPr id="199" name="直線コネクタ 198"/>
        <xdr:cNvCxnSpPr/>
      </xdr:nvCxnSpPr>
      <xdr:spPr>
        <a:xfrm flipV="1">
          <a:off x="1320800" y="9113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106135</xdr:rowOff>
    </xdr:from>
    <xdr:to>
      <xdr:col>7</xdr:col>
      <xdr:colOff>66675</xdr:colOff>
      <xdr:row>54</xdr:row>
      <xdr:rowOff>36285</xdr:rowOff>
    </xdr:to>
    <xdr:sp macro="" textlink="">
      <xdr:nvSpPr>
        <xdr:cNvPr id="209" name="円/楕円 208"/>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122662</xdr:rowOff>
    </xdr:from>
    <xdr:ext cx="762000" cy="259045"/>
    <xdr:sp macro="" textlink="">
      <xdr:nvSpPr>
        <xdr:cNvPr id="210" name="扶助費該当値テキスト"/>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168728</xdr:rowOff>
    </xdr:from>
    <xdr:to>
      <xdr:col>5</xdr:col>
      <xdr:colOff>600075</xdr:colOff>
      <xdr:row>53</xdr:row>
      <xdr:rowOff>98878</xdr:rowOff>
    </xdr:to>
    <xdr:sp macro="" textlink="">
      <xdr:nvSpPr>
        <xdr:cNvPr id="211" name="円/楕円 210"/>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109055</xdr:rowOff>
    </xdr:from>
    <xdr:ext cx="736600" cy="259045"/>
    <xdr:sp macro="" textlink="">
      <xdr:nvSpPr>
        <xdr:cNvPr id="212" name="テキスト ボックス 211"/>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62593</xdr:rowOff>
    </xdr:from>
    <xdr:to>
      <xdr:col>4</xdr:col>
      <xdr:colOff>396875</xdr:colOff>
      <xdr:row>53</xdr:row>
      <xdr:rowOff>164193</xdr:rowOff>
    </xdr:to>
    <xdr:sp macro="" textlink="">
      <xdr:nvSpPr>
        <xdr:cNvPr id="213" name="円/楕円 212"/>
        <xdr:cNvSpPr/>
      </xdr:nvSpPr>
      <xdr:spPr>
        <a:xfrm>
          <a:off x="3048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2920</xdr:rowOff>
    </xdr:from>
    <xdr:ext cx="762000" cy="259045"/>
    <xdr:sp macro="" textlink="">
      <xdr:nvSpPr>
        <xdr:cNvPr id="214" name="テキスト ボックス 213"/>
        <xdr:cNvSpPr txBox="1"/>
      </xdr:nvSpPr>
      <xdr:spPr>
        <a:xfrm>
          <a:off x="2717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146957</xdr:rowOff>
    </xdr:from>
    <xdr:to>
      <xdr:col>3</xdr:col>
      <xdr:colOff>193675</xdr:colOff>
      <xdr:row>53</xdr:row>
      <xdr:rowOff>77107</xdr:rowOff>
    </xdr:to>
    <xdr:sp macro="" textlink="">
      <xdr:nvSpPr>
        <xdr:cNvPr id="215" name="円/楕円 214"/>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87284</xdr:rowOff>
    </xdr:from>
    <xdr:ext cx="762000" cy="259045"/>
    <xdr:sp macro="" textlink="">
      <xdr:nvSpPr>
        <xdr:cNvPr id="216" name="テキスト ボックス 215"/>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7" name="円/楕円 216"/>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8" name="テキスト ボックス 217"/>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その他に係る経常収支比率の主な内訳は、維持補修費２．３、繰出金１１．０ポイントである。</a:t>
          </a:r>
        </a:p>
        <a:p>
          <a:r>
            <a:rPr kumimoji="1" lang="ja-JP" altLang="en-US" sz="1300">
              <a:latin typeface="ＭＳ Ｐゴシック"/>
            </a:rPr>
            <a:t>　ともに人口１人あたりのコストは類似団体平均を上回っているが、維持補修費は長大な道路延長を有していることが主な要因であり、繰出金は下水道事業等の公営企業会計に対する赤字補填的な繰出金が必要となっている。今後は、経営戦略に基づいた経営を行うなど、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1270</xdr:rowOff>
    </xdr:to>
    <xdr:cxnSp macro="">
      <xdr:nvCxnSpPr>
        <xdr:cNvPr id="251" name="直線コネクタ 250"/>
        <xdr:cNvCxnSpPr/>
      </xdr:nvCxnSpPr>
      <xdr:spPr>
        <a:xfrm flipV="1">
          <a:off x="15671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1270</xdr:rowOff>
    </xdr:to>
    <xdr:cxnSp macro="">
      <xdr:nvCxnSpPr>
        <xdr:cNvPr id="254" name="直線コネクタ 253"/>
        <xdr:cNvCxnSpPr/>
      </xdr:nvCxnSpPr>
      <xdr:spPr>
        <a:xfrm>
          <a:off x="14782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127000</xdr:rowOff>
    </xdr:to>
    <xdr:cxnSp macro="">
      <xdr:nvCxnSpPr>
        <xdr:cNvPr id="257" name="直線コネクタ 256"/>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134620</xdr:rowOff>
    </xdr:to>
    <xdr:cxnSp macro="">
      <xdr:nvCxnSpPr>
        <xdr:cNvPr id="260" name="直線コネクタ 259"/>
        <xdr:cNvCxnSpPr/>
      </xdr:nvCxnSpPr>
      <xdr:spPr>
        <a:xfrm flipV="1">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9" name="テキスト ボックス 278"/>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前年度に比べて０．８ポイント増加したものの、類似団体平均を下回る水準で推移している。</a:t>
          </a:r>
        </a:p>
        <a:p>
          <a:r>
            <a:rPr kumimoji="1" lang="ja-JP" altLang="en-US" sz="1300">
              <a:latin typeface="ＭＳ Ｐゴシック"/>
            </a:rPr>
            <a:t>　今後も事業評価の取組み等により、補助金の効果的・効率的かつ適正な運用に努める。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67564</xdr:rowOff>
    </xdr:from>
    <xdr:to>
      <xdr:col>24</xdr:col>
      <xdr:colOff>31750</xdr:colOff>
      <xdr:row>34</xdr:row>
      <xdr:rowOff>104140</xdr:rowOff>
    </xdr:to>
    <xdr:cxnSp macro="">
      <xdr:nvCxnSpPr>
        <xdr:cNvPr id="309" name="直線コネクタ 308"/>
        <xdr:cNvCxnSpPr/>
      </xdr:nvCxnSpPr>
      <xdr:spPr>
        <a:xfrm>
          <a:off x="15671800" y="58968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67564</xdr:rowOff>
    </xdr:to>
    <xdr:cxnSp macro="">
      <xdr:nvCxnSpPr>
        <xdr:cNvPr id="312" name="直線コネクタ 311"/>
        <xdr:cNvCxnSpPr/>
      </xdr:nvCxnSpPr>
      <xdr:spPr>
        <a:xfrm>
          <a:off x="14782800" y="5887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62992</xdr:rowOff>
    </xdr:to>
    <xdr:cxnSp macro="">
      <xdr:nvCxnSpPr>
        <xdr:cNvPr id="315" name="直線コネクタ 314"/>
        <xdr:cNvCxnSpPr/>
      </xdr:nvCxnSpPr>
      <xdr:spPr>
        <a:xfrm flipV="1">
          <a:off x="13893800" y="5887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30988</xdr:rowOff>
    </xdr:from>
    <xdr:to>
      <xdr:col>20</xdr:col>
      <xdr:colOff>158750</xdr:colOff>
      <xdr:row>34</xdr:row>
      <xdr:rowOff>62992</xdr:rowOff>
    </xdr:to>
    <xdr:cxnSp macro="">
      <xdr:nvCxnSpPr>
        <xdr:cNvPr id="318" name="直線コネクタ 317"/>
        <xdr:cNvCxnSpPr/>
      </xdr:nvCxnSpPr>
      <xdr:spPr>
        <a:xfrm>
          <a:off x="13004800" y="58602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28" name="円/楕円 327"/>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69867</xdr:rowOff>
    </xdr:from>
    <xdr:ext cx="762000" cy="259045"/>
    <xdr:sp macro="" textlink="">
      <xdr:nvSpPr>
        <xdr:cNvPr id="329"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xdr:rowOff>
    </xdr:from>
    <xdr:to>
      <xdr:col>22</xdr:col>
      <xdr:colOff>615950</xdr:colOff>
      <xdr:row>34</xdr:row>
      <xdr:rowOff>118364</xdr:rowOff>
    </xdr:to>
    <xdr:sp macro="" textlink="">
      <xdr:nvSpPr>
        <xdr:cNvPr id="330" name="円/楕円 329"/>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128541</xdr:rowOff>
    </xdr:from>
    <xdr:ext cx="736600" cy="259045"/>
    <xdr:sp macro="" textlink="">
      <xdr:nvSpPr>
        <xdr:cNvPr id="331" name="テキスト ボックス 330"/>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2" name="円/楕円 331"/>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3" name="テキスト ボックス 332"/>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xdr:rowOff>
    </xdr:from>
    <xdr:to>
      <xdr:col>20</xdr:col>
      <xdr:colOff>209550</xdr:colOff>
      <xdr:row>34</xdr:row>
      <xdr:rowOff>113792</xdr:rowOff>
    </xdr:to>
    <xdr:sp macro="" textlink="">
      <xdr:nvSpPr>
        <xdr:cNvPr id="334" name="円/楕円 333"/>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123969</xdr:rowOff>
    </xdr:from>
    <xdr:ext cx="762000" cy="259045"/>
    <xdr:sp macro="" textlink="">
      <xdr:nvSpPr>
        <xdr:cNvPr id="335" name="テキスト ボックス 334"/>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151638</xdr:rowOff>
    </xdr:from>
    <xdr:to>
      <xdr:col>19</xdr:col>
      <xdr:colOff>6350</xdr:colOff>
      <xdr:row>34</xdr:row>
      <xdr:rowOff>81788</xdr:rowOff>
    </xdr:to>
    <xdr:sp macro="" textlink="">
      <xdr:nvSpPr>
        <xdr:cNvPr id="336" name="円/楕円 335"/>
        <xdr:cNvSpPr/>
      </xdr:nvSpPr>
      <xdr:spPr>
        <a:xfrm>
          <a:off x="12954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91965</xdr:rowOff>
    </xdr:from>
    <xdr:ext cx="762000" cy="259045"/>
    <xdr:sp macro="" textlink="">
      <xdr:nvSpPr>
        <xdr:cNvPr id="337" name="テキスト ボックス 336"/>
        <xdr:cNvSpPr txBox="1"/>
      </xdr:nvSpPr>
      <xdr:spPr>
        <a:xfrm>
          <a:off x="12623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合併町村の地方債を引き継いだことにより２倍以上に膨らんだことから、繰上償還や新規発行の抑制を行ってきたことにより、公債費は類似団体平均と同水準となった。</a:t>
          </a:r>
        </a:p>
        <a:p>
          <a:r>
            <a:rPr kumimoji="1" lang="ja-JP" altLang="en-US" sz="1300">
              <a:latin typeface="ＭＳ Ｐゴシック"/>
            </a:rPr>
            <a:t>　今後も地方債の計画的な新規発行等により、公債費の削減に努める。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152146</xdr:rowOff>
    </xdr:to>
    <xdr:cxnSp macro="">
      <xdr:nvCxnSpPr>
        <xdr:cNvPr id="368" name="直線コネクタ 367"/>
        <xdr:cNvCxnSpPr/>
      </xdr:nvCxnSpPr>
      <xdr:spPr>
        <a:xfrm flipV="1">
          <a:off x="3987800" y="13289787"/>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77</xdr:row>
      <xdr:rowOff>152146</xdr:rowOff>
    </xdr:to>
    <xdr:cxnSp macro="">
      <xdr:nvCxnSpPr>
        <xdr:cNvPr id="371" name="直線コネクタ 370"/>
        <xdr:cNvCxnSpPr/>
      </xdr:nvCxnSpPr>
      <xdr:spPr>
        <a:xfrm>
          <a:off x="3098800" y="13353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152146</xdr:rowOff>
    </xdr:to>
    <xdr:cxnSp macro="">
      <xdr:nvCxnSpPr>
        <xdr:cNvPr id="374" name="直線コネクタ 373"/>
        <xdr:cNvCxnSpPr/>
      </xdr:nvCxnSpPr>
      <xdr:spPr>
        <a:xfrm>
          <a:off x="2209800" y="13335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78</xdr:row>
      <xdr:rowOff>53848</xdr:rowOff>
    </xdr:to>
    <xdr:cxnSp macro="">
      <xdr:nvCxnSpPr>
        <xdr:cNvPr id="377" name="直線コネクタ 376"/>
        <xdr:cNvCxnSpPr/>
      </xdr:nvCxnSpPr>
      <xdr:spPr>
        <a:xfrm flipV="1">
          <a:off x="1320800" y="133355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87" name="円/楕円 386"/>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9414</xdr:rowOff>
    </xdr:from>
    <xdr:ext cx="762000" cy="259045"/>
    <xdr:sp macro="" textlink="">
      <xdr:nvSpPr>
        <xdr:cNvPr id="388"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89" name="円/楕円 388"/>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16273</xdr:rowOff>
    </xdr:from>
    <xdr:ext cx="736600" cy="259045"/>
    <xdr:sp macro="" textlink="">
      <xdr:nvSpPr>
        <xdr:cNvPr id="390" name="テキスト ボックス 389"/>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91" name="円/楕円 390"/>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92" name="テキスト ボックス 391"/>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3" name="円/楕円 392"/>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169435</xdr:rowOff>
    </xdr:from>
    <xdr:ext cx="762000" cy="259045"/>
    <xdr:sp macro="" textlink="">
      <xdr:nvSpPr>
        <xdr:cNvPr id="394" name="テキスト ボックス 393"/>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95" name="円/楕円 394"/>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96" name="テキスト ボックス 395"/>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類似団体平均、全国平均と比べて低い水準にある。</a:t>
          </a:r>
        </a:p>
        <a:p>
          <a:r>
            <a:rPr kumimoji="1" lang="ja-JP" altLang="en-US" sz="1300">
              <a:latin typeface="ＭＳ Ｐゴシック"/>
            </a:rPr>
            <a:t>　これは、経常一般財源が比較的多いことによるものであり、人口１人あたりのコストで比較すれば、人件費や維持補修費など類似団体平均を上回っている。</a:t>
          </a:r>
        </a:p>
        <a:p>
          <a:r>
            <a:rPr kumimoji="1" lang="ja-JP" altLang="en-US" sz="1300">
              <a:latin typeface="ＭＳ Ｐゴシック"/>
            </a:rPr>
            <a:t>　今後も更なる行財政改革の推進などにより、健全で持続可能な財政基盤の確立に努める。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76</xdr:row>
      <xdr:rowOff>8128</xdr:rowOff>
    </xdr:from>
    <xdr:to>
      <xdr:col>24</xdr:col>
      <xdr:colOff>31750</xdr:colOff>
      <xdr:row>81</xdr:row>
      <xdr:rowOff>170435</xdr:rowOff>
    </xdr:to>
    <xdr:cxnSp macro="">
      <xdr:nvCxnSpPr>
        <xdr:cNvPr id="422" name="直線コネクタ 421"/>
        <xdr:cNvCxnSpPr/>
      </xdr:nvCxnSpPr>
      <xdr:spPr>
        <a:xfrm flipV="1">
          <a:off x="16510000" y="13038328"/>
          <a:ext cx="0" cy="101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142512</xdr:rowOff>
    </xdr:from>
    <xdr:ext cx="762000" cy="259045"/>
    <xdr:sp macro="" textlink="">
      <xdr:nvSpPr>
        <xdr:cNvPr id="423" name="公債費以外最小値テキスト"/>
        <xdr:cNvSpPr txBox="1"/>
      </xdr:nvSpPr>
      <xdr:spPr>
        <a:xfrm>
          <a:off x="16598900" y="1402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170435</xdr:rowOff>
    </xdr:from>
    <xdr:to>
      <xdr:col>24</xdr:col>
      <xdr:colOff>120650</xdr:colOff>
      <xdr:row>81</xdr:row>
      <xdr:rowOff>170435</xdr:rowOff>
    </xdr:to>
    <xdr:cxnSp macro="">
      <xdr:nvCxnSpPr>
        <xdr:cNvPr id="424" name="直線コネクタ 423"/>
        <xdr:cNvCxnSpPr/>
      </xdr:nvCxnSpPr>
      <xdr:spPr>
        <a:xfrm>
          <a:off x="16421100" y="1405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94505</xdr:rowOff>
    </xdr:from>
    <xdr:ext cx="762000" cy="259045"/>
    <xdr:sp macro="" textlink="">
      <xdr:nvSpPr>
        <xdr:cNvPr id="425" name="公債費以外最大値テキスト"/>
        <xdr:cNvSpPr txBox="1"/>
      </xdr:nvSpPr>
      <xdr:spPr>
        <a:xfrm>
          <a:off x="16598900" y="127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76</xdr:row>
      <xdr:rowOff>8128</xdr:rowOff>
    </xdr:from>
    <xdr:to>
      <xdr:col>24</xdr:col>
      <xdr:colOff>120650</xdr:colOff>
      <xdr:row>76</xdr:row>
      <xdr:rowOff>8128</xdr:rowOff>
    </xdr:to>
    <xdr:cxnSp macro="">
      <xdr:nvCxnSpPr>
        <xdr:cNvPr id="426" name="直線コネクタ 425"/>
        <xdr:cNvCxnSpPr/>
      </xdr:nvCxnSpPr>
      <xdr:spPr>
        <a:xfrm>
          <a:off x="16421100" y="130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8128</xdr:rowOff>
    </xdr:to>
    <xdr:cxnSp macro="">
      <xdr:nvCxnSpPr>
        <xdr:cNvPr id="427" name="直線コネクタ 426"/>
        <xdr:cNvCxnSpPr/>
      </xdr:nvCxnSpPr>
      <xdr:spPr>
        <a:xfrm>
          <a:off x="15671800" y="130200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93997</xdr:rowOff>
    </xdr:from>
    <xdr:ext cx="762000" cy="259045"/>
    <xdr:sp macro="" textlink="">
      <xdr:nvSpPr>
        <xdr:cNvPr id="428" name="公債費以外平均値テキスト"/>
        <xdr:cNvSpPr txBox="1"/>
      </xdr:nvSpPr>
      <xdr:spPr>
        <a:xfrm>
          <a:off x="16598900" y="1346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29" name="フローチャート : 判断 428"/>
        <xdr:cNvSpPr/>
      </xdr:nvSpPr>
      <xdr:spPr>
        <a:xfrm>
          <a:off x="164592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28702</xdr:rowOff>
    </xdr:from>
    <xdr:to>
      <xdr:col>22</xdr:col>
      <xdr:colOff>565150</xdr:colOff>
      <xdr:row>75</xdr:row>
      <xdr:rowOff>161289</xdr:rowOff>
    </xdr:to>
    <xdr:cxnSp macro="">
      <xdr:nvCxnSpPr>
        <xdr:cNvPr id="430" name="直線コネクタ 429"/>
        <xdr:cNvCxnSpPr/>
      </xdr:nvCxnSpPr>
      <xdr:spPr>
        <a:xfrm>
          <a:off x="14782800" y="128874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60198</xdr:rowOff>
    </xdr:from>
    <xdr:to>
      <xdr:col>22</xdr:col>
      <xdr:colOff>615950</xdr:colOff>
      <xdr:row>79</xdr:row>
      <xdr:rowOff>161798</xdr:rowOff>
    </xdr:to>
    <xdr:sp macro="" textlink="">
      <xdr:nvSpPr>
        <xdr:cNvPr id="431" name="フローチャート : 判断 430"/>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146575</xdr:rowOff>
    </xdr:from>
    <xdr:ext cx="736600" cy="259045"/>
    <xdr:sp macro="" textlink="">
      <xdr:nvSpPr>
        <xdr:cNvPr id="432" name="テキスト ボックス 431"/>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28702</xdr:rowOff>
    </xdr:to>
    <xdr:cxnSp macro="">
      <xdr:nvCxnSpPr>
        <xdr:cNvPr id="433" name="直線コネクタ 432"/>
        <xdr:cNvCxnSpPr/>
      </xdr:nvCxnSpPr>
      <xdr:spPr>
        <a:xfrm>
          <a:off x="13893800" y="128371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34" name="フローチャート : 判断 433"/>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435" name="テキスト ボックス 434"/>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122428</xdr:rowOff>
    </xdr:from>
    <xdr:to>
      <xdr:col>20</xdr:col>
      <xdr:colOff>158750</xdr:colOff>
      <xdr:row>74</xdr:row>
      <xdr:rowOff>149860</xdr:rowOff>
    </xdr:to>
    <xdr:cxnSp macro="">
      <xdr:nvCxnSpPr>
        <xdr:cNvPr id="436" name="直線コネクタ 435"/>
        <xdr:cNvCxnSpPr/>
      </xdr:nvCxnSpPr>
      <xdr:spPr>
        <a:xfrm>
          <a:off x="13004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14478</xdr:rowOff>
    </xdr:from>
    <xdr:to>
      <xdr:col>20</xdr:col>
      <xdr:colOff>209550</xdr:colOff>
      <xdr:row>79</xdr:row>
      <xdr:rowOff>116078</xdr:rowOff>
    </xdr:to>
    <xdr:sp macro="" textlink="">
      <xdr:nvSpPr>
        <xdr:cNvPr id="437" name="フローチャート : 判断 436"/>
        <xdr:cNvSpPr/>
      </xdr:nvSpPr>
      <xdr:spPr>
        <a:xfrm>
          <a:off x="13843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100855</xdr:rowOff>
    </xdr:from>
    <xdr:ext cx="762000" cy="259045"/>
    <xdr:sp macro="" textlink="">
      <xdr:nvSpPr>
        <xdr:cNvPr id="438" name="テキスト ボックス 437"/>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39" name="フローチャート : 判断 438"/>
        <xdr:cNvSpPr/>
      </xdr:nvSpPr>
      <xdr:spPr>
        <a:xfrm>
          <a:off x="12954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59707</xdr:rowOff>
    </xdr:from>
    <xdr:ext cx="762000" cy="259045"/>
    <xdr:sp macro="" textlink="">
      <xdr:nvSpPr>
        <xdr:cNvPr id="440" name="テキスト ボックス 439"/>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128778</xdr:rowOff>
    </xdr:from>
    <xdr:to>
      <xdr:col>24</xdr:col>
      <xdr:colOff>82550</xdr:colOff>
      <xdr:row>76</xdr:row>
      <xdr:rowOff>58928</xdr:rowOff>
    </xdr:to>
    <xdr:sp macro="" textlink="">
      <xdr:nvSpPr>
        <xdr:cNvPr id="446" name="円/楕円 445"/>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37355</xdr:rowOff>
    </xdr:from>
    <xdr:ext cx="762000" cy="259045"/>
    <xdr:sp macro="" textlink="">
      <xdr:nvSpPr>
        <xdr:cNvPr id="447" name="公債費以外該当値テキスト"/>
        <xdr:cNvSpPr txBox="1"/>
      </xdr:nvSpPr>
      <xdr:spPr>
        <a:xfrm>
          <a:off x="16598900" y="128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8" name="円/楕円 447"/>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49" name="テキスト ボックス 448"/>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149352</xdr:rowOff>
    </xdr:from>
    <xdr:to>
      <xdr:col>21</xdr:col>
      <xdr:colOff>412750</xdr:colOff>
      <xdr:row>75</xdr:row>
      <xdr:rowOff>79502</xdr:rowOff>
    </xdr:to>
    <xdr:sp macro="" textlink="">
      <xdr:nvSpPr>
        <xdr:cNvPr id="450" name="円/楕円 449"/>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89679</xdr:rowOff>
    </xdr:from>
    <xdr:ext cx="762000" cy="259045"/>
    <xdr:sp macro="" textlink="">
      <xdr:nvSpPr>
        <xdr:cNvPr id="451" name="テキスト ボックス 450"/>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52" name="円/楕円 451"/>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39387</xdr:rowOff>
    </xdr:from>
    <xdr:ext cx="762000" cy="259045"/>
    <xdr:sp macro="" textlink="">
      <xdr:nvSpPr>
        <xdr:cNvPr id="453" name="テキスト ボックス 452"/>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71628</xdr:rowOff>
    </xdr:from>
    <xdr:to>
      <xdr:col>19</xdr:col>
      <xdr:colOff>6350</xdr:colOff>
      <xdr:row>75</xdr:row>
      <xdr:rowOff>1778</xdr:rowOff>
    </xdr:to>
    <xdr:sp macro="" textlink="">
      <xdr:nvSpPr>
        <xdr:cNvPr id="454" name="円/楕円 453"/>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11955</xdr:rowOff>
    </xdr:from>
    <xdr:ext cx="762000" cy="259045"/>
    <xdr:sp macro="" textlink="">
      <xdr:nvSpPr>
        <xdr:cNvPr id="455" name="テキスト ボックス 454"/>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岐阜県高山市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6588</xdr:rowOff>
    </xdr:from>
    <xdr:to>
      <xdr:col>4</xdr:col>
      <xdr:colOff>1117600</xdr:colOff>
      <xdr:row>17</xdr:row>
      <xdr:rowOff>28876</xdr:rowOff>
    </xdr:to>
    <xdr:cxnSp macro="">
      <xdr:nvCxnSpPr>
        <xdr:cNvPr id="52" name="直線コネクタ 51"/>
        <xdr:cNvCxnSpPr/>
      </xdr:nvCxnSpPr>
      <xdr:spPr bwMode="auto">
        <a:xfrm>
          <a:off x="5003800" y="2968863"/>
          <a:ext cx="6477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6588</xdr:rowOff>
    </xdr:from>
    <xdr:to>
      <xdr:col>4</xdr:col>
      <xdr:colOff>469900</xdr:colOff>
      <xdr:row>17</xdr:row>
      <xdr:rowOff>60913</xdr:rowOff>
    </xdr:to>
    <xdr:cxnSp macro="">
      <xdr:nvCxnSpPr>
        <xdr:cNvPr id="55" name="直線コネクタ 54"/>
        <xdr:cNvCxnSpPr/>
      </xdr:nvCxnSpPr>
      <xdr:spPr bwMode="auto">
        <a:xfrm flipV="1">
          <a:off x="4305300" y="2968863"/>
          <a:ext cx="698500" cy="5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7992</xdr:rowOff>
    </xdr:from>
    <xdr:to>
      <xdr:col>3</xdr:col>
      <xdr:colOff>904875</xdr:colOff>
      <xdr:row>17</xdr:row>
      <xdr:rowOff>60913</xdr:rowOff>
    </xdr:to>
    <xdr:cxnSp macro="">
      <xdr:nvCxnSpPr>
        <xdr:cNvPr id="58" name="直線コネクタ 57"/>
        <xdr:cNvCxnSpPr/>
      </xdr:nvCxnSpPr>
      <xdr:spPr bwMode="auto">
        <a:xfrm>
          <a:off x="3606800" y="2970267"/>
          <a:ext cx="6985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158166</xdr:rowOff>
    </xdr:from>
    <xdr:to>
      <xdr:col>3</xdr:col>
      <xdr:colOff>206375</xdr:colOff>
      <xdr:row>17</xdr:row>
      <xdr:rowOff>7992</xdr:rowOff>
    </xdr:to>
    <xdr:cxnSp macro="">
      <xdr:nvCxnSpPr>
        <xdr:cNvPr id="61" name="直線コネクタ 60"/>
        <xdr:cNvCxnSpPr/>
      </xdr:nvCxnSpPr>
      <xdr:spPr bwMode="auto">
        <a:xfrm>
          <a:off x="2908300" y="2948991"/>
          <a:ext cx="698500" cy="2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149526</xdr:rowOff>
    </xdr:from>
    <xdr:to>
      <xdr:col>5</xdr:col>
      <xdr:colOff>34925</xdr:colOff>
      <xdr:row>17</xdr:row>
      <xdr:rowOff>79676</xdr:rowOff>
    </xdr:to>
    <xdr:sp macro="" textlink="">
      <xdr:nvSpPr>
        <xdr:cNvPr id="71" name="円/楕円 70"/>
        <xdr:cNvSpPr/>
      </xdr:nvSpPr>
      <xdr:spPr bwMode="auto">
        <a:xfrm>
          <a:off x="5600700" y="294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121603</xdr:rowOff>
    </xdr:from>
    <xdr:ext cx="762000" cy="259045"/>
    <xdr:sp macro="" textlink="">
      <xdr:nvSpPr>
        <xdr:cNvPr id="72" name="人口1人当たり決算額の推移該当値テキスト130"/>
        <xdr:cNvSpPr txBox="1"/>
      </xdr:nvSpPr>
      <xdr:spPr>
        <a:xfrm>
          <a:off x="5740400" y="291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127238</xdr:rowOff>
    </xdr:from>
    <xdr:to>
      <xdr:col>4</xdr:col>
      <xdr:colOff>520700</xdr:colOff>
      <xdr:row>17</xdr:row>
      <xdr:rowOff>57388</xdr:rowOff>
    </xdr:to>
    <xdr:sp macro="" textlink="">
      <xdr:nvSpPr>
        <xdr:cNvPr id="73" name="円/楕円 72"/>
        <xdr:cNvSpPr/>
      </xdr:nvSpPr>
      <xdr:spPr bwMode="auto">
        <a:xfrm>
          <a:off x="4953000" y="291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67565</xdr:rowOff>
    </xdr:from>
    <xdr:ext cx="736600" cy="259045"/>
    <xdr:sp macro="" textlink="">
      <xdr:nvSpPr>
        <xdr:cNvPr id="74" name="テキスト ボックス 73"/>
        <xdr:cNvSpPr txBox="1"/>
      </xdr:nvSpPr>
      <xdr:spPr>
        <a:xfrm>
          <a:off x="4622800" y="2686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10113</xdr:rowOff>
    </xdr:from>
    <xdr:to>
      <xdr:col>3</xdr:col>
      <xdr:colOff>955675</xdr:colOff>
      <xdr:row>17</xdr:row>
      <xdr:rowOff>111713</xdr:rowOff>
    </xdr:to>
    <xdr:sp macro="" textlink="">
      <xdr:nvSpPr>
        <xdr:cNvPr id="75" name="円/楕円 74"/>
        <xdr:cNvSpPr/>
      </xdr:nvSpPr>
      <xdr:spPr bwMode="auto">
        <a:xfrm>
          <a:off x="4254500" y="297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121890</xdr:rowOff>
    </xdr:from>
    <xdr:ext cx="762000" cy="259045"/>
    <xdr:sp macro="" textlink="">
      <xdr:nvSpPr>
        <xdr:cNvPr id="76" name="テキスト ボックス 75"/>
        <xdr:cNvSpPr txBox="1"/>
      </xdr:nvSpPr>
      <xdr:spPr>
        <a:xfrm>
          <a:off x="3924300" y="274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128642</xdr:rowOff>
    </xdr:from>
    <xdr:to>
      <xdr:col>3</xdr:col>
      <xdr:colOff>257175</xdr:colOff>
      <xdr:row>17</xdr:row>
      <xdr:rowOff>58792</xdr:rowOff>
    </xdr:to>
    <xdr:sp macro="" textlink="">
      <xdr:nvSpPr>
        <xdr:cNvPr id="77" name="円/楕円 76"/>
        <xdr:cNvSpPr/>
      </xdr:nvSpPr>
      <xdr:spPr bwMode="auto">
        <a:xfrm>
          <a:off x="3556000" y="291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68969</xdr:rowOff>
    </xdr:from>
    <xdr:ext cx="762000" cy="259045"/>
    <xdr:sp macro="" textlink="">
      <xdr:nvSpPr>
        <xdr:cNvPr id="78" name="テキスト ボックス 77"/>
        <xdr:cNvSpPr txBox="1"/>
      </xdr:nvSpPr>
      <xdr:spPr>
        <a:xfrm>
          <a:off x="3225800" y="268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107366</xdr:rowOff>
    </xdr:from>
    <xdr:to>
      <xdr:col>2</xdr:col>
      <xdr:colOff>692150</xdr:colOff>
      <xdr:row>17</xdr:row>
      <xdr:rowOff>37516</xdr:rowOff>
    </xdr:to>
    <xdr:sp macro="" textlink="">
      <xdr:nvSpPr>
        <xdr:cNvPr id="79" name="円/楕円 78"/>
        <xdr:cNvSpPr/>
      </xdr:nvSpPr>
      <xdr:spPr bwMode="auto">
        <a:xfrm>
          <a:off x="2857500" y="2898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47693</xdr:rowOff>
    </xdr:from>
    <xdr:ext cx="762000" cy="259045"/>
    <xdr:sp macro="" textlink="">
      <xdr:nvSpPr>
        <xdr:cNvPr id="80" name="テキスト ボックス 79"/>
        <xdr:cNvSpPr txBox="1"/>
      </xdr:nvSpPr>
      <xdr:spPr>
        <a:xfrm>
          <a:off x="2527300" y="266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262880</xdr:rowOff>
    </xdr:from>
    <xdr:to>
      <xdr:col>4</xdr:col>
      <xdr:colOff>1117600</xdr:colOff>
      <xdr:row>35</xdr:row>
      <xdr:rowOff>320350</xdr:rowOff>
    </xdr:to>
    <xdr:cxnSp macro="">
      <xdr:nvCxnSpPr>
        <xdr:cNvPr id="112" name="直線コネクタ 111"/>
        <xdr:cNvCxnSpPr/>
      </xdr:nvCxnSpPr>
      <xdr:spPr bwMode="auto">
        <a:xfrm flipV="1">
          <a:off x="5003800" y="6873230"/>
          <a:ext cx="647700" cy="5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302976</xdr:rowOff>
    </xdr:from>
    <xdr:to>
      <xdr:col>4</xdr:col>
      <xdr:colOff>469900</xdr:colOff>
      <xdr:row>35</xdr:row>
      <xdr:rowOff>320350</xdr:rowOff>
    </xdr:to>
    <xdr:cxnSp macro="">
      <xdr:nvCxnSpPr>
        <xdr:cNvPr id="115" name="直線コネクタ 114"/>
        <xdr:cNvCxnSpPr/>
      </xdr:nvCxnSpPr>
      <xdr:spPr bwMode="auto">
        <a:xfrm>
          <a:off x="4305300" y="6913326"/>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302976</xdr:rowOff>
    </xdr:from>
    <xdr:to>
      <xdr:col>3</xdr:col>
      <xdr:colOff>904875</xdr:colOff>
      <xdr:row>36</xdr:row>
      <xdr:rowOff>1178</xdr:rowOff>
    </xdr:to>
    <xdr:cxnSp macro="">
      <xdr:nvCxnSpPr>
        <xdr:cNvPr id="118" name="直線コネクタ 117"/>
        <xdr:cNvCxnSpPr/>
      </xdr:nvCxnSpPr>
      <xdr:spPr bwMode="auto">
        <a:xfrm flipV="1">
          <a:off x="3606800" y="6913326"/>
          <a:ext cx="698500" cy="4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1178</xdr:rowOff>
    </xdr:from>
    <xdr:to>
      <xdr:col>3</xdr:col>
      <xdr:colOff>206375</xdr:colOff>
      <xdr:row>36</xdr:row>
      <xdr:rowOff>11054</xdr:rowOff>
    </xdr:to>
    <xdr:cxnSp macro="">
      <xdr:nvCxnSpPr>
        <xdr:cNvPr id="121" name="直線コネクタ 120"/>
        <xdr:cNvCxnSpPr/>
      </xdr:nvCxnSpPr>
      <xdr:spPr bwMode="auto">
        <a:xfrm flipV="1">
          <a:off x="2908300" y="6954428"/>
          <a:ext cx="698500" cy="9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212080</xdr:rowOff>
    </xdr:from>
    <xdr:to>
      <xdr:col>5</xdr:col>
      <xdr:colOff>34925</xdr:colOff>
      <xdr:row>35</xdr:row>
      <xdr:rowOff>313680</xdr:rowOff>
    </xdr:to>
    <xdr:sp macro="" textlink="">
      <xdr:nvSpPr>
        <xdr:cNvPr id="131" name="円/楕円 130"/>
        <xdr:cNvSpPr/>
      </xdr:nvSpPr>
      <xdr:spPr bwMode="auto">
        <a:xfrm>
          <a:off x="5600700" y="682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57157</xdr:rowOff>
    </xdr:from>
    <xdr:ext cx="762000" cy="259045"/>
    <xdr:sp macro="" textlink="">
      <xdr:nvSpPr>
        <xdr:cNvPr id="132" name="人口1人当たり決算額の推移該当値テキスト445"/>
        <xdr:cNvSpPr txBox="1"/>
      </xdr:nvSpPr>
      <xdr:spPr>
        <a:xfrm>
          <a:off x="5740400" y="666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269550</xdr:rowOff>
    </xdr:from>
    <xdr:to>
      <xdr:col>4</xdr:col>
      <xdr:colOff>520700</xdr:colOff>
      <xdr:row>36</xdr:row>
      <xdr:rowOff>28250</xdr:rowOff>
    </xdr:to>
    <xdr:sp macro="" textlink="">
      <xdr:nvSpPr>
        <xdr:cNvPr id="133" name="円/楕円 132"/>
        <xdr:cNvSpPr/>
      </xdr:nvSpPr>
      <xdr:spPr bwMode="auto">
        <a:xfrm>
          <a:off x="4953000" y="687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38427</xdr:rowOff>
    </xdr:from>
    <xdr:ext cx="736600" cy="259045"/>
    <xdr:sp macro="" textlink="">
      <xdr:nvSpPr>
        <xdr:cNvPr id="134" name="テキスト ボックス 133"/>
        <xdr:cNvSpPr txBox="1"/>
      </xdr:nvSpPr>
      <xdr:spPr>
        <a:xfrm>
          <a:off x="4622800" y="664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252176</xdr:rowOff>
    </xdr:from>
    <xdr:to>
      <xdr:col>3</xdr:col>
      <xdr:colOff>955675</xdr:colOff>
      <xdr:row>36</xdr:row>
      <xdr:rowOff>10876</xdr:rowOff>
    </xdr:to>
    <xdr:sp macro="" textlink="">
      <xdr:nvSpPr>
        <xdr:cNvPr id="135" name="円/楕円 134"/>
        <xdr:cNvSpPr/>
      </xdr:nvSpPr>
      <xdr:spPr bwMode="auto">
        <a:xfrm>
          <a:off x="4254500" y="6862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21053</xdr:rowOff>
    </xdr:from>
    <xdr:ext cx="762000" cy="259045"/>
    <xdr:sp macro="" textlink="">
      <xdr:nvSpPr>
        <xdr:cNvPr id="136" name="テキスト ボックス 135"/>
        <xdr:cNvSpPr txBox="1"/>
      </xdr:nvSpPr>
      <xdr:spPr>
        <a:xfrm>
          <a:off x="3924300" y="66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293278</xdr:rowOff>
    </xdr:from>
    <xdr:to>
      <xdr:col>3</xdr:col>
      <xdr:colOff>257175</xdr:colOff>
      <xdr:row>36</xdr:row>
      <xdr:rowOff>51978</xdr:rowOff>
    </xdr:to>
    <xdr:sp macro="" textlink="">
      <xdr:nvSpPr>
        <xdr:cNvPr id="137" name="円/楕円 136"/>
        <xdr:cNvSpPr/>
      </xdr:nvSpPr>
      <xdr:spPr bwMode="auto">
        <a:xfrm>
          <a:off x="3556000" y="690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62155</xdr:rowOff>
    </xdr:from>
    <xdr:ext cx="762000" cy="259045"/>
    <xdr:sp macro="" textlink="">
      <xdr:nvSpPr>
        <xdr:cNvPr id="138" name="テキスト ボックス 137"/>
        <xdr:cNvSpPr txBox="1"/>
      </xdr:nvSpPr>
      <xdr:spPr>
        <a:xfrm>
          <a:off x="3225800" y="667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303154</xdr:rowOff>
    </xdr:from>
    <xdr:to>
      <xdr:col>2</xdr:col>
      <xdr:colOff>692150</xdr:colOff>
      <xdr:row>36</xdr:row>
      <xdr:rowOff>61854</xdr:rowOff>
    </xdr:to>
    <xdr:sp macro="" textlink="">
      <xdr:nvSpPr>
        <xdr:cNvPr id="139" name="円/楕円 138"/>
        <xdr:cNvSpPr/>
      </xdr:nvSpPr>
      <xdr:spPr bwMode="auto">
        <a:xfrm>
          <a:off x="2857500" y="691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72031</xdr:rowOff>
    </xdr:from>
    <xdr:ext cx="762000" cy="259045"/>
    <xdr:sp macro="" textlink="">
      <xdr:nvSpPr>
        <xdr:cNvPr id="140" name="テキスト ボックス 139"/>
        <xdr:cNvSpPr txBox="1"/>
      </xdr:nvSpPr>
      <xdr:spPr>
        <a:xfrm>
          <a:off x="2527300" y="668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90,763
90,256
2,177.61
52,242,792
48,244,590
3,056,220
30,696,681
32,272,433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165208</xdr:rowOff>
    </xdr:from>
    <xdr:to>
      <xdr:col>6</xdr:col>
      <xdr:colOff>511175</xdr:colOff>
      <xdr:row>35</xdr:row>
      <xdr:rowOff>57728</xdr:rowOff>
    </xdr:to>
    <xdr:cxnSp macro="">
      <xdr:nvCxnSpPr>
        <xdr:cNvPr id="61" name="直線コネクタ 60"/>
        <xdr:cNvCxnSpPr/>
      </xdr:nvCxnSpPr>
      <xdr:spPr>
        <a:xfrm>
          <a:off x="3797300" y="5994508"/>
          <a:ext cx="8382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165208</xdr:rowOff>
    </xdr:from>
    <xdr:to>
      <xdr:col>5</xdr:col>
      <xdr:colOff>358775</xdr:colOff>
      <xdr:row>35</xdr:row>
      <xdr:rowOff>73273</xdr:rowOff>
    </xdr:to>
    <xdr:cxnSp macro="">
      <xdr:nvCxnSpPr>
        <xdr:cNvPr id="64" name="直線コネクタ 63"/>
        <xdr:cNvCxnSpPr/>
      </xdr:nvCxnSpPr>
      <xdr:spPr>
        <a:xfrm flipV="1">
          <a:off x="2908300" y="5994508"/>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38106</xdr:rowOff>
    </xdr:from>
    <xdr:to>
      <xdr:col>4</xdr:col>
      <xdr:colOff>155575</xdr:colOff>
      <xdr:row>35</xdr:row>
      <xdr:rowOff>73273</xdr:rowOff>
    </xdr:to>
    <xdr:cxnSp macro="">
      <xdr:nvCxnSpPr>
        <xdr:cNvPr id="67" name="直線コネクタ 66"/>
        <xdr:cNvCxnSpPr/>
      </xdr:nvCxnSpPr>
      <xdr:spPr>
        <a:xfrm>
          <a:off x="2019300" y="6038856"/>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152178</xdr:rowOff>
    </xdr:from>
    <xdr:to>
      <xdr:col>2</xdr:col>
      <xdr:colOff>638175</xdr:colOff>
      <xdr:row>35</xdr:row>
      <xdr:rowOff>38106</xdr:rowOff>
    </xdr:to>
    <xdr:cxnSp macro="">
      <xdr:nvCxnSpPr>
        <xdr:cNvPr id="70" name="直線コネクタ 69"/>
        <xdr:cNvCxnSpPr/>
      </xdr:nvCxnSpPr>
      <xdr:spPr>
        <a:xfrm>
          <a:off x="1130300" y="5981478"/>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6928</xdr:rowOff>
    </xdr:from>
    <xdr:to>
      <xdr:col>6</xdr:col>
      <xdr:colOff>561975</xdr:colOff>
      <xdr:row>35</xdr:row>
      <xdr:rowOff>108528</xdr:rowOff>
    </xdr:to>
    <xdr:sp macro="" textlink="">
      <xdr:nvSpPr>
        <xdr:cNvPr id="80" name="円/楕円 79"/>
        <xdr:cNvSpPr/>
      </xdr:nvSpPr>
      <xdr:spPr>
        <a:xfrm>
          <a:off x="4584700" y="60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29805</xdr:rowOff>
    </xdr:from>
    <xdr:ext cx="534377" cy="259045"/>
    <xdr:sp macro="" textlink="">
      <xdr:nvSpPr>
        <xdr:cNvPr id="81" name="人件費該当値テキスト"/>
        <xdr:cNvSpPr txBox="1"/>
      </xdr:nvSpPr>
      <xdr:spPr>
        <a:xfrm>
          <a:off x="4686300" y="58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75,303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114408</xdr:rowOff>
    </xdr:from>
    <xdr:to>
      <xdr:col>5</xdr:col>
      <xdr:colOff>409575</xdr:colOff>
      <xdr:row>35</xdr:row>
      <xdr:rowOff>44558</xdr:rowOff>
    </xdr:to>
    <xdr:sp macro="" textlink="">
      <xdr:nvSpPr>
        <xdr:cNvPr id="82" name="円/楕円 81"/>
        <xdr:cNvSpPr/>
      </xdr:nvSpPr>
      <xdr:spPr>
        <a:xfrm>
          <a:off x="3746500" y="5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61085</xdr:rowOff>
    </xdr:from>
    <xdr:ext cx="534377" cy="259045"/>
    <xdr:sp macro="" textlink="">
      <xdr:nvSpPr>
        <xdr:cNvPr id="83" name="テキスト ボックス 82"/>
        <xdr:cNvSpPr txBox="1"/>
      </xdr:nvSpPr>
      <xdr:spPr>
        <a:xfrm>
          <a:off x="3530111" y="571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22473</xdr:rowOff>
    </xdr:from>
    <xdr:to>
      <xdr:col>4</xdr:col>
      <xdr:colOff>206375</xdr:colOff>
      <xdr:row>35</xdr:row>
      <xdr:rowOff>124073</xdr:rowOff>
    </xdr:to>
    <xdr:sp macro="" textlink="">
      <xdr:nvSpPr>
        <xdr:cNvPr id="84" name="円/楕円 83"/>
        <xdr:cNvSpPr/>
      </xdr:nvSpPr>
      <xdr:spPr>
        <a:xfrm>
          <a:off x="2857500" y="602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140600</xdr:rowOff>
    </xdr:from>
    <xdr:ext cx="534377" cy="259045"/>
    <xdr:sp macro="" textlink="">
      <xdr:nvSpPr>
        <xdr:cNvPr id="85" name="テキスト ボックス 84"/>
        <xdr:cNvSpPr txBox="1"/>
      </xdr:nvSpPr>
      <xdr:spPr>
        <a:xfrm>
          <a:off x="2641111" y="579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158756</xdr:rowOff>
    </xdr:from>
    <xdr:to>
      <xdr:col>3</xdr:col>
      <xdr:colOff>3175</xdr:colOff>
      <xdr:row>35</xdr:row>
      <xdr:rowOff>88906</xdr:rowOff>
    </xdr:to>
    <xdr:sp macro="" textlink="">
      <xdr:nvSpPr>
        <xdr:cNvPr id="86" name="円/楕円 85"/>
        <xdr:cNvSpPr/>
      </xdr:nvSpPr>
      <xdr:spPr>
        <a:xfrm>
          <a:off x="1968500" y="59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105433</xdr:rowOff>
    </xdr:from>
    <xdr:ext cx="534377" cy="259045"/>
    <xdr:sp macro="" textlink="">
      <xdr:nvSpPr>
        <xdr:cNvPr id="87" name="テキスト ボックス 86"/>
        <xdr:cNvSpPr txBox="1"/>
      </xdr:nvSpPr>
      <xdr:spPr>
        <a:xfrm>
          <a:off x="1752111" y="57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101378</xdr:rowOff>
    </xdr:from>
    <xdr:to>
      <xdr:col>1</xdr:col>
      <xdr:colOff>485775</xdr:colOff>
      <xdr:row>35</xdr:row>
      <xdr:rowOff>31528</xdr:rowOff>
    </xdr:to>
    <xdr:sp macro="" textlink="">
      <xdr:nvSpPr>
        <xdr:cNvPr id="88" name="円/楕円 87"/>
        <xdr:cNvSpPr/>
      </xdr:nvSpPr>
      <xdr:spPr>
        <a:xfrm>
          <a:off x="1079500" y="59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48055</xdr:rowOff>
    </xdr:from>
    <xdr:ext cx="534377" cy="259045"/>
    <xdr:sp macro="" textlink="">
      <xdr:nvSpPr>
        <xdr:cNvPr id="89" name="テキスト ボックス 88"/>
        <xdr:cNvSpPr txBox="1"/>
      </xdr:nvSpPr>
      <xdr:spPr>
        <a:xfrm>
          <a:off x="863111" y="570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131104</xdr:rowOff>
    </xdr:from>
    <xdr:to>
      <xdr:col>6</xdr:col>
      <xdr:colOff>511175</xdr:colOff>
      <xdr:row>58</xdr:row>
      <xdr:rowOff>132142</xdr:rowOff>
    </xdr:to>
    <xdr:cxnSp macro="">
      <xdr:nvCxnSpPr>
        <xdr:cNvPr id="118" name="直線コネクタ 117"/>
        <xdr:cNvCxnSpPr/>
      </xdr:nvCxnSpPr>
      <xdr:spPr>
        <a:xfrm>
          <a:off x="3797300" y="10075204"/>
          <a:ext cx="8382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131104</xdr:rowOff>
    </xdr:from>
    <xdr:to>
      <xdr:col>5</xdr:col>
      <xdr:colOff>358775</xdr:colOff>
      <xdr:row>58</xdr:row>
      <xdr:rowOff>132721</xdr:rowOff>
    </xdr:to>
    <xdr:cxnSp macro="">
      <xdr:nvCxnSpPr>
        <xdr:cNvPr id="121" name="直線コネクタ 120"/>
        <xdr:cNvCxnSpPr/>
      </xdr:nvCxnSpPr>
      <xdr:spPr>
        <a:xfrm flipV="1">
          <a:off x="2908300" y="10075204"/>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132721</xdr:rowOff>
    </xdr:from>
    <xdr:to>
      <xdr:col>4</xdr:col>
      <xdr:colOff>155575</xdr:colOff>
      <xdr:row>58</xdr:row>
      <xdr:rowOff>134908</xdr:rowOff>
    </xdr:to>
    <xdr:cxnSp macro="">
      <xdr:nvCxnSpPr>
        <xdr:cNvPr id="124" name="直線コネクタ 123"/>
        <xdr:cNvCxnSpPr/>
      </xdr:nvCxnSpPr>
      <xdr:spPr>
        <a:xfrm flipV="1">
          <a:off x="2019300" y="10076821"/>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132632</xdr:rowOff>
    </xdr:from>
    <xdr:to>
      <xdr:col>2</xdr:col>
      <xdr:colOff>638175</xdr:colOff>
      <xdr:row>58</xdr:row>
      <xdr:rowOff>134908</xdr:rowOff>
    </xdr:to>
    <xdr:cxnSp macro="">
      <xdr:nvCxnSpPr>
        <xdr:cNvPr id="127" name="直線コネクタ 126"/>
        <xdr:cNvCxnSpPr/>
      </xdr:nvCxnSpPr>
      <xdr:spPr>
        <a:xfrm>
          <a:off x="1130300" y="10076732"/>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81342</xdr:rowOff>
    </xdr:from>
    <xdr:to>
      <xdr:col>6</xdr:col>
      <xdr:colOff>561975</xdr:colOff>
      <xdr:row>59</xdr:row>
      <xdr:rowOff>11492</xdr:rowOff>
    </xdr:to>
    <xdr:sp macro="" textlink="">
      <xdr:nvSpPr>
        <xdr:cNvPr id="137" name="円/楕円 136"/>
        <xdr:cNvSpPr/>
      </xdr:nvSpPr>
      <xdr:spPr>
        <a:xfrm>
          <a:off x="4584700" y="1002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80304</xdr:rowOff>
    </xdr:from>
    <xdr:to>
      <xdr:col>5</xdr:col>
      <xdr:colOff>409575</xdr:colOff>
      <xdr:row>59</xdr:row>
      <xdr:rowOff>10454</xdr:rowOff>
    </xdr:to>
    <xdr:sp macro="" textlink="">
      <xdr:nvSpPr>
        <xdr:cNvPr id="139" name="円/楕円 138"/>
        <xdr:cNvSpPr/>
      </xdr:nvSpPr>
      <xdr:spPr>
        <a:xfrm>
          <a:off x="3746500" y="100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26981</xdr:rowOff>
    </xdr:from>
    <xdr:ext cx="534377" cy="259045"/>
    <xdr:sp macro="" textlink="">
      <xdr:nvSpPr>
        <xdr:cNvPr id="140" name="テキスト ボックス 139"/>
        <xdr:cNvSpPr txBox="1"/>
      </xdr:nvSpPr>
      <xdr:spPr>
        <a:xfrm>
          <a:off x="3530111" y="979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81921</xdr:rowOff>
    </xdr:from>
    <xdr:to>
      <xdr:col>4</xdr:col>
      <xdr:colOff>206375</xdr:colOff>
      <xdr:row>59</xdr:row>
      <xdr:rowOff>12071</xdr:rowOff>
    </xdr:to>
    <xdr:sp macro="" textlink="">
      <xdr:nvSpPr>
        <xdr:cNvPr id="141" name="円/楕円 140"/>
        <xdr:cNvSpPr/>
      </xdr:nvSpPr>
      <xdr:spPr>
        <a:xfrm>
          <a:off x="2857500" y="100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28598</xdr:rowOff>
    </xdr:from>
    <xdr:ext cx="534377" cy="259045"/>
    <xdr:sp macro="" textlink="">
      <xdr:nvSpPr>
        <xdr:cNvPr id="142" name="テキスト ボックス 141"/>
        <xdr:cNvSpPr txBox="1"/>
      </xdr:nvSpPr>
      <xdr:spPr>
        <a:xfrm>
          <a:off x="2641111" y="98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84108</xdr:rowOff>
    </xdr:from>
    <xdr:to>
      <xdr:col>3</xdr:col>
      <xdr:colOff>3175</xdr:colOff>
      <xdr:row>59</xdr:row>
      <xdr:rowOff>14258</xdr:rowOff>
    </xdr:to>
    <xdr:sp macro="" textlink="">
      <xdr:nvSpPr>
        <xdr:cNvPr id="143" name="円/楕円 142"/>
        <xdr:cNvSpPr/>
      </xdr:nvSpPr>
      <xdr:spPr>
        <a:xfrm>
          <a:off x="1968500" y="10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30785</xdr:rowOff>
    </xdr:from>
    <xdr:ext cx="534377" cy="259045"/>
    <xdr:sp macro="" textlink="">
      <xdr:nvSpPr>
        <xdr:cNvPr id="144" name="テキスト ボックス 143"/>
        <xdr:cNvSpPr txBox="1"/>
      </xdr:nvSpPr>
      <xdr:spPr>
        <a:xfrm>
          <a:off x="1752111" y="980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81832</xdr:rowOff>
    </xdr:from>
    <xdr:to>
      <xdr:col>1</xdr:col>
      <xdr:colOff>485775</xdr:colOff>
      <xdr:row>59</xdr:row>
      <xdr:rowOff>11982</xdr:rowOff>
    </xdr:to>
    <xdr:sp macro="" textlink="">
      <xdr:nvSpPr>
        <xdr:cNvPr id="145" name="円/楕円 144"/>
        <xdr:cNvSpPr/>
      </xdr:nvSpPr>
      <xdr:spPr>
        <a:xfrm>
          <a:off x="1079500" y="10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28509</xdr:rowOff>
    </xdr:from>
    <xdr:ext cx="534377" cy="259045"/>
    <xdr:sp macro="" textlink="">
      <xdr:nvSpPr>
        <xdr:cNvPr id="146" name="テキスト ボックス 145"/>
        <xdr:cNvSpPr txBox="1"/>
      </xdr:nvSpPr>
      <xdr:spPr>
        <a:xfrm>
          <a:off x="863111" y="98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10678</xdr:rowOff>
    </xdr:from>
    <xdr:to>
      <xdr:col>6</xdr:col>
      <xdr:colOff>511175</xdr:colOff>
      <xdr:row>76</xdr:row>
      <xdr:rowOff>78344</xdr:rowOff>
    </xdr:to>
    <xdr:cxnSp macro="">
      <xdr:nvCxnSpPr>
        <xdr:cNvPr id="173" name="直線コネクタ 172"/>
        <xdr:cNvCxnSpPr/>
      </xdr:nvCxnSpPr>
      <xdr:spPr>
        <a:xfrm>
          <a:off x="3797300" y="12697978"/>
          <a:ext cx="838200" cy="4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10678</xdr:rowOff>
    </xdr:from>
    <xdr:to>
      <xdr:col>5</xdr:col>
      <xdr:colOff>358775</xdr:colOff>
      <xdr:row>76</xdr:row>
      <xdr:rowOff>33263</xdr:rowOff>
    </xdr:to>
    <xdr:cxnSp macro="">
      <xdr:nvCxnSpPr>
        <xdr:cNvPr id="176" name="直線コネクタ 175"/>
        <xdr:cNvCxnSpPr/>
      </xdr:nvCxnSpPr>
      <xdr:spPr>
        <a:xfrm flipV="1">
          <a:off x="2908300" y="12697978"/>
          <a:ext cx="889000" cy="36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20737</xdr:rowOff>
    </xdr:from>
    <xdr:to>
      <xdr:col>4</xdr:col>
      <xdr:colOff>155575</xdr:colOff>
      <xdr:row>76</xdr:row>
      <xdr:rowOff>33263</xdr:rowOff>
    </xdr:to>
    <xdr:cxnSp macro="">
      <xdr:nvCxnSpPr>
        <xdr:cNvPr id="179" name="直線コネクタ 178"/>
        <xdr:cNvCxnSpPr/>
      </xdr:nvCxnSpPr>
      <xdr:spPr>
        <a:xfrm>
          <a:off x="2019300" y="13050937"/>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20737</xdr:rowOff>
    </xdr:from>
    <xdr:to>
      <xdr:col>2</xdr:col>
      <xdr:colOff>638175</xdr:colOff>
      <xdr:row>76</xdr:row>
      <xdr:rowOff>118394</xdr:rowOff>
    </xdr:to>
    <xdr:cxnSp macro="">
      <xdr:nvCxnSpPr>
        <xdr:cNvPr id="182" name="直線コネクタ 181"/>
        <xdr:cNvCxnSpPr/>
      </xdr:nvCxnSpPr>
      <xdr:spPr>
        <a:xfrm flipV="1">
          <a:off x="1130300" y="13050937"/>
          <a:ext cx="889000" cy="9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27544</xdr:rowOff>
    </xdr:from>
    <xdr:to>
      <xdr:col>6</xdr:col>
      <xdr:colOff>561975</xdr:colOff>
      <xdr:row>76</xdr:row>
      <xdr:rowOff>129144</xdr:rowOff>
    </xdr:to>
    <xdr:sp macro="" textlink="">
      <xdr:nvSpPr>
        <xdr:cNvPr id="192" name="円/楕円 191"/>
        <xdr:cNvSpPr/>
      </xdr:nvSpPr>
      <xdr:spPr>
        <a:xfrm>
          <a:off x="4584700" y="130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50421</xdr:rowOff>
    </xdr:from>
    <xdr:ext cx="469744" cy="259045"/>
    <xdr:sp macro="" textlink="">
      <xdr:nvSpPr>
        <xdr:cNvPr id="193" name="維持補修費該当値テキスト"/>
        <xdr:cNvSpPr txBox="1"/>
      </xdr:nvSpPr>
      <xdr:spPr>
        <a:xfrm>
          <a:off x="4686300" y="1290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131328</xdr:rowOff>
    </xdr:from>
    <xdr:to>
      <xdr:col>5</xdr:col>
      <xdr:colOff>409575</xdr:colOff>
      <xdr:row>74</xdr:row>
      <xdr:rowOff>61478</xdr:rowOff>
    </xdr:to>
    <xdr:sp macro="" textlink="">
      <xdr:nvSpPr>
        <xdr:cNvPr id="194" name="円/楕円 193"/>
        <xdr:cNvSpPr/>
      </xdr:nvSpPr>
      <xdr:spPr>
        <a:xfrm>
          <a:off x="3746500" y="1264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78005</xdr:rowOff>
    </xdr:from>
    <xdr:ext cx="534377" cy="259045"/>
    <xdr:sp macro="" textlink="">
      <xdr:nvSpPr>
        <xdr:cNvPr id="195" name="テキスト ボックス 194"/>
        <xdr:cNvSpPr txBox="1"/>
      </xdr:nvSpPr>
      <xdr:spPr>
        <a:xfrm>
          <a:off x="3530111" y="124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153913</xdr:rowOff>
    </xdr:from>
    <xdr:to>
      <xdr:col>4</xdr:col>
      <xdr:colOff>206375</xdr:colOff>
      <xdr:row>76</xdr:row>
      <xdr:rowOff>84063</xdr:rowOff>
    </xdr:to>
    <xdr:sp macro="" textlink="">
      <xdr:nvSpPr>
        <xdr:cNvPr id="196" name="円/楕円 195"/>
        <xdr:cNvSpPr/>
      </xdr:nvSpPr>
      <xdr:spPr>
        <a:xfrm>
          <a:off x="2857500" y="130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100591</xdr:rowOff>
    </xdr:from>
    <xdr:ext cx="469744" cy="259045"/>
    <xdr:sp macro="" textlink="">
      <xdr:nvSpPr>
        <xdr:cNvPr id="197" name="テキスト ボックス 196"/>
        <xdr:cNvSpPr txBox="1"/>
      </xdr:nvSpPr>
      <xdr:spPr>
        <a:xfrm>
          <a:off x="2673427" y="1278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141387</xdr:rowOff>
    </xdr:from>
    <xdr:to>
      <xdr:col>3</xdr:col>
      <xdr:colOff>3175</xdr:colOff>
      <xdr:row>76</xdr:row>
      <xdr:rowOff>71537</xdr:rowOff>
    </xdr:to>
    <xdr:sp macro="" textlink="">
      <xdr:nvSpPr>
        <xdr:cNvPr id="198" name="円/楕円 197"/>
        <xdr:cNvSpPr/>
      </xdr:nvSpPr>
      <xdr:spPr>
        <a:xfrm>
          <a:off x="1968500" y="130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88064</xdr:rowOff>
    </xdr:from>
    <xdr:ext cx="534377" cy="259045"/>
    <xdr:sp macro="" textlink="">
      <xdr:nvSpPr>
        <xdr:cNvPr id="199" name="テキスト ボックス 198"/>
        <xdr:cNvSpPr txBox="1"/>
      </xdr:nvSpPr>
      <xdr:spPr>
        <a:xfrm>
          <a:off x="1752111" y="127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67594</xdr:rowOff>
    </xdr:from>
    <xdr:to>
      <xdr:col>1</xdr:col>
      <xdr:colOff>485775</xdr:colOff>
      <xdr:row>76</xdr:row>
      <xdr:rowOff>169194</xdr:rowOff>
    </xdr:to>
    <xdr:sp macro="" textlink="">
      <xdr:nvSpPr>
        <xdr:cNvPr id="200" name="円/楕円 199"/>
        <xdr:cNvSpPr/>
      </xdr:nvSpPr>
      <xdr:spPr>
        <a:xfrm>
          <a:off x="1079500" y="130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14271</xdr:rowOff>
    </xdr:from>
    <xdr:ext cx="469744" cy="259045"/>
    <xdr:sp macro="" textlink="">
      <xdr:nvSpPr>
        <xdr:cNvPr id="201" name="テキスト ボックス 200"/>
        <xdr:cNvSpPr txBox="1"/>
      </xdr:nvSpPr>
      <xdr:spPr>
        <a:xfrm>
          <a:off x="895427" y="128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48456</xdr:rowOff>
    </xdr:from>
    <xdr:to>
      <xdr:col>6</xdr:col>
      <xdr:colOff>511175</xdr:colOff>
      <xdr:row>97</xdr:row>
      <xdr:rowOff>117036</xdr:rowOff>
    </xdr:to>
    <xdr:cxnSp macro="">
      <xdr:nvCxnSpPr>
        <xdr:cNvPr id="233" name="直線コネクタ 232"/>
        <xdr:cNvCxnSpPr/>
      </xdr:nvCxnSpPr>
      <xdr:spPr>
        <a:xfrm flipV="1">
          <a:off x="3797300" y="1667910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117036</xdr:rowOff>
    </xdr:from>
    <xdr:to>
      <xdr:col>5</xdr:col>
      <xdr:colOff>358775</xdr:colOff>
      <xdr:row>98</xdr:row>
      <xdr:rowOff>38202</xdr:rowOff>
    </xdr:to>
    <xdr:cxnSp macro="">
      <xdr:nvCxnSpPr>
        <xdr:cNvPr id="236" name="直線コネクタ 235"/>
        <xdr:cNvCxnSpPr/>
      </xdr:nvCxnSpPr>
      <xdr:spPr>
        <a:xfrm flipV="1">
          <a:off x="2908300" y="16747686"/>
          <a:ext cx="889000" cy="9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38202</xdr:rowOff>
    </xdr:from>
    <xdr:to>
      <xdr:col>4</xdr:col>
      <xdr:colOff>155575</xdr:colOff>
      <xdr:row>98</xdr:row>
      <xdr:rowOff>88706</xdr:rowOff>
    </xdr:to>
    <xdr:cxnSp macro="">
      <xdr:nvCxnSpPr>
        <xdr:cNvPr id="239" name="直線コネクタ 238"/>
        <xdr:cNvCxnSpPr/>
      </xdr:nvCxnSpPr>
      <xdr:spPr>
        <a:xfrm flipV="1">
          <a:off x="2019300" y="16840302"/>
          <a:ext cx="889000" cy="5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88706</xdr:rowOff>
    </xdr:from>
    <xdr:to>
      <xdr:col>2</xdr:col>
      <xdr:colOff>638175</xdr:colOff>
      <xdr:row>98</xdr:row>
      <xdr:rowOff>109035</xdr:rowOff>
    </xdr:to>
    <xdr:cxnSp macro="">
      <xdr:nvCxnSpPr>
        <xdr:cNvPr id="242" name="直線コネクタ 241"/>
        <xdr:cNvCxnSpPr/>
      </xdr:nvCxnSpPr>
      <xdr:spPr>
        <a:xfrm flipV="1">
          <a:off x="1130300" y="16890806"/>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169106</xdr:rowOff>
    </xdr:from>
    <xdr:to>
      <xdr:col>6</xdr:col>
      <xdr:colOff>561975</xdr:colOff>
      <xdr:row>97</xdr:row>
      <xdr:rowOff>99256</xdr:rowOff>
    </xdr:to>
    <xdr:sp macro="" textlink="">
      <xdr:nvSpPr>
        <xdr:cNvPr id="252" name="円/楕円 251"/>
        <xdr:cNvSpPr/>
      </xdr:nvSpPr>
      <xdr:spPr>
        <a:xfrm>
          <a:off x="4584700" y="166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147533</xdr:rowOff>
    </xdr:from>
    <xdr:ext cx="534377" cy="259045"/>
    <xdr:sp macro="" textlink="">
      <xdr:nvSpPr>
        <xdr:cNvPr id="253" name="扶助費該当値テキスト"/>
        <xdr:cNvSpPr txBox="1"/>
      </xdr:nvSpPr>
      <xdr:spPr>
        <a:xfrm>
          <a:off x="4686300" y="166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66236</xdr:rowOff>
    </xdr:from>
    <xdr:to>
      <xdr:col>5</xdr:col>
      <xdr:colOff>409575</xdr:colOff>
      <xdr:row>97</xdr:row>
      <xdr:rowOff>167836</xdr:rowOff>
    </xdr:to>
    <xdr:sp macro="" textlink="">
      <xdr:nvSpPr>
        <xdr:cNvPr id="254" name="円/楕円 253"/>
        <xdr:cNvSpPr/>
      </xdr:nvSpPr>
      <xdr:spPr>
        <a:xfrm>
          <a:off x="3746500" y="166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158963</xdr:rowOff>
    </xdr:from>
    <xdr:ext cx="534377" cy="259045"/>
    <xdr:sp macro="" textlink="">
      <xdr:nvSpPr>
        <xdr:cNvPr id="255" name="テキスト ボックス 254"/>
        <xdr:cNvSpPr txBox="1"/>
      </xdr:nvSpPr>
      <xdr:spPr>
        <a:xfrm>
          <a:off x="3530111" y="1678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158852</xdr:rowOff>
    </xdr:from>
    <xdr:to>
      <xdr:col>4</xdr:col>
      <xdr:colOff>206375</xdr:colOff>
      <xdr:row>98</xdr:row>
      <xdr:rowOff>89002</xdr:rowOff>
    </xdr:to>
    <xdr:sp macro="" textlink="">
      <xdr:nvSpPr>
        <xdr:cNvPr id="256" name="円/楕円 255"/>
        <xdr:cNvSpPr/>
      </xdr:nvSpPr>
      <xdr:spPr>
        <a:xfrm>
          <a:off x="2857500" y="167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80129</xdr:rowOff>
    </xdr:from>
    <xdr:ext cx="534377" cy="259045"/>
    <xdr:sp macro="" textlink="">
      <xdr:nvSpPr>
        <xdr:cNvPr id="257" name="テキスト ボックス 256"/>
        <xdr:cNvSpPr txBox="1"/>
      </xdr:nvSpPr>
      <xdr:spPr>
        <a:xfrm>
          <a:off x="2641111" y="168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37906</xdr:rowOff>
    </xdr:from>
    <xdr:to>
      <xdr:col>3</xdr:col>
      <xdr:colOff>3175</xdr:colOff>
      <xdr:row>98</xdr:row>
      <xdr:rowOff>139506</xdr:rowOff>
    </xdr:to>
    <xdr:sp macro="" textlink="">
      <xdr:nvSpPr>
        <xdr:cNvPr id="258" name="円/楕円 257"/>
        <xdr:cNvSpPr/>
      </xdr:nvSpPr>
      <xdr:spPr>
        <a:xfrm>
          <a:off x="1968500" y="168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130633</xdr:rowOff>
    </xdr:from>
    <xdr:ext cx="534377" cy="259045"/>
    <xdr:sp macro="" textlink="">
      <xdr:nvSpPr>
        <xdr:cNvPr id="259" name="テキスト ボックス 258"/>
        <xdr:cNvSpPr txBox="1"/>
      </xdr:nvSpPr>
      <xdr:spPr>
        <a:xfrm>
          <a:off x="1752111" y="1693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58235</xdr:rowOff>
    </xdr:from>
    <xdr:to>
      <xdr:col>1</xdr:col>
      <xdr:colOff>485775</xdr:colOff>
      <xdr:row>98</xdr:row>
      <xdr:rowOff>159835</xdr:rowOff>
    </xdr:to>
    <xdr:sp macro="" textlink="">
      <xdr:nvSpPr>
        <xdr:cNvPr id="260" name="円/楕円 259"/>
        <xdr:cNvSpPr/>
      </xdr:nvSpPr>
      <xdr:spPr>
        <a:xfrm>
          <a:off x="1079500" y="168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150962</xdr:rowOff>
    </xdr:from>
    <xdr:ext cx="534377" cy="259045"/>
    <xdr:sp macro="" textlink="">
      <xdr:nvSpPr>
        <xdr:cNvPr id="261" name="テキスト ボックス 260"/>
        <xdr:cNvSpPr txBox="1"/>
      </xdr:nvSpPr>
      <xdr:spPr>
        <a:xfrm>
          <a:off x="863111" y="169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123450</xdr:rowOff>
    </xdr:from>
    <xdr:to>
      <xdr:col>15</xdr:col>
      <xdr:colOff>180975</xdr:colOff>
      <xdr:row>37</xdr:row>
      <xdr:rowOff>91122</xdr:rowOff>
    </xdr:to>
    <xdr:cxnSp macro="">
      <xdr:nvCxnSpPr>
        <xdr:cNvPr id="291" name="直線コネクタ 290"/>
        <xdr:cNvCxnSpPr/>
      </xdr:nvCxnSpPr>
      <xdr:spPr>
        <a:xfrm flipV="1">
          <a:off x="9639300" y="6295650"/>
          <a:ext cx="838200" cy="13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36735</xdr:rowOff>
    </xdr:from>
    <xdr:to>
      <xdr:col>14</xdr:col>
      <xdr:colOff>28575</xdr:colOff>
      <xdr:row>37</xdr:row>
      <xdr:rowOff>91122</xdr:rowOff>
    </xdr:to>
    <xdr:cxnSp macro="">
      <xdr:nvCxnSpPr>
        <xdr:cNvPr id="294" name="直線コネクタ 293"/>
        <xdr:cNvCxnSpPr/>
      </xdr:nvCxnSpPr>
      <xdr:spPr>
        <a:xfrm>
          <a:off x="8750300" y="6380385"/>
          <a:ext cx="889000" cy="5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138290</xdr:rowOff>
    </xdr:from>
    <xdr:to>
      <xdr:col>12</xdr:col>
      <xdr:colOff>511175</xdr:colOff>
      <xdr:row>37</xdr:row>
      <xdr:rowOff>36735</xdr:rowOff>
    </xdr:to>
    <xdr:cxnSp macro="">
      <xdr:nvCxnSpPr>
        <xdr:cNvPr id="297" name="直線コネクタ 296"/>
        <xdr:cNvCxnSpPr/>
      </xdr:nvCxnSpPr>
      <xdr:spPr>
        <a:xfrm>
          <a:off x="7861300" y="6310490"/>
          <a:ext cx="889000" cy="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138290</xdr:rowOff>
    </xdr:from>
    <xdr:to>
      <xdr:col>11</xdr:col>
      <xdr:colOff>307975</xdr:colOff>
      <xdr:row>36</xdr:row>
      <xdr:rowOff>148101</xdr:rowOff>
    </xdr:to>
    <xdr:cxnSp macro="">
      <xdr:nvCxnSpPr>
        <xdr:cNvPr id="300" name="直線コネクタ 299"/>
        <xdr:cNvCxnSpPr/>
      </xdr:nvCxnSpPr>
      <xdr:spPr>
        <a:xfrm flipV="1">
          <a:off x="6972300" y="6310490"/>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72650</xdr:rowOff>
    </xdr:from>
    <xdr:to>
      <xdr:col>15</xdr:col>
      <xdr:colOff>231775</xdr:colOff>
      <xdr:row>37</xdr:row>
      <xdr:rowOff>2800</xdr:rowOff>
    </xdr:to>
    <xdr:sp macro="" textlink="">
      <xdr:nvSpPr>
        <xdr:cNvPr id="310" name="円/楕円 309"/>
        <xdr:cNvSpPr/>
      </xdr:nvSpPr>
      <xdr:spPr>
        <a:xfrm>
          <a:off x="10426700" y="6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51077</xdr:rowOff>
    </xdr:from>
    <xdr:ext cx="534377" cy="259045"/>
    <xdr:sp macro="" textlink="">
      <xdr:nvSpPr>
        <xdr:cNvPr id="311" name="補助費等該当値テキスト"/>
        <xdr:cNvSpPr txBox="1"/>
      </xdr:nvSpPr>
      <xdr:spPr>
        <a:xfrm>
          <a:off x="10528300" y="62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40322</xdr:rowOff>
    </xdr:from>
    <xdr:to>
      <xdr:col>14</xdr:col>
      <xdr:colOff>79375</xdr:colOff>
      <xdr:row>37</xdr:row>
      <xdr:rowOff>141922</xdr:rowOff>
    </xdr:to>
    <xdr:sp macro="" textlink="">
      <xdr:nvSpPr>
        <xdr:cNvPr id="312" name="円/楕円 311"/>
        <xdr:cNvSpPr/>
      </xdr:nvSpPr>
      <xdr:spPr>
        <a:xfrm>
          <a:off x="9588500" y="63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133049</xdr:rowOff>
    </xdr:from>
    <xdr:ext cx="534377" cy="259045"/>
    <xdr:sp macro="" textlink="">
      <xdr:nvSpPr>
        <xdr:cNvPr id="313" name="テキスト ボックス 312"/>
        <xdr:cNvSpPr txBox="1"/>
      </xdr:nvSpPr>
      <xdr:spPr>
        <a:xfrm>
          <a:off x="9372111" y="64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157385</xdr:rowOff>
    </xdr:from>
    <xdr:to>
      <xdr:col>12</xdr:col>
      <xdr:colOff>561975</xdr:colOff>
      <xdr:row>37</xdr:row>
      <xdr:rowOff>87535</xdr:rowOff>
    </xdr:to>
    <xdr:sp macro="" textlink="">
      <xdr:nvSpPr>
        <xdr:cNvPr id="314" name="円/楕円 313"/>
        <xdr:cNvSpPr/>
      </xdr:nvSpPr>
      <xdr:spPr>
        <a:xfrm>
          <a:off x="8699500" y="63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78662</xdr:rowOff>
    </xdr:from>
    <xdr:ext cx="534377" cy="259045"/>
    <xdr:sp macro="" textlink="">
      <xdr:nvSpPr>
        <xdr:cNvPr id="315" name="テキスト ボックス 314"/>
        <xdr:cNvSpPr txBox="1"/>
      </xdr:nvSpPr>
      <xdr:spPr>
        <a:xfrm>
          <a:off x="8483111" y="64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87490</xdr:rowOff>
    </xdr:from>
    <xdr:to>
      <xdr:col>11</xdr:col>
      <xdr:colOff>358775</xdr:colOff>
      <xdr:row>37</xdr:row>
      <xdr:rowOff>17640</xdr:rowOff>
    </xdr:to>
    <xdr:sp macro="" textlink="">
      <xdr:nvSpPr>
        <xdr:cNvPr id="316" name="円/楕円 315"/>
        <xdr:cNvSpPr/>
      </xdr:nvSpPr>
      <xdr:spPr>
        <a:xfrm>
          <a:off x="7810500" y="62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34167</xdr:rowOff>
    </xdr:from>
    <xdr:ext cx="534377" cy="259045"/>
    <xdr:sp macro="" textlink="">
      <xdr:nvSpPr>
        <xdr:cNvPr id="317" name="テキスト ボックス 316"/>
        <xdr:cNvSpPr txBox="1"/>
      </xdr:nvSpPr>
      <xdr:spPr>
        <a:xfrm>
          <a:off x="7594111" y="60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97301</xdr:rowOff>
    </xdr:from>
    <xdr:to>
      <xdr:col>10</xdr:col>
      <xdr:colOff>155575</xdr:colOff>
      <xdr:row>37</xdr:row>
      <xdr:rowOff>27451</xdr:rowOff>
    </xdr:to>
    <xdr:sp macro="" textlink="">
      <xdr:nvSpPr>
        <xdr:cNvPr id="318" name="円/楕円 317"/>
        <xdr:cNvSpPr/>
      </xdr:nvSpPr>
      <xdr:spPr>
        <a:xfrm>
          <a:off x="6921500" y="62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43978</xdr:rowOff>
    </xdr:from>
    <xdr:ext cx="534377" cy="259045"/>
    <xdr:sp macro="" textlink="">
      <xdr:nvSpPr>
        <xdr:cNvPr id="319" name="テキスト ボックス 318"/>
        <xdr:cNvSpPr txBox="1"/>
      </xdr:nvSpPr>
      <xdr:spPr>
        <a:xfrm>
          <a:off x="6705111" y="604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115201</xdr:rowOff>
    </xdr:from>
    <xdr:to>
      <xdr:col>15</xdr:col>
      <xdr:colOff>180975</xdr:colOff>
      <xdr:row>58</xdr:row>
      <xdr:rowOff>133896</xdr:rowOff>
    </xdr:to>
    <xdr:cxnSp macro="">
      <xdr:nvCxnSpPr>
        <xdr:cNvPr id="348" name="直線コネクタ 347"/>
        <xdr:cNvCxnSpPr/>
      </xdr:nvCxnSpPr>
      <xdr:spPr>
        <a:xfrm flipV="1">
          <a:off x="9639300" y="10059301"/>
          <a:ext cx="8382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133896</xdr:rowOff>
    </xdr:from>
    <xdr:to>
      <xdr:col>14</xdr:col>
      <xdr:colOff>28575</xdr:colOff>
      <xdr:row>58</xdr:row>
      <xdr:rowOff>138564</xdr:rowOff>
    </xdr:to>
    <xdr:cxnSp macro="">
      <xdr:nvCxnSpPr>
        <xdr:cNvPr id="351" name="直線コネクタ 350"/>
        <xdr:cNvCxnSpPr/>
      </xdr:nvCxnSpPr>
      <xdr:spPr>
        <a:xfrm flipV="1">
          <a:off x="8750300" y="10077996"/>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129526</xdr:rowOff>
    </xdr:from>
    <xdr:to>
      <xdr:col>12</xdr:col>
      <xdr:colOff>511175</xdr:colOff>
      <xdr:row>58</xdr:row>
      <xdr:rowOff>138564</xdr:rowOff>
    </xdr:to>
    <xdr:cxnSp macro="">
      <xdr:nvCxnSpPr>
        <xdr:cNvPr id="354" name="直線コネクタ 353"/>
        <xdr:cNvCxnSpPr/>
      </xdr:nvCxnSpPr>
      <xdr:spPr>
        <a:xfrm>
          <a:off x="7861300" y="10073626"/>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117968</xdr:rowOff>
    </xdr:from>
    <xdr:to>
      <xdr:col>11</xdr:col>
      <xdr:colOff>307975</xdr:colOff>
      <xdr:row>58</xdr:row>
      <xdr:rowOff>129526</xdr:rowOff>
    </xdr:to>
    <xdr:cxnSp macro="">
      <xdr:nvCxnSpPr>
        <xdr:cNvPr id="357" name="直線コネクタ 356"/>
        <xdr:cNvCxnSpPr/>
      </xdr:nvCxnSpPr>
      <xdr:spPr>
        <a:xfrm>
          <a:off x="6972300" y="10062068"/>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64401</xdr:rowOff>
    </xdr:from>
    <xdr:to>
      <xdr:col>15</xdr:col>
      <xdr:colOff>231775</xdr:colOff>
      <xdr:row>58</xdr:row>
      <xdr:rowOff>166001</xdr:rowOff>
    </xdr:to>
    <xdr:sp macro="" textlink="">
      <xdr:nvSpPr>
        <xdr:cNvPr id="367" name="円/楕円 366"/>
        <xdr:cNvSpPr/>
      </xdr:nvSpPr>
      <xdr:spPr>
        <a:xfrm>
          <a:off x="10426700" y="100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83096</xdr:rowOff>
    </xdr:from>
    <xdr:to>
      <xdr:col>14</xdr:col>
      <xdr:colOff>79375</xdr:colOff>
      <xdr:row>59</xdr:row>
      <xdr:rowOff>13246</xdr:rowOff>
    </xdr:to>
    <xdr:sp macro="" textlink="">
      <xdr:nvSpPr>
        <xdr:cNvPr id="369" name="円/楕円 368"/>
        <xdr:cNvSpPr/>
      </xdr:nvSpPr>
      <xdr:spPr>
        <a:xfrm>
          <a:off x="9588500" y="100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4373</xdr:rowOff>
    </xdr:from>
    <xdr:ext cx="534377" cy="259045"/>
    <xdr:sp macro="" textlink="">
      <xdr:nvSpPr>
        <xdr:cNvPr id="370" name="テキスト ボックス 369"/>
        <xdr:cNvSpPr txBox="1"/>
      </xdr:nvSpPr>
      <xdr:spPr>
        <a:xfrm>
          <a:off x="9372111" y="101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87764</xdr:rowOff>
    </xdr:from>
    <xdr:to>
      <xdr:col>12</xdr:col>
      <xdr:colOff>561975</xdr:colOff>
      <xdr:row>59</xdr:row>
      <xdr:rowOff>17914</xdr:rowOff>
    </xdr:to>
    <xdr:sp macro="" textlink="">
      <xdr:nvSpPr>
        <xdr:cNvPr id="371" name="円/楕円 370"/>
        <xdr:cNvSpPr/>
      </xdr:nvSpPr>
      <xdr:spPr>
        <a:xfrm>
          <a:off x="8699500" y="100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9041</xdr:rowOff>
    </xdr:from>
    <xdr:ext cx="534377" cy="259045"/>
    <xdr:sp macro="" textlink="">
      <xdr:nvSpPr>
        <xdr:cNvPr id="372" name="テキスト ボックス 371"/>
        <xdr:cNvSpPr txBox="1"/>
      </xdr:nvSpPr>
      <xdr:spPr>
        <a:xfrm>
          <a:off x="8483111" y="101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78726</xdr:rowOff>
    </xdr:from>
    <xdr:to>
      <xdr:col>11</xdr:col>
      <xdr:colOff>358775</xdr:colOff>
      <xdr:row>59</xdr:row>
      <xdr:rowOff>8876</xdr:rowOff>
    </xdr:to>
    <xdr:sp macro="" textlink="">
      <xdr:nvSpPr>
        <xdr:cNvPr id="373" name="円/楕円 372"/>
        <xdr:cNvSpPr/>
      </xdr:nvSpPr>
      <xdr:spPr>
        <a:xfrm>
          <a:off x="7810500" y="100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25403</xdr:rowOff>
    </xdr:from>
    <xdr:ext cx="534377" cy="259045"/>
    <xdr:sp macro="" textlink="">
      <xdr:nvSpPr>
        <xdr:cNvPr id="374" name="テキスト ボックス 373"/>
        <xdr:cNvSpPr txBox="1"/>
      </xdr:nvSpPr>
      <xdr:spPr>
        <a:xfrm>
          <a:off x="7594111" y="97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67168</xdr:rowOff>
    </xdr:from>
    <xdr:to>
      <xdr:col>10</xdr:col>
      <xdr:colOff>155575</xdr:colOff>
      <xdr:row>58</xdr:row>
      <xdr:rowOff>168768</xdr:rowOff>
    </xdr:to>
    <xdr:sp macro="" textlink="">
      <xdr:nvSpPr>
        <xdr:cNvPr id="375" name="円/楕円 374"/>
        <xdr:cNvSpPr/>
      </xdr:nvSpPr>
      <xdr:spPr>
        <a:xfrm>
          <a:off x="6921500" y="100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13845</xdr:rowOff>
    </xdr:from>
    <xdr:ext cx="534377" cy="259045"/>
    <xdr:sp macro="" textlink="">
      <xdr:nvSpPr>
        <xdr:cNvPr id="376" name="テキスト ボックス 375"/>
        <xdr:cNvSpPr txBox="1"/>
      </xdr:nvSpPr>
      <xdr:spPr>
        <a:xfrm>
          <a:off x="6705111" y="978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139061</xdr:rowOff>
    </xdr:from>
    <xdr:to>
      <xdr:col>15</xdr:col>
      <xdr:colOff>180975</xdr:colOff>
      <xdr:row>78</xdr:row>
      <xdr:rowOff>170514</xdr:rowOff>
    </xdr:to>
    <xdr:cxnSp macro="">
      <xdr:nvCxnSpPr>
        <xdr:cNvPr id="405" name="直線コネクタ 404"/>
        <xdr:cNvCxnSpPr/>
      </xdr:nvCxnSpPr>
      <xdr:spPr>
        <a:xfrm flipV="1">
          <a:off x="9639300" y="13512161"/>
          <a:ext cx="838200" cy="3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88261</xdr:rowOff>
    </xdr:from>
    <xdr:to>
      <xdr:col>15</xdr:col>
      <xdr:colOff>231775</xdr:colOff>
      <xdr:row>79</xdr:row>
      <xdr:rowOff>18411</xdr:rowOff>
    </xdr:to>
    <xdr:sp macro="" textlink="">
      <xdr:nvSpPr>
        <xdr:cNvPr id="415" name="円/楕円 414"/>
        <xdr:cNvSpPr/>
      </xdr:nvSpPr>
      <xdr:spPr>
        <a:xfrm>
          <a:off x="10426700" y="1346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54719</xdr:rowOff>
    </xdr:from>
    <xdr:ext cx="534377" cy="259045"/>
    <xdr:sp macro="" textlink="">
      <xdr:nvSpPr>
        <xdr:cNvPr id="416" name="普通建設事業費 （ うち新規整備　）該当値テキスト"/>
        <xdr:cNvSpPr txBox="1"/>
      </xdr:nvSpPr>
      <xdr:spPr>
        <a:xfrm>
          <a:off x="10528300" y="134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119714</xdr:rowOff>
    </xdr:from>
    <xdr:to>
      <xdr:col>14</xdr:col>
      <xdr:colOff>79375</xdr:colOff>
      <xdr:row>79</xdr:row>
      <xdr:rowOff>49864</xdr:rowOff>
    </xdr:to>
    <xdr:sp macro="" textlink="">
      <xdr:nvSpPr>
        <xdr:cNvPr id="417" name="円/楕円 416"/>
        <xdr:cNvSpPr/>
      </xdr:nvSpPr>
      <xdr:spPr>
        <a:xfrm>
          <a:off x="9588500" y="134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40991</xdr:rowOff>
    </xdr:from>
    <xdr:ext cx="534377" cy="259045"/>
    <xdr:sp macro="" textlink="">
      <xdr:nvSpPr>
        <xdr:cNvPr id="418" name="テキスト ボックス 417"/>
        <xdr:cNvSpPr txBox="1"/>
      </xdr:nvSpPr>
      <xdr:spPr>
        <a:xfrm>
          <a:off x="9372111" y="135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42111</xdr:rowOff>
    </xdr:from>
    <xdr:to>
      <xdr:col>15</xdr:col>
      <xdr:colOff>180975</xdr:colOff>
      <xdr:row>98</xdr:row>
      <xdr:rowOff>50736</xdr:rowOff>
    </xdr:to>
    <xdr:cxnSp macro="">
      <xdr:nvCxnSpPr>
        <xdr:cNvPr id="447" name="直線コネクタ 446"/>
        <xdr:cNvCxnSpPr/>
      </xdr:nvCxnSpPr>
      <xdr:spPr>
        <a:xfrm flipV="1">
          <a:off x="9639300" y="16844211"/>
          <a:ext cx="838200" cy="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162761</xdr:rowOff>
    </xdr:from>
    <xdr:to>
      <xdr:col>15</xdr:col>
      <xdr:colOff>231775</xdr:colOff>
      <xdr:row>98</xdr:row>
      <xdr:rowOff>92911</xdr:rowOff>
    </xdr:to>
    <xdr:sp macro="" textlink="">
      <xdr:nvSpPr>
        <xdr:cNvPr id="457" name="円/楕円 456"/>
        <xdr:cNvSpPr/>
      </xdr:nvSpPr>
      <xdr:spPr>
        <a:xfrm>
          <a:off x="10426700" y="167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141188</xdr:rowOff>
    </xdr:from>
    <xdr:ext cx="534377" cy="259045"/>
    <xdr:sp macro="" textlink="">
      <xdr:nvSpPr>
        <xdr:cNvPr id="458" name="普通建設事業費 （ うち更新整備　）該当値テキスト"/>
        <xdr:cNvSpPr txBox="1"/>
      </xdr:nvSpPr>
      <xdr:spPr>
        <a:xfrm>
          <a:off x="10528300" y="1677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171386</xdr:rowOff>
    </xdr:from>
    <xdr:to>
      <xdr:col>14</xdr:col>
      <xdr:colOff>79375</xdr:colOff>
      <xdr:row>98</xdr:row>
      <xdr:rowOff>101536</xdr:rowOff>
    </xdr:to>
    <xdr:sp macro="" textlink="">
      <xdr:nvSpPr>
        <xdr:cNvPr id="459" name="円/楕円 458"/>
        <xdr:cNvSpPr/>
      </xdr:nvSpPr>
      <xdr:spPr>
        <a:xfrm>
          <a:off x="9588500" y="168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92663</xdr:rowOff>
    </xdr:from>
    <xdr:ext cx="534377" cy="259045"/>
    <xdr:sp macro="" textlink="">
      <xdr:nvSpPr>
        <xdr:cNvPr id="460" name="テキスト ボックス 459"/>
        <xdr:cNvSpPr txBox="1"/>
      </xdr:nvSpPr>
      <xdr:spPr>
        <a:xfrm>
          <a:off x="9372111" y="168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140313</xdr:rowOff>
    </xdr:from>
    <xdr:to>
      <xdr:col>23</xdr:col>
      <xdr:colOff>517525</xdr:colOff>
      <xdr:row>38</xdr:row>
      <xdr:rowOff>85120</xdr:rowOff>
    </xdr:to>
    <xdr:cxnSp macro="">
      <xdr:nvCxnSpPr>
        <xdr:cNvPr id="487" name="直線コネクタ 486"/>
        <xdr:cNvCxnSpPr/>
      </xdr:nvCxnSpPr>
      <xdr:spPr>
        <a:xfrm flipV="1">
          <a:off x="15481300" y="6483963"/>
          <a:ext cx="838200" cy="1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11037</xdr:rowOff>
    </xdr:from>
    <xdr:ext cx="469744" cy="259045"/>
    <xdr:sp macro="" textlink="">
      <xdr:nvSpPr>
        <xdr:cNvPr id="488" name="災害復旧事業費平均値テキスト"/>
        <xdr:cNvSpPr txBox="1"/>
      </xdr:nvSpPr>
      <xdr:spPr>
        <a:xfrm>
          <a:off x="16370300" y="652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85120</xdr:rowOff>
    </xdr:from>
    <xdr:to>
      <xdr:col>22</xdr:col>
      <xdr:colOff>365125</xdr:colOff>
      <xdr:row>38</xdr:row>
      <xdr:rowOff>123616</xdr:rowOff>
    </xdr:to>
    <xdr:cxnSp macro="">
      <xdr:nvCxnSpPr>
        <xdr:cNvPr id="490" name="直線コネクタ 489"/>
        <xdr:cNvCxnSpPr/>
      </xdr:nvCxnSpPr>
      <xdr:spPr>
        <a:xfrm flipV="1">
          <a:off x="14592300" y="6600220"/>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104239</xdr:rowOff>
    </xdr:from>
    <xdr:to>
      <xdr:col>21</xdr:col>
      <xdr:colOff>161925</xdr:colOff>
      <xdr:row>38</xdr:row>
      <xdr:rowOff>123616</xdr:rowOff>
    </xdr:to>
    <xdr:cxnSp macro="">
      <xdr:nvCxnSpPr>
        <xdr:cNvPr id="493" name="直線コネクタ 492"/>
        <xdr:cNvCxnSpPr/>
      </xdr:nvCxnSpPr>
      <xdr:spPr>
        <a:xfrm>
          <a:off x="13703300" y="6619339"/>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104239</xdr:rowOff>
    </xdr:from>
    <xdr:to>
      <xdr:col>19</xdr:col>
      <xdr:colOff>644525</xdr:colOff>
      <xdr:row>38</xdr:row>
      <xdr:rowOff>117123</xdr:rowOff>
    </xdr:to>
    <xdr:cxnSp macro="">
      <xdr:nvCxnSpPr>
        <xdr:cNvPr id="496" name="直線コネクタ 495"/>
        <xdr:cNvCxnSpPr/>
      </xdr:nvCxnSpPr>
      <xdr:spPr>
        <a:xfrm flipV="1">
          <a:off x="12814300" y="6619339"/>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89513</xdr:rowOff>
    </xdr:from>
    <xdr:to>
      <xdr:col>23</xdr:col>
      <xdr:colOff>568325</xdr:colOff>
      <xdr:row>38</xdr:row>
      <xdr:rowOff>19662</xdr:rowOff>
    </xdr:to>
    <xdr:sp macro="" textlink="">
      <xdr:nvSpPr>
        <xdr:cNvPr id="506" name="円/楕円 505"/>
        <xdr:cNvSpPr/>
      </xdr:nvSpPr>
      <xdr:spPr>
        <a:xfrm>
          <a:off x="16268700" y="6433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112390</xdr:rowOff>
    </xdr:from>
    <xdr:ext cx="534377" cy="259045"/>
    <xdr:sp macro="" textlink="">
      <xdr:nvSpPr>
        <xdr:cNvPr id="507" name="災害復旧事業費該当値テキスト"/>
        <xdr:cNvSpPr txBox="1"/>
      </xdr:nvSpPr>
      <xdr:spPr>
        <a:xfrm>
          <a:off x="16370300" y="628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34320</xdr:rowOff>
    </xdr:from>
    <xdr:to>
      <xdr:col>22</xdr:col>
      <xdr:colOff>415925</xdr:colOff>
      <xdr:row>38</xdr:row>
      <xdr:rowOff>135920</xdr:rowOff>
    </xdr:to>
    <xdr:sp macro="" textlink="">
      <xdr:nvSpPr>
        <xdr:cNvPr id="508" name="円/楕円 507"/>
        <xdr:cNvSpPr/>
      </xdr:nvSpPr>
      <xdr:spPr>
        <a:xfrm>
          <a:off x="15430500" y="65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152447</xdr:rowOff>
    </xdr:from>
    <xdr:ext cx="469744" cy="259045"/>
    <xdr:sp macro="" textlink="">
      <xdr:nvSpPr>
        <xdr:cNvPr id="509" name="テキスト ボックス 508"/>
        <xdr:cNvSpPr txBox="1"/>
      </xdr:nvSpPr>
      <xdr:spPr>
        <a:xfrm>
          <a:off x="15246427" y="63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72816</xdr:rowOff>
    </xdr:from>
    <xdr:to>
      <xdr:col>21</xdr:col>
      <xdr:colOff>212725</xdr:colOff>
      <xdr:row>39</xdr:row>
      <xdr:rowOff>2966</xdr:rowOff>
    </xdr:to>
    <xdr:sp macro="" textlink="">
      <xdr:nvSpPr>
        <xdr:cNvPr id="510" name="円/楕円 509"/>
        <xdr:cNvSpPr/>
      </xdr:nvSpPr>
      <xdr:spPr>
        <a:xfrm>
          <a:off x="14541500" y="658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165543</xdr:rowOff>
    </xdr:from>
    <xdr:ext cx="469744" cy="259045"/>
    <xdr:sp macro="" textlink="">
      <xdr:nvSpPr>
        <xdr:cNvPr id="511" name="テキスト ボックス 510"/>
        <xdr:cNvSpPr txBox="1"/>
      </xdr:nvSpPr>
      <xdr:spPr>
        <a:xfrm>
          <a:off x="14357427" y="668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53439</xdr:rowOff>
    </xdr:from>
    <xdr:to>
      <xdr:col>20</xdr:col>
      <xdr:colOff>9525</xdr:colOff>
      <xdr:row>38</xdr:row>
      <xdr:rowOff>155039</xdr:rowOff>
    </xdr:to>
    <xdr:sp macro="" textlink="">
      <xdr:nvSpPr>
        <xdr:cNvPr id="512" name="円/楕円 511"/>
        <xdr:cNvSpPr/>
      </xdr:nvSpPr>
      <xdr:spPr>
        <a:xfrm>
          <a:off x="13652500" y="65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146166</xdr:rowOff>
    </xdr:from>
    <xdr:ext cx="469744" cy="259045"/>
    <xdr:sp macro="" textlink="">
      <xdr:nvSpPr>
        <xdr:cNvPr id="513" name="テキスト ボックス 512"/>
        <xdr:cNvSpPr txBox="1"/>
      </xdr:nvSpPr>
      <xdr:spPr>
        <a:xfrm>
          <a:off x="13468427" y="666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66323</xdr:rowOff>
    </xdr:from>
    <xdr:to>
      <xdr:col>18</xdr:col>
      <xdr:colOff>492125</xdr:colOff>
      <xdr:row>38</xdr:row>
      <xdr:rowOff>167923</xdr:rowOff>
    </xdr:to>
    <xdr:sp macro="" textlink="">
      <xdr:nvSpPr>
        <xdr:cNvPr id="514" name="円/楕円 513"/>
        <xdr:cNvSpPr/>
      </xdr:nvSpPr>
      <xdr:spPr>
        <a:xfrm>
          <a:off x="12763500" y="658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159050</xdr:rowOff>
    </xdr:from>
    <xdr:ext cx="469744" cy="259045"/>
    <xdr:sp macro="" textlink="">
      <xdr:nvSpPr>
        <xdr:cNvPr id="515" name="テキスト ボックス 514"/>
        <xdr:cNvSpPr txBox="1"/>
      </xdr:nvSpPr>
      <xdr:spPr>
        <a:xfrm>
          <a:off x="12579427" y="667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90119</xdr:rowOff>
    </xdr:from>
    <xdr:to>
      <xdr:col>23</xdr:col>
      <xdr:colOff>517525</xdr:colOff>
      <xdr:row>74</xdr:row>
      <xdr:rowOff>109589</xdr:rowOff>
    </xdr:to>
    <xdr:cxnSp macro="">
      <xdr:nvCxnSpPr>
        <xdr:cNvPr id="593" name="直線コネクタ 592"/>
        <xdr:cNvCxnSpPr/>
      </xdr:nvCxnSpPr>
      <xdr:spPr>
        <a:xfrm>
          <a:off x="15481300" y="12777419"/>
          <a:ext cx="8382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72695</xdr:rowOff>
    </xdr:from>
    <xdr:to>
      <xdr:col>22</xdr:col>
      <xdr:colOff>365125</xdr:colOff>
      <xdr:row>74</xdr:row>
      <xdr:rowOff>90119</xdr:rowOff>
    </xdr:to>
    <xdr:cxnSp macro="">
      <xdr:nvCxnSpPr>
        <xdr:cNvPr id="596" name="直線コネクタ 595"/>
        <xdr:cNvCxnSpPr/>
      </xdr:nvCxnSpPr>
      <xdr:spPr>
        <a:xfrm>
          <a:off x="14592300" y="12759995"/>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61658</xdr:rowOff>
    </xdr:from>
    <xdr:to>
      <xdr:col>21</xdr:col>
      <xdr:colOff>161925</xdr:colOff>
      <xdr:row>74</xdr:row>
      <xdr:rowOff>72695</xdr:rowOff>
    </xdr:to>
    <xdr:cxnSp macro="">
      <xdr:nvCxnSpPr>
        <xdr:cNvPr id="599" name="直線コネクタ 598"/>
        <xdr:cNvCxnSpPr/>
      </xdr:nvCxnSpPr>
      <xdr:spPr>
        <a:xfrm>
          <a:off x="13703300" y="12748958"/>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41643</xdr:rowOff>
    </xdr:from>
    <xdr:to>
      <xdr:col>19</xdr:col>
      <xdr:colOff>644525</xdr:colOff>
      <xdr:row>74</xdr:row>
      <xdr:rowOff>61658</xdr:rowOff>
    </xdr:to>
    <xdr:cxnSp macro="">
      <xdr:nvCxnSpPr>
        <xdr:cNvPr id="602" name="直線コネクタ 601"/>
        <xdr:cNvCxnSpPr/>
      </xdr:nvCxnSpPr>
      <xdr:spPr>
        <a:xfrm>
          <a:off x="12814300" y="12728943"/>
          <a:ext cx="889000" cy="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58789</xdr:rowOff>
    </xdr:from>
    <xdr:to>
      <xdr:col>23</xdr:col>
      <xdr:colOff>568325</xdr:colOff>
      <xdr:row>74</xdr:row>
      <xdr:rowOff>160389</xdr:rowOff>
    </xdr:to>
    <xdr:sp macro="" textlink="">
      <xdr:nvSpPr>
        <xdr:cNvPr id="612" name="円/楕円 611"/>
        <xdr:cNvSpPr/>
      </xdr:nvSpPr>
      <xdr:spPr>
        <a:xfrm>
          <a:off x="16268700" y="127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81666</xdr:rowOff>
    </xdr:from>
    <xdr:ext cx="534377" cy="259045"/>
    <xdr:sp macro="" textlink="">
      <xdr:nvSpPr>
        <xdr:cNvPr id="613" name="公債費該当値テキスト"/>
        <xdr:cNvSpPr txBox="1"/>
      </xdr:nvSpPr>
      <xdr:spPr>
        <a:xfrm>
          <a:off x="16370300" y="1259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62,371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39319</xdr:rowOff>
    </xdr:from>
    <xdr:to>
      <xdr:col>22</xdr:col>
      <xdr:colOff>415925</xdr:colOff>
      <xdr:row>74</xdr:row>
      <xdr:rowOff>140919</xdr:rowOff>
    </xdr:to>
    <xdr:sp macro="" textlink="">
      <xdr:nvSpPr>
        <xdr:cNvPr id="614" name="円/楕円 613"/>
        <xdr:cNvSpPr/>
      </xdr:nvSpPr>
      <xdr:spPr>
        <a:xfrm>
          <a:off x="15430500" y="127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157446</xdr:rowOff>
    </xdr:from>
    <xdr:ext cx="534377" cy="259045"/>
    <xdr:sp macro="" textlink="">
      <xdr:nvSpPr>
        <xdr:cNvPr id="615" name="テキスト ボックス 614"/>
        <xdr:cNvSpPr txBox="1"/>
      </xdr:nvSpPr>
      <xdr:spPr>
        <a:xfrm>
          <a:off x="15214111" y="125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21895</xdr:rowOff>
    </xdr:from>
    <xdr:to>
      <xdr:col>21</xdr:col>
      <xdr:colOff>212725</xdr:colOff>
      <xdr:row>74</xdr:row>
      <xdr:rowOff>123495</xdr:rowOff>
    </xdr:to>
    <xdr:sp macro="" textlink="">
      <xdr:nvSpPr>
        <xdr:cNvPr id="616" name="円/楕円 615"/>
        <xdr:cNvSpPr/>
      </xdr:nvSpPr>
      <xdr:spPr>
        <a:xfrm>
          <a:off x="14541500" y="127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140022</xdr:rowOff>
    </xdr:from>
    <xdr:ext cx="534377" cy="259045"/>
    <xdr:sp macro="" textlink="">
      <xdr:nvSpPr>
        <xdr:cNvPr id="617" name="テキスト ボックス 616"/>
        <xdr:cNvSpPr txBox="1"/>
      </xdr:nvSpPr>
      <xdr:spPr>
        <a:xfrm>
          <a:off x="14325111" y="124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10858</xdr:rowOff>
    </xdr:from>
    <xdr:to>
      <xdr:col>20</xdr:col>
      <xdr:colOff>9525</xdr:colOff>
      <xdr:row>74</xdr:row>
      <xdr:rowOff>112458</xdr:rowOff>
    </xdr:to>
    <xdr:sp macro="" textlink="">
      <xdr:nvSpPr>
        <xdr:cNvPr id="618" name="円/楕円 617"/>
        <xdr:cNvSpPr/>
      </xdr:nvSpPr>
      <xdr:spPr>
        <a:xfrm>
          <a:off x="13652500" y="126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128985</xdr:rowOff>
    </xdr:from>
    <xdr:ext cx="534377" cy="259045"/>
    <xdr:sp macro="" textlink="">
      <xdr:nvSpPr>
        <xdr:cNvPr id="619" name="テキスト ボックス 618"/>
        <xdr:cNvSpPr txBox="1"/>
      </xdr:nvSpPr>
      <xdr:spPr>
        <a:xfrm>
          <a:off x="13436111" y="12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162293</xdr:rowOff>
    </xdr:from>
    <xdr:to>
      <xdr:col>18</xdr:col>
      <xdr:colOff>492125</xdr:colOff>
      <xdr:row>74</xdr:row>
      <xdr:rowOff>92443</xdr:rowOff>
    </xdr:to>
    <xdr:sp macro="" textlink="">
      <xdr:nvSpPr>
        <xdr:cNvPr id="620" name="円/楕円 619"/>
        <xdr:cNvSpPr/>
      </xdr:nvSpPr>
      <xdr:spPr>
        <a:xfrm>
          <a:off x="12763500" y="12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108970</xdr:rowOff>
    </xdr:from>
    <xdr:ext cx="534377" cy="259045"/>
    <xdr:sp macro="" textlink="">
      <xdr:nvSpPr>
        <xdr:cNvPr id="621" name="テキスト ボックス 620"/>
        <xdr:cNvSpPr txBox="1"/>
      </xdr:nvSpPr>
      <xdr:spPr>
        <a:xfrm>
          <a:off x="12547111" y="124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123050</xdr:rowOff>
    </xdr:from>
    <xdr:to>
      <xdr:col>23</xdr:col>
      <xdr:colOff>517525</xdr:colOff>
      <xdr:row>98</xdr:row>
      <xdr:rowOff>164934</xdr:rowOff>
    </xdr:to>
    <xdr:cxnSp macro="">
      <xdr:nvCxnSpPr>
        <xdr:cNvPr id="650" name="直線コネクタ 649"/>
        <xdr:cNvCxnSpPr/>
      </xdr:nvCxnSpPr>
      <xdr:spPr>
        <a:xfrm flipV="1">
          <a:off x="15481300" y="16925150"/>
          <a:ext cx="8382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122372</xdr:rowOff>
    </xdr:from>
    <xdr:to>
      <xdr:col>22</xdr:col>
      <xdr:colOff>365125</xdr:colOff>
      <xdr:row>98</xdr:row>
      <xdr:rowOff>164934</xdr:rowOff>
    </xdr:to>
    <xdr:cxnSp macro="">
      <xdr:nvCxnSpPr>
        <xdr:cNvPr id="653" name="直線コネクタ 652"/>
        <xdr:cNvCxnSpPr/>
      </xdr:nvCxnSpPr>
      <xdr:spPr>
        <a:xfrm>
          <a:off x="14592300" y="16924472"/>
          <a:ext cx="889000" cy="4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84291</xdr:rowOff>
    </xdr:from>
    <xdr:to>
      <xdr:col>21</xdr:col>
      <xdr:colOff>161925</xdr:colOff>
      <xdr:row>98</xdr:row>
      <xdr:rowOff>122372</xdr:rowOff>
    </xdr:to>
    <xdr:cxnSp macro="">
      <xdr:nvCxnSpPr>
        <xdr:cNvPr id="656" name="直線コネクタ 655"/>
        <xdr:cNvCxnSpPr/>
      </xdr:nvCxnSpPr>
      <xdr:spPr>
        <a:xfrm>
          <a:off x="13703300" y="16886391"/>
          <a:ext cx="8890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84291</xdr:rowOff>
    </xdr:from>
    <xdr:to>
      <xdr:col>19</xdr:col>
      <xdr:colOff>644525</xdr:colOff>
      <xdr:row>98</xdr:row>
      <xdr:rowOff>123237</xdr:rowOff>
    </xdr:to>
    <xdr:cxnSp macro="">
      <xdr:nvCxnSpPr>
        <xdr:cNvPr id="659" name="直線コネクタ 658"/>
        <xdr:cNvCxnSpPr/>
      </xdr:nvCxnSpPr>
      <xdr:spPr>
        <a:xfrm flipV="1">
          <a:off x="12814300" y="16886391"/>
          <a:ext cx="889000" cy="3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61" name="テキスト ボックス 660"/>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72250</xdr:rowOff>
    </xdr:from>
    <xdr:to>
      <xdr:col>23</xdr:col>
      <xdr:colOff>568325</xdr:colOff>
      <xdr:row>99</xdr:row>
      <xdr:rowOff>2400</xdr:rowOff>
    </xdr:to>
    <xdr:sp macro="" textlink="">
      <xdr:nvSpPr>
        <xdr:cNvPr id="669" name="円/楕円 668"/>
        <xdr:cNvSpPr/>
      </xdr:nvSpPr>
      <xdr:spPr>
        <a:xfrm>
          <a:off x="16268700" y="168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31627</xdr:rowOff>
    </xdr:from>
    <xdr:ext cx="534377" cy="259045"/>
    <xdr:sp macro="" textlink="">
      <xdr:nvSpPr>
        <xdr:cNvPr id="670" name="積立金該当値テキスト"/>
        <xdr:cNvSpPr txBox="1"/>
      </xdr:nvSpPr>
      <xdr:spPr>
        <a:xfrm>
          <a:off x="16370300" y="166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114134</xdr:rowOff>
    </xdr:from>
    <xdr:to>
      <xdr:col>22</xdr:col>
      <xdr:colOff>415925</xdr:colOff>
      <xdr:row>99</xdr:row>
      <xdr:rowOff>44284</xdr:rowOff>
    </xdr:to>
    <xdr:sp macro="" textlink="">
      <xdr:nvSpPr>
        <xdr:cNvPr id="671" name="円/楕円 670"/>
        <xdr:cNvSpPr/>
      </xdr:nvSpPr>
      <xdr:spPr>
        <a:xfrm>
          <a:off x="15430500" y="1691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35411</xdr:rowOff>
    </xdr:from>
    <xdr:ext cx="534377" cy="259045"/>
    <xdr:sp macro="" textlink="">
      <xdr:nvSpPr>
        <xdr:cNvPr id="672" name="テキスト ボックス 671"/>
        <xdr:cNvSpPr txBox="1"/>
      </xdr:nvSpPr>
      <xdr:spPr>
        <a:xfrm>
          <a:off x="15214111" y="1700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71572</xdr:rowOff>
    </xdr:from>
    <xdr:to>
      <xdr:col>21</xdr:col>
      <xdr:colOff>212725</xdr:colOff>
      <xdr:row>99</xdr:row>
      <xdr:rowOff>1722</xdr:rowOff>
    </xdr:to>
    <xdr:sp macro="" textlink="">
      <xdr:nvSpPr>
        <xdr:cNvPr id="673" name="円/楕円 672"/>
        <xdr:cNvSpPr/>
      </xdr:nvSpPr>
      <xdr:spPr>
        <a:xfrm>
          <a:off x="14541500" y="168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18249</xdr:rowOff>
    </xdr:from>
    <xdr:ext cx="534377" cy="259045"/>
    <xdr:sp macro="" textlink="">
      <xdr:nvSpPr>
        <xdr:cNvPr id="674" name="テキスト ボックス 673"/>
        <xdr:cNvSpPr txBox="1"/>
      </xdr:nvSpPr>
      <xdr:spPr>
        <a:xfrm>
          <a:off x="14325111" y="1664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33491</xdr:rowOff>
    </xdr:from>
    <xdr:to>
      <xdr:col>20</xdr:col>
      <xdr:colOff>9525</xdr:colOff>
      <xdr:row>98</xdr:row>
      <xdr:rowOff>135091</xdr:rowOff>
    </xdr:to>
    <xdr:sp macro="" textlink="">
      <xdr:nvSpPr>
        <xdr:cNvPr id="675" name="円/楕円 674"/>
        <xdr:cNvSpPr/>
      </xdr:nvSpPr>
      <xdr:spPr>
        <a:xfrm>
          <a:off x="13652500" y="168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151618</xdr:rowOff>
    </xdr:from>
    <xdr:ext cx="534377" cy="259045"/>
    <xdr:sp macro="" textlink="">
      <xdr:nvSpPr>
        <xdr:cNvPr id="676" name="テキスト ボックス 675"/>
        <xdr:cNvSpPr txBox="1"/>
      </xdr:nvSpPr>
      <xdr:spPr>
        <a:xfrm>
          <a:off x="13436111" y="166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72437</xdr:rowOff>
    </xdr:from>
    <xdr:to>
      <xdr:col>18</xdr:col>
      <xdr:colOff>492125</xdr:colOff>
      <xdr:row>99</xdr:row>
      <xdr:rowOff>2587</xdr:rowOff>
    </xdr:to>
    <xdr:sp macro="" textlink="">
      <xdr:nvSpPr>
        <xdr:cNvPr id="677" name="円/楕円 676"/>
        <xdr:cNvSpPr/>
      </xdr:nvSpPr>
      <xdr:spPr>
        <a:xfrm>
          <a:off x="12763500" y="168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19114</xdr:rowOff>
    </xdr:from>
    <xdr:ext cx="534377" cy="259045"/>
    <xdr:sp macro="" textlink="">
      <xdr:nvSpPr>
        <xdr:cNvPr id="678" name="テキスト ボックス 677"/>
        <xdr:cNvSpPr txBox="1"/>
      </xdr:nvSpPr>
      <xdr:spPr>
        <a:xfrm>
          <a:off x="12547111" y="1664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25343</xdr:rowOff>
    </xdr:from>
    <xdr:to>
      <xdr:col>32</xdr:col>
      <xdr:colOff>187325</xdr:colOff>
      <xdr:row>38</xdr:row>
      <xdr:rowOff>25343</xdr:rowOff>
    </xdr:to>
    <xdr:cxnSp macro="">
      <xdr:nvCxnSpPr>
        <xdr:cNvPr id="703" name="直線コネクタ 702"/>
        <xdr:cNvCxnSpPr/>
      </xdr:nvCxnSpPr>
      <xdr:spPr>
        <a:xfrm>
          <a:off x="21323300" y="6540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25343</xdr:rowOff>
    </xdr:from>
    <xdr:to>
      <xdr:col>31</xdr:col>
      <xdr:colOff>34925</xdr:colOff>
      <xdr:row>38</xdr:row>
      <xdr:rowOff>25343</xdr:rowOff>
    </xdr:to>
    <xdr:cxnSp macro="">
      <xdr:nvCxnSpPr>
        <xdr:cNvPr id="706" name="直線コネクタ 705"/>
        <xdr:cNvCxnSpPr/>
      </xdr:nvCxnSpPr>
      <xdr:spPr>
        <a:xfrm>
          <a:off x="20434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25343</xdr:rowOff>
    </xdr:from>
    <xdr:to>
      <xdr:col>29</xdr:col>
      <xdr:colOff>517525</xdr:colOff>
      <xdr:row>38</xdr:row>
      <xdr:rowOff>25343</xdr:rowOff>
    </xdr:to>
    <xdr:cxnSp macro="">
      <xdr:nvCxnSpPr>
        <xdr:cNvPr id="709" name="直線コネクタ 708"/>
        <xdr:cNvCxnSpPr/>
      </xdr:nvCxnSpPr>
      <xdr:spPr>
        <a:xfrm>
          <a:off x="19545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25343</xdr:rowOff>
    </xdr:from>
    <xdr:to>
      <xdr:col>28</xdr:col>
      <xdr:colOff>314325</xdr:colOff>
      <xdr:row>38</xdr:row>
      <xdr:rowOff>25343</xdr:rowOff>
    </xdr:to>
    <xdr:cxnSp macro="">
      <xdr:nvCxnSpPr>
        <xdr:cNvPr id="712" name="直線コネクタ 711"/>
        <xdr:cNvCxnSpPr/>
      </xdr:nvCxnSpPr>
      <xdr:spPr>
        <a:xfrm>
          <a:off x="18656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145993</xdr:rowOff>
    </xdr:from>
    <xdr:to>
      <xdr:col>32</xdr:col>
      <xdr:colOff>238125</xdr:colOff>
      <xdr:row>38</xdr:row>
      <xdr:rowOff>76143</xdr:rowOff>
    </xdr:to>
    <xdr:sp macro="" textlink="">
      <xdr:nvSpPr>
        <xdr:cNvPr id="722" name="円/楕円 721"/>
        <xdr:cNvSpPr/>
      </xdr:nvSpPr>
      <xdr:spPr>
        <a:xfrm>
          <a:off x="221107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60920</xdr:rowOff>
    </xdr:from>
    <xdr:ext cx="249299" cy="259045"/>
    <xdr:sp macro="" textlink="">
      <xdr:nvSpPr>
        <xdr:cNvPr id="723" name="投資及び出資金該当値テキスト"/>
        <xdr:cNvSpPr txBox="1"/>
      </xdr:nvSpPr>
      <xdr:spPr>
        <a:xfrm>
          <a:off x="22212300" y="6404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145993</xdr:rowOff>
    </xdr:from>
    <xdr:to>
      <xdr:col>31</xdr:col>
      <xdr:colOff>85725</xdr:colOff>
      <xdr:row>38</xdr:row>
      <xdr:rowOff>76143</xdr:rowOff>
    </xdr:to>
    <xdr:sp macro="" textlink="">
      <xdr:nvSpPr>
        <xdr:cNvPr id="724" name="円/楕円 723"/>
        <xdr:cNvSpPr/>
      </xdr:nvSpPr>
      <xdr:spPr>
        <a:xfrm>
          <a:off x="21272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67270</xdr:rowOff>
    </xdr:from>
    <xdr:ext cx="249299" cy="259045"/>
    <xdr:sp macro="" textlink="">
      <xdr:nvSpPr>
        <xdr:cNvPr id="725" name="テキスト ボックス 724"/>
        <xdr:cNvSpPr txBox="1"/>
      </xdr:nvSpPr>
      <xdr:spPr>
        <a:xfrm>
          <a:off x="21198649"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145993</xdr:rowOff>
    </xdr:from>
    <xdr:to>
      <xdr:col>29</xdr:col>
      <xdr:colOff>568325</xdr:colOff>
      <xdr:row>38</xdr:row>
      <xdr:rowOff>76143</xdr:rowOff>
    </xdr:to>
    <xdr:sp macro="" textlink="">
      <xdr:nvSpPr>
        <xdr:cNvPr id="726" name="円/楕円 725"/>
        <xdr:cNvSpPr/>
      </xdr:nvSpPr>
      <xdr:spPr>
        <a:xfrm>
          <a:off x="20383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67270</xdr:rowOff>
    </xdr:from>
    <xdr:ext cx="249299" cy="259045"/>
    <xdr:sp macro="" textlink="">
      <xdr:nvSpPr>
        <xdr:cNvPr id="727" name="テキスト ボックス 726"/>
        <xdr:cNvSpPr txBox="1"/>
      </xdr:nvSpPr>
      <xdr:spPr>
        <a:xfrm>
          <a:off x="20309649"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145993</xdr:rowOff>
    </xdr:from>
    <xdr:to>
      <xdr:col>28</xdr:col>
      <xdr:colOff>365125</xdr:colOff>
      <xdr:row>38</xdr:row>
      <xdr:rowOff>76143</xdr:rowOff>
    </xdr:to>
    <xdr:sp macro="" textlink="">
      <xdr:nvSpPr>
        <xdr:cNvPr id="728" name="円/楕円 727"/>
        <xdr:cNvSpPr/>
      </xdr:nvSpPr>
      <xdr:spPr>
        <a:xfrm>
          <a:off x="19494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67270</xdr:rowOff>
    </xdr:from>
    <xdr:ext cx="249299" cy="259045"/>
    <xdr:sp macro="" textlink="">
      <xdr:nvSpPr>
        <xdr:cNvPr id="729" name="テキスト ボックス 728"/>
        <xdr:cNvSpPr txBox="1"/>
      </xdr:nvSpPr>
      <xdr:spPr>
        <a:xfrm>
          <a:off x="19420649"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145993</xdr:rowOff>
    </xdr:from>
    <xdr:to>
      <xdr:col>27</xdr:col>
      <xdr:colOff>161925</xdr:colOff>
      <xdr:row>38</xdr:row>
      <xdr:rowOff>76143</xdr:rowOff>
    </xdr:to>
    <xdr:sp macro="" textlink="">
      <xdr:nvSpPr>
        <xdr:cNvPr id="730" name="円/楕円 729"/>
        <xdr:cNvSpPr/>
      </xdr:nvSpPr>
      <xdr:spPr>
        <a:xfrm>
          <a:off x="18605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67270</xdr:rowOff>
    </xdr:from>
    <xdr:ext cx="249299" cy="259045"/>
    <xdr:sp macro="" textlink="">
      <xdr:nvSpPr>
        <xdr:cNvPr id="731" name="テキスト ボックス 730"/>
        <xdr:cNvSpPr txBox="1"/>
      </xdr:nvSpPr>
      <xdr:spPr>
        <a:xfrm>
          <a:off x="18531649"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62662</xdr:rowOff>
    </xdr:from>
    <xdr:to>
      <xdr:col>32</xdr:col>
      <xdr:colOff>187325</xdr:colOff>
      <xdr:row>55</xdr:row>
      <xdr:rowOff>145606</xdr:rowOff>
    </xdr:to>
    <xdr:cxnSp macro="">
      <xdr:nvCxnSpPr>
        <xdr:cNvPr id="760" name="直線コネクタ 759"/>
        <xdr:cNvCxnSpPr/>
      </xdr:nvCxnSpPr>
      <xdr:spPr>
        <a:xfrm>
          <a:off x="21323300" y="9492412"/>
          <a:ext cx="8382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30049</xdr:rowOff>
    </xdr:from>
    <xdr:to>
      <xdr:col>31</xdr:col>
      <xdr:colOff>34925</xdr:colOff>
      <xdr:row>55</xdr:row>
      <xdr:rowOff>62662</xdr:rowOff>
    </xdr:to>
    <xdr:cxnSp macro="">
      <xdr:nvCxnSpPr>
        <xdr:cNvPr id="763" name="直線コネクタ 762"/>
        <xdr:cNvCxnSpPr/>
      </xdr:nvCxnSpPr>
      <xdr:spPr>
        <a:xfrm>
          <a:off x="20434300" y="9459799"/>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131432</xdr:rowOff>
    </xdr:from>
    <xdr:to>
      <xdr:col>29</xdr:col>
      <xdr:colOff>517525</xdr:colOff>
      <xdr:row>55</xdr:row>
      <xdr:rowOff>30049</xdr:rowOff>
    </xdr:to>
    <xdr:cxnSp macro="">
      <xdr:nvCxnSpPr>
        <xdr:cNvPr id="766" name="直線コネクタ 765"/>
        <xdr:cNvCxnSpPr/>
      </xdr:nvCxnSpPr>
      <xdr:spPr>
        <a:xfrm>
          <a:off x="19545300" y="9389732"/>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51308</xdr:rowOff>
    </xdr:from>
    <xdr:to>
      <xdr:col>28</xdr:col>
      <xdr:colOff>314325</xdr:colOff>
      <xdr:row>54</xdr:row>
      <xdr:rowOff>131432</xdr:rowOff>
    </xdr:to>
    <xdr:cxnSp macro="">
      <xdr:nvCxnSpPr>
        <xdr:cNvPr id="769" name="直線コネクタ 768"/>
        <xdr:cNvCxnSpPr/>
      </xdr:nvCxnSpPr>
      <xdr:spPr>
        <a:xfrm>
          <a:off x="18656300" y="9309608"/>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94806</xdr:rowOff>
    </xdr:from>
    <xdr:to>
      <xdr:col>32</xdr:col>
      <xdr:colOff>238125</xdr:colOff>
      <xdr:row>56</xdr:row>
      <xdr:rowOff>24956</xdr:rowOff>
    </xdr:to>
    <xdr:sp macro="" textlink="">
      <xdr:nvSpPr>
        <xdr:cNvPr id="779" name="円/楕円 778"/>
        <xdr:cNvSpPr/>
      </xdr:nvSpPr>
      <xdr:spPr>
        <a:xfrm>
          <a:off x="22110700" y="95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117683</xdr:rowOff>
    </xdr:from>
    <xdr:ext cx="534377" cy="259045"/>
    <xdr:sp macro="" textlink="">
      <xdr:nvSpPr>
        <xdr:cNvPr id="780" name="貸付金該当値テキスト"/>
        <xdr:cNvSpPr txBox="1"/>
      </xdr:nvSpPr>
      <xdr:spPr>
        <a:xfrm>
          <a:off x="22212300" y="93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11862</xdr:rowOff>
    </xdr:from>
    <xdr:to>
      <xdr:col>31</xdr:col>
      <xdr:colOff>85725</xdr:colOff>
      <xdr:row>55</xdr:row>
      <xdr:rowOff>113462</xdr:rowOff>
    </xdr:to>
    <xdr:sp macro="" textlink="">
      <xdr:nvSpPr>
        <xdr:cNvPr id="781" name="円/楕円 780"/>
        <xdr:cNvSpPr/>
      </xdr:nvSpPr>
      <xdr:spPr>
        <a:xfrm>
          <a:off x="21272500" y="94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129989</xdr:rowOff>
    </xdr:from>
    <xdr:ext cx="534377" cy="259045"/>
    <xdr:sp macro="" textlink="">
      <xdr:nvSpPr>
        <xdr:cNvPr id="782" name="テキスト ボックス 781"/>
        <xdr:cNvSpPr txBox="1"/>
      </xdr:nvSpPr>
      <xdr:spPr>
        <a:xfrm>
          <a:off x="21056111" y="921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150699</xdr:rowOff>
    </xdr:from>
    <xdr:to>
      <xdr:col>29</xdr:col>
      <xdr:colOff>568325</xdr:colOff>
      <xdr:row>55</xdr:row>
      <xdr:rowOff>80849</xdr:rowOff>
    </xdr:to>
    <xdr:sp macro="" textlink="">
      <xdr:nvSpPr>
        <xdr:cNvPr id="783" name="円/楕円 782"/>
        <xdr:cNvSpPr/>
      </xdr:nvSpPr>
      <xdr:spPr>
        <a:xfrm>
          <a:off x="20383500" y="940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97376</xdr:rowOff>
    </xdr:from>
    <xdr:ext cx="534377" cy="259045"/>
    <xdr:sp macro="" textlink="">
      <xdr:nvSpPr>
        <xdr:cNvPr id="784" name="テキスト ボックス 783"/>
        <xdr:cNvSpPr txBox="1"/>
      </xdr:nvSpPr>
      <xdr:spPr>
        <a:xfrm>
          <a:off x="20167111" y="918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18,378</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80632</xdr:rowOff>
    </xdr:from>
    <xdr:to>
      <xdr:col>28</xdr:col>
      <xdr:colOff>365125</xdr:colOff>
      <xdr:row>55</xdr:row>
      <xdr:rowOff>10782</xdr:rowOff>
    </xdr:to>
    <xdr:sp macro="" textlink="">
      <xdr:nvSpPr>
        <xdr:cNvPr id="785" name="円/楕円 784"/>
        <xdr:cNvSpPr/>
      </xdr:nvSpPr>
      <xdr:spPr>
        <a:xfrm>
          <a:off x="19494500" y="93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27309</xdr:rowOff>
    </xdr:from>
    <xdr:ext cx="534377" cy="259045"/>
    <xdr:sp macro="" textlink="">
      <xdr:nvSpPr>
        <xdr:cNvPr id="786" name="テキスト ボックス 785"/>
        <xdr:cNvSpPr txBox="1"/>
      </xdr:nvSpPr>
      <xdr:spPr>
        <a:xfrm>
          <a:off x="19278111" y="91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20,217</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508</xdr:rowOff>
    </xdr:from>
    <xdr:to>
      <xdr:col>27</xdr:col>
      <xdr:colOff>161925</xdr:colOff>
      <xdr:row>54</xdr:row>
      <xdr:rowOff>102108</xdr:rowOff>
    </xdr:to>
    <xdr:sp macro="" textlink="">
      <xdr:nvSpPr>
        <xdr:cNvPr id="787" name="円/楕円 786"/>
        <xdr:cNvSpPr/>
      </xdr:nvSpPr>
      <xdr:spPr>
        <a:xfrm>
          <a:off x="18605500" y="925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118635</xdr:rowOff>
    </xdr:from>
    <xdr:ext cx="534377" cy="259045"/>
    <xdr:sp macro="" textlink="">
      <xdr:nvSpPr>
        <xdr:cNvPr id="788" name="テキスト ボックス 787"/>
        <xdr:cNvSpPr txBox="1"/>
      </xdr:nvSpPr>
      <xdr:spPr>
        <a:xfrm>
          <a:off x="18389111" y="903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66643</xdr:rowOff>
    </xdr:from>
    <xdr:to>
      <xdr:col>32</xdr:col>
      <xdr:colOff>187325</xdr:colOff>
      <xdr:row>75</xdr:row>
      <xdr:rowOff>74035</xdr:rowOff>
    </xdr:to>
    <xdr:cxnSp macro="">
      <xdr:nvCxnSpPr>
        <xdr:cNvPr id="818" name="直線コネクタ 817"/>
        <xdr:cNvCxnSpPr/>
      </xdr:nvCxnSpPr>
      <xdr:spPr>
        <a:xfrm>
          <a:off x="21323300" y="12925393"/>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66643</xdr:rowOff>
    </xdr:from>
    <xdr:to>
      <xdr:col>31</xdr:col>
      <xdr:colOff>34925</xdr:colOff>
      <xdr:row>75</xdr:row>
      <xdr:rowOff>82188</xdr:rowOff>
    </xdr:to>
    <xdr:cxnSp macro="">
      <xdr:nvCxnSpPr>
        <xdr:cNvPr id="821" name="直線コネクタ 820"/>
        <xdr:cNvCxnSpPr/>
      </xdr:nvCxnSpPr>
      <xdr:spPr>
        <a:xfrm flipV="1">
          <a:off x="20434300" y="1292539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51918</xdr:rowOff>
    </xdr:from>
    <xdr:to>
      <xdr:col>29</xdr:col>
      <xdr:colOff>517525</xdr:colOff>
      <xdr:row>75</xdr:row>
      <xdr:rowOff>82188</xdr:rowOff>
    </xdr:to>
    <xdr:cxnSp macro="">
      <xdr:nvCxnSpPr>
        <xdr:cNvPr id="824" name="直線コネクタ 823"/>
        <xdr:cNvCxnSpPr/>
      </xdr:nvCxnSpPr>
      <xdr:spPr>
        <a:xfrm>
          <a:off x="19545300" y="12910668"/>
          <a:ext cx="889000" cy="3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51918</xdr:rowOff>
    </xdr:from>
    <xdr:to>
      <xdr:col>28</xdr:col>
      <xdr:colOff>314325</xdr:colOff>
      <xdr:row>75</xdr:row>
      <xdr:rowOff>114192</xdr:rowOff>
    </xdr:to>
    <xdr:cxnSp macro="">
      <xdr:nvCxnSpPr>
        <xdr:cNvPr id="827" name="直線コネクタ 826"/>
        <xdr:cNvCxnSpPr/>
      </xdr:nvCxnSpPr>
      <xdr:spPr>
        <a:xfrm flipV="1">
          <a:off x="18656300" y="12910668"/>
          <a:ext cx="889000" cy="6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23235</xdr:rowOff>
    </xdr:from>
    <xdr:to>
      <xdr:col>32</xdr:col>
      <xdr:colOff>238125</xdr:colOff>
      <xdr:row>75</xdr:row>
      <xdr:rowOff>124835</xdr:rowOff>
    </xdr:to>
    <xdr:sp macro="" textlink="">
      <xdr:nvSpPr>
        <xdr:cNvPr id="837" name="円/楕円 836"/>
        <xdr:cNvSpPr/>
      </xdr:nvSpPr>
      <xdr:spPr>
        <a:xfrm>
          <a:off x="22110700" y="128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46112</xdr:rowOff>
    </xdr:from>
    <xdr:ext cx="534377" cy="259045"/>
    <xdr:sp macro="" textlink="">
      <xdr:nvSpPr>
        <xdr:cNvPr id="838" name="繰出金該当値テキスト"/>
        <xdr:cNvSpPr txBox="1"/>
      </xdr:nvSpPr>
      <xdr:spPr>
        <a:xfrm>
          <a:off x="22212300" y="127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15843</xdr:rowOff>
    </xdr:from>
    <xdr:to>
      <xdr:col>31</xdr:col>
      <xdr:colOff>85725</xdr:colOff>
      <xdr:row>75</xdr:row>
      <xdr:rowOff>117443</xdr:rowOff>
    </xdr:to>
    <xdr:sp macro="" textlink="">
      <xdr:nvSpPr>
        <xdr:cNvPr id="839" name="円/楕円 838"/>
        <xdr:cNvSpPr/>
      </xdr:nvSpPr>
      <xdr:spPr>
        <a:xfrm>
          <a:off x="21272500" y="128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133970</xdr:rowOff>
    </xdr:from>
    <xdr:ext cx="534377" cy="259045"/>
    <xdr:sp macro="" textlink="">
      <xdr:nvSpPr>
        <xdr:cNvPr id="840" name="テキスト ボックス 839"/>
        <xdr:cNvSpPr txBox="1"/>
      </xdr:nvSpPr>
      <xdr:spPr>
        <a:xfrm>
          <a:off x="21056111" y="126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31388</xdr:rowOff>
    </xdr:from>
    <xdr:to>
      <xdr:col>29</xdr:col>
      <xdr:colOff>568325</xdr:colOff>
      <xdr:row>75</xdr:row>
      <xdr:rowOff>132988</xdr:rowOff>
    </xdr:to>
    <xdr:sp macro="" textlink="">
      <xdr:nvSpPr>
        <xdr:cNvPr id="841" name="円/楕円 840"/>
        <xdr:cNvSpPr/>
      </xdr:nvSpPr>
      <xdr:spPr>
        <a:xfrm>
          <a:off x="20383500" y="128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149515</xdr:rowOff>
    </xdr:from>
    <xdr:ext cx="534377" cy="259045"/>
    <xdr:sp macro="" textlink="">
      <xdr:nvSpPr>
        <xdr:cNvPr id="842" name="テキスト ボックス 841"/>
        <xdr:cNvSpPr txBox="1"/>
      </xdr:nvSpPr>
      <xdr:spPr>
        <a:xfrm>
          <a:off x="20167111" y="126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1118</xdr:rowOff>
    </xdr:from>
    <xdr:to>
      <xdr:col>28</xdr:col>
      <xdr:colOff>365125</xdr:colOff>
      <xdr:row>75</xdr:row>
      <xdr:rowOff>102718</xdr:rowOff>
    </xdr:to>
    <xdr:sp macro="" textlink="">
      <xdr:nvSpPr>
        <xdr:cNvPr id="843" name="円/楕円 842"/>
        <xdr:cNvSpPr/>
      </xdr:nvSpPr>
      <xdr:spPr>
        <a:xfrm>
          <a:off x="19494500" y="128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119245</xdr:rowOff>
    </xdr:from>
    <xdr:ext cx="534377" cy="259045"/>
    <xdr:sp macro="" textlink="">
      <xdr:nvSpPr>
        <xdr:cNvPr id="844" name="テキスト ボックス 843"/>
        <xdr:cNvSpPr txBox="1"/>
      </xdr:nvSpPr>
      <xdr:spPr>
        <a:xfrm>
          <a:off x="19278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63392</xdr:rowOff>
    </xdr:from>
    <xdr:to>
      <xdr:col>27</xdr:col>
      <xdr:colOff>161925</xdr:colOff>
      <xdr:row>75</xdr:row>
      <xdr:rowOff>164991</xdr:rowOff>
    </xdr:to>
    <xdr:sp macro="" textlink="">
      <xdr:nvSpPr>
        <xdr:cNvPr id="845" name="円/楕円 844"/>
        <xdr:cNvSpPr/>
      </xdr:nvSpPr>
      <xdr:spPr>
        <a:xfrm>
          <a:off x="18605500" y="12922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10069</xdr:rowOff>
    </xdr:from>
    <xdr:ext cx="534377" cy="259045"/>
    <xdr:sp macro="" textlink="">
      <xdr:nvSpPr>
        <xdr:cNvPr id="846" name="テキスト ボックス 845"/>
        <xdr:cNvSpPr txBox="1"/>
      </xdr:nvSpPr>
      <xdr:spPr>
        <a:xfrm>
          <a:off x="18389111" y="126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大きく増加しているのは、災害復旧事業費、普通建設事業費、補助費等である。災害復旧事業費は平成２６年８月の豪雨、１２月の豪雪に伴う復旧工事の増加、普通建設事業費は高山駅周辺整備事業費の増加、補助費等はプレミアム付き商品券事業費、農村環境多面的機能向上事業費、平成２７年度から始まった協働のまちづくり支援金の増加が主なものである。</a:t>
          </a:r>
        </a:p>
        <a:p>
          <a:r>
            <a:rPr kumimoji="1" lang="ja-JP" altLang="en-US" sz="1300">
              <a:latin typeface="ＭＳ Ｐゴシック"/>
            </a:rPr>
            <a:t>　また、維持補修費が半減しているのは、前年度の豪雪に伴う除雪費が平年並みとなったことによるものである。</a:t>
          </a:r>
        </a:p>
        <a:p>
          <a:r>
            <a:rPr kumimoji="1" lang="ja-JP" altLang="en-US" sz="1300">
              <a:latin typeface="ＭＳ Ｐゴシック"/>
            </a:rPr>
            <a:t>　類似団体平均と比較すると、主に人件費、維持補修費、公債費、繰出金が大きく上回っている状況にある。これは、主に合併による職員、公の施設や道路などライフラインの増加、町村から引き継いだ地方債の増加などによるものである。</a:t>
          </a:r>
        </a:p>
        <a:p>
          <a:r>
            <a:rPr kumimoji="1" lang="ja-JP" altLang="en-US" sz="1300">
              <a:latin typeface="ＭＳ Ｐゴシック"/>
            </a:rPr>
            <a:t>　物件費や扶助費は類似団体平均を下回っているものの、年々増加傾向にあり、今後も更なる行財政改革の推進などにより、健全で持続可能な財政基盤の確立に努める。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90,763
90,256
2,177.61
52,242,792
48,244,590
3,056,220
30,696,681
32,272,433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42774</xdr:rowOff>
    </xdr:from>
    <xdr:to>
      <xdr:col>6</xdr:col>
      <xdr:colOff>511175</xdr:colOff>
      <xdr:row>37</xdr:row>
      <xdr:rowOff>92151</xdr:rowOff>
    </xdr:to>
    <xdr:cxnSp macro="">
      <xdr:nvCxnSpPr>
        <xdr:cNvPr id="59" name="直線コネクタ 58"/>
        <xdr:cNvCxnSpPr/>
      </xdr:nvCxnSpPr>
      <xdr:spPr>
        <a:xfrm flipV="1">
          <a:off x="3797300" y="6386424"/>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92151</xdr:rowOff>
    </xdr:from>
    <xdr:to>
      <xdr:col>5</xdr:col>
      <xdr:colOff>358775</xdr:colOff>
      <xdr:row>37</xdr:row>
      <xdr:rowOff>161189</xdr:rowOff>
    </xdr:to>
    <xdr:cxnSp macro="">
      <xdr:nvCxnSpPr>
        <xdr:cNvPr id="62" name="直線コネクタ 61"/>
        <xdr:cNvCxnSpPr/>
      </xdr:nvCxnSpPr>
      <xdr:spPr>
        <a:xfrm flipV="1">
          <a:off x="2908300" y="6435801"/>
          <a:ext cx="8890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78892</xdr:rowOff>
    </xdr:from>
    <xdr:to>
      <xdr:col>4</xdr:col>
      <xdr:colOff>155575</xdr:colOff>
      <xdr:row>37</xdr:row>
      <xdr:rowOff>161189</xdr:rowOff>
    </xdr:to>
    <xdr:cxnSp macro="">
      <xdr:nvCxnSpPr>
        <xdr:cNvPr id="65" name="直線コネクタ 64"/>
        <xdr:cNvCxnSpPr/>
      </xdr:nvCxnSpPr>
      <xdr:spPr>
        <a:xfrm>
          <a:off x="2019300" y="6422542"/>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21285</xdr:rowOff>
    </xdr:from>
    <xdr:to>
      <xdr:col>2</xdr:col>
      <xdr:colOff>638175</xdr:colOff>
      <xdr:row>37</xdr:row>
      <xdr:rowOff>78892</xdr:rowOff>
    </xdr:to>
    <xdr:cxnSp macro="">
      <xdr:nvCxnSpPr>
        <xdr:cNvPr id="68" name="直線コネクタ 67"/>
        <xdr:cNvCxnSpPr/>
      </xdr:nvCxnSpPr>
      <xdr:spPr>
        <a:xfrm>
          <a:off x="1130300" y="6022035"/>
          <a:ext cx="889000" cy="4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163424</xdr:rowOff>
    </xdr:from>
    <xdr:to>
      <xdr:col>6</xdr:col>
      <xdr:colOff>561975</xdr:colOff>
      <xdr:row>37</xdr:row>
      <xdr:rowOff>93574</xdr:rowOff>
    </xdr:to>
    <xdr:sp macro="" textlink="">
      <xdr:nvSpPr>
        <xdr:cNvPr id="78" name="円/楕円 77"/>
        <xdr:cNvSpPr/>
      </xdr:nvSpPr>
      <xdr:spPr>
        <a:xfrm>
          <a:off x="45847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141851</xdr:rowOff>
    </xdr:from>
    <xdr:ext cx="469744" cy="259045"/>
    <xdr:sp macro="" textlink="">
      <xdr:nvSpPr>
        <xdr:cNvPr id="79" name="議会費該当値テキスト"/>
        <xdr:cNvSpPr txBox="1"/>
      </xdr:nvSpPr>
      <xdr:spPr>
        <a:xfrm>
          <a:off x="4686300" y="631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41351</xdr:rowOff>
    </xdr:from>
    <xdr:to>
      <xdr:col>5</xdr:col>
      <xdr:colOff>409575</xdr:colOff>
      <xdr:row>37</xdr:row>
      <xdr:rowOff>142951</xdr:rowOff>
    </xdr:to>
    <xdr:sp macro="" textlink="">
      <xdr:nvSpPr>
        <xdr:cNvPr id="80" name="円/楕円 79"/>
        <xdr:cNvSpPr/>
      </xdr:nvSpPr>
      <xdr:spPr>
        <a:xfrm>
          <a:off x="3746500" y="63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134078</xdr:rowOff>
    </xdr:from>
    <xdr:ext cx="469744" cy="259045"/>
    <xdr:sp macro="" textlink="">
      <xdr:nvSpPr>
        <xdr:cNvPr id="81" name="テキスト ボックス 80"/>
        <xdr:cNvSpPr txBox="1"/>
      </xdr:nvSpPr>
      <xdr:spPr>
        <a:xfrm>
          <a:off x="3562427" y="64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110388</xdr:rowOff>
    </xdr:from>
    <xdr:to>
      <xdr:col>4</xdr:col>
      <xdr:colOff>206375</xdr:colOff>
      <xdr:row>38</xdr:row>
      <xdr:rowOff>40539</xdr:rowOff>
    </xdr:to>
    <xdr:sp macro="" textlink="">
      <xdr:nvSpPr>
        <xdr:cNvPr id="82" name="円/楕円 81"/>
        <xdr:cNvSpPr/>
      </xdr:nvSpPr>
      <xdr:spPr>
        <a:xfrm>
          <a:off x="2857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31666</xdr:rowOff>
    </xdr:from>
    <xdr:ext cx="469744" cy="259045"/>
    <xdr:sp macro="" textlink="">
      <xdr:nvSpPr>
        <xdr:cNvPr id="83" name="テキスト ボックス 82"/>
        <xdr:cNvSpPr txBox="1"/>
      </xdr:nvSpPr>
      <xdr:spPr>
        <a:xfrm>
          <a:off x="2673427" y="65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28092</xdr:rowOff>
    </xdr:from>
    <xdr:to>
      <xdr:col>3</xdr:col>
      <xdr:colOff>3175</xdr:colOff>
      <xdr:row>37</xdr:row>
      <xdr:rowOff>129692</xdr:rowOff>
    </xdr:to>
    <xdr:sp macro="" textlink="">
      <xdr:nvSpPr>
        <xdr:cNvPr id="84" name="円/楕円 83"/>
        <xdr:cNvSpPr/>
      </xdr:nvSpPr>
      <xdr:spPr>
        <a:xfrm>
          <a:off x="1968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120819</xdr:rowOff>
    </xdr:from>
    <xdr:ext cx="469744" cy="259045"/>
    <xdr:sp macro="" textlink="">
      <xdr:nvSpPr>
        <xdr:cNvPr id="85" name="テキスト ボックス 84"/>
        <xdr:cNvSpPr txBox="1"/>
      </xdr:nvSpPr>
      <xdr:spPr>
        <a:xfrm>
          <a:off x="1784427" y="64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141935</xdr:rowOff>
    </xdr:from>
    <xdr:to>
      <xdr:col>1</xdr:col>
      <xdr:colOff>485775</xdr:colOff>
      <xdr:row>35</xdr:row>
      <xdr:rowOff>72085</xdr:rowOff>
    </xdr:to>
    <xdr:sp macro="" textlink="">
      <xdr:nvSpPr>
        <xdr:cNvPr id="86" name="円/楕円 85"/>
        <xdr:cNvSpPr/>
      </xdr:nvSpPr>
      <xdr:spPr>
        <a:xfrm>
          <a:off x="1079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88612</xdr:rowOff>
    </xdr:from>
    <xdr:ext cx="469744" cy="259045"/>
    <xdr:sp macro="" textlink="">
      <xdr:nvSpPr>
        <xdr:cNvPr id="87" name="テキスト ボックス 86"/>
        <xdr:cNvSpPr txBox="1"/>
      </xdr:nvSpPr>
      <xdr:spPr>
        <a:xfrm>
          <a:off x="895427" y="57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38826</xdr:rowOff>
    </xdr:from>
    <xdr:to>
      <xdr:col>6</xdr:col>
      <xdr:colOff>511175</xdr:colOff>
      <xdr:row>58</xdr:row>
      <xdr:rowOff>93793</xdr:rowOff>
    </xdr:to>
    <xdr:cxnSp macro="">
      <xdr:nvCxnSpPr>
        <xdr:cNvPr id="118" name="直線コネクタ 117"/>
        <xdr:cNvCxnSpPr/>
      </xdr:nvCxnSpPr>
      <xdr:spPr>
        <a:xfrm flipV="1">
          <a:off x="3797300" y="9982926"/>
          <a:ext cx="838200" cy="5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69722</xdr:rowOff>
    </xdr:from>
    <xdr:to>
      <xdr:col>5</xdr:col>
      <xdr:colOff>358775</xdr:colOff>
      <xdr:row>58</xdr:row>
      <xdr:rowOff>93793</xdr:rowOff>
    </xdr:to>
    <xdr:cxnSp macro="">
      <xdr:nvCxnSpPr>
        <xdr:cNvPr id="121" name="直線コネクタ 120"/>
        <xdr:cNvCxnSpPr/>
      </xdr:nvCxnSpPr>
      <xdr:spPr>
        <a:xfrm>
          <a:off x="2908300" y="10013822"/>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31252</xdr:rowOff>
    </xdr:from>
    <xdr:to>
      <xdr:col>4</xdr:col>
      <xdr:colOff>155575</xdr:colOff>
      <xdr:row>58</xdr:row>
      <xdr:rowOff>69722</xdr:rowOff>
    </xdr:to>
    <xdr:cxnSp macro="">
      <xdr:nvCxnSpPr>
        <xdr:cNvPr id="124" name="直線コネクタ 123"/>
        <xdr:cNvCxnSpPr/>
      </xdr:nvCxnSpPr>
      <xdr:spPr>
        <a:xfrm>
          <a:off x="2019300" y="9975352"/>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31252</xdr:rowOff>
    </xdr:from>
    <xdr:to>
      <xdr:col>2</xdr:col>
      <xdr:colOff>638175</xdr:colOff>
      <xdr:row>58</xdr:row>
      <xdr:rowOff>46513</xdr:rowOff>
    </xdr:to>
    <xdr:cxnSp macro="">
      <xdr:nvCxnSpPr>
        <xdr:cNvPr id="127" name="直線コネクタ 126"/>
        <xdr:cNvCxnSpPr/>
      </xdr:nvCxnSpPr>
      <xdr:spPr>
        <a:xfrm flipV="1">
          <a:off x="1130300" y="9975352"/>
          <a:ext cx="889000" cy="1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159476</xdr:rowOff>
    </xdr:from>
    <xdr:to>
      <xdr:col>6</xdr:col>
      <xdr:colOff>561975</xdr:colOff>
      <xdr:row>58</xdr:row>
      <xdr:rowOff>89626</xdr:rowOff>
    </xdr:to>
    <xdr:sp macro="" textlink="">
      <xdr:nvSpPr>
        <xdr:cNvPr id="137" name="円/楕円 136"/>
        <xdr:cNvSpPr/>
      </xdr:nvSpPr>
      <xdr:spPr>
        <a:xfrm>
          <a:off x="4584700" y="99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137903</xdr:rowOff>
    </xdr:from>
    <xdr:ext cx="534377" cy="259045"/>
    <xdr:sp macro="" textlink="">
      <xdr:nvSpPr>
        <xdr:cNvPr id="138" name="総務費該当値テキスト"/>
        <xdr:cNvSpPr txBox="1"/>
      </xdr:nvSpPr>
      <xdr:spPr>
        <a:xfrm>
          <a:off x="4686300" y="991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42993</xdr:rowOff>
    </xdr:from>
    <xdr:to>
      <xdr:col>5</xdr:col>
      <xdr:colOff>409575</xdr:colOff>
      <xdr:row>58</xdr:row>
      <xdr:rowOff>144593</xdr:rowOff>
    </xdr:to>
    <xdr:sp macro="" textlink="">
      <xdr:nvSpPr>
        <xdr:cNvPr id="139" name="円/楕円 138"/>
        <xdr:cNvSpPr/>
      </xdr:nvSpPr>
      <xdr:spPr>
        <a:xfrm>
          <a:off x="3746500" y="99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135720</xdr:rowOff>
    </xdr:from>
    <xdr:ext cx="534377" cy="259045"/>
    <xdr:sp macro="" textlink="">
      <xdr:nvSpPr>
        <xdr:cNvPr id="140" name="テキスト ボックス 139"/>
        <xdr:cNvSpPr txBox="1"/>
      </xdr:nvSpPr>
      <xdr:spPr>
        <a:xfrm>
          <a:off x="3530111" y="100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18922</xdr:rowOff>
    </xdr:from>
    <xdr:to>
      <xdr:col>4</xdr:col>
      <xdr:colOff>206375</xdr:colOff>
      <xdr:row>58</xdr:row>
      <xdr:rowOff>120522</xdr:rowOff>
    </xdr:to>
    <xdr:sp macro="" textlink="">
      <xdr:nvSpPr>
        <xdr:cNvPr id="141" name="円/楕円 140"/>
        <xdr:cNvSpPr/>
      </xdr:nvSpPr>
      <xdr:spPr>
        <a:xfrm>
          <a:off x="2857500" y="99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111649</xdr:rowOff>
    </xdr:from>
    <xdr:ext cx="534377" cy="259045"/>
    <xdr:sp macro="" textlink="">
      <xdr:nvSpPr>
        <xdr:cNvPr id="142" name="テキスト ボックス 141"/>
        <xdr:cNvSpPr txBox="1"/>
      </xdr:nvSpPr>
      <xdr:spPr>
        <a:xfrm>
          <a:off x="2641111" y="100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151902</xdr:rowOff>
    </xdr:from>
    <xdr:to>
      <xdr:col>3</xdr:col>
      <xdr:colOff>3175</xdr:colOff>
      <xdr:row>58</xdr:row>
      <xdr:rowOff>82052</xdr:rowOff>
    </xdr:to>
    <xdr:sp macro="" textlink="">
      <xdr:nvSpPr>
        <xdr:cNvPr id="143" name="円/楕円 142"/>
        <xdr:cNvSpPr/>
      </xdr:nvSpPr>
      <xdr:spPr>
        <a:xfrm>
          <a:off x="1968500" y="992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98579</xdr:rowOff>
    </xdr:from>
    <xdr:ext cx="534377" cy="259045"/>
    <xdr:sp macro="" textlink="">
      <xdr:nvSpPr>
        <xdr:cNvPr id="144" name="テキスト ボックス 143"/>
        <xdr:cNvSpPr txBox="1"/>
      </xdr:nvSpPr>
      <xdr:spPr>
        <a:xfrm>
          <a:off x="1752111" y="969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167163</xdr:rowOff>
    </xdr:from>
    <xdr:to>
      <xdr:col>1</xdr:col>
      <xdr:colOff>485775</xdr:colOff>
      <xdr:row>58</xdr:row>
      <xdr:rowOff>97313</xdr:rowOff>
    </xdr:to>
    <xdr:sp macro="" textlink="">
      <xdr:nvSpPr>
        <xdr:cNvPr id="145" name="円/楕円 144"/>
        <xdr:cNvSpPr/>
      </xdr:nvSpPr>
      <xdr:spPr>
        <a:xfrm>
          <a:off x="1079500" y="99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113840</xdr:rowOff>
    </xdr:from>
    <xdr:ext cx="534377" cy="259045"/>
    <xdr:sp macro="" textlink="">
      <xdr:nvSpPr>
        <xdr:cNvPr id="146" name="テキスト ボックス 145"/>
        <xdr:cNvSpPr txBox="1"/>
      </xdr:nvSpPr>
      <xdr:spPr>
        <a:xfrm>
          <a:off x="863111" y="97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119109</xdr:rowOff>
    </xdr:from>
    <xdr:to>
      <xdr:col>6</xdr:col>
      <xdr:colOff>511175</xdr:colOff>
      <xdr:row>78</xdr:row>
      <xdr:rowOff>120931</xdr:rowOff>
    </xdr:to>
    <xdr:cxnSp macro="">
      <xdr:nvCxnSpPr>
        <xdr:cNvPr id="177" name="直線コネクタ 176"/>
        <xdr:cNvCxnSpPr/>
      </xdr:nvCxnSpPr>
      <xdr:spPr>
        <a:xfrm flipV="1">
          <a:off x="3797300" y="13492209"/>
          <a:ext cx="8382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120931</xdr:rowOff>
    </xdr:from>
    <xdr:to>
      <xdr:col>5</xdr:col>
      <xdr:colOff>358775</xdr:colOff>
      <xdr:row>78</xdr:row>
      <xdr:rowOff>133435</xdr:rowOff>
    </xdr:to>
    <xdr:cxnSp macro="">
      <xdr:nvCxnSpPr>
        <xdr:cNvPr id="180" name="直線コネクタ 179"/>
        <xdr:cNvCxnSpPr/>
      </xdr:nvCxnSpPr>
      <xdr:spPr>
        <a:xfrm flipV="1">
          <a:off x="2908300" y="13494031"/>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133435</xdr:rowOff>
    </xdr:from>
    <xdr:to>
      <xdr:col>4</xdr:col>
      <xdr:colOff>155575</xdr:colOff>
      <xdr:row>78</xdr:row>
      <xdr:rowOff>137889</xdr:rowOff>
    </xdr:to>
    <xdr:cxnSp macro="">
      <xdr:nvCxnSpPr>
        <xdr:cNvPr id="183" name="直線コネクタ 182"/>
        <xdr:cNvCxnSpPr/>
      </xdr:nvCxnSpPr>
      <xdr:spPr>
        <a:xfrm flipV="1">
          <a:off x="2019300" y="13506535"/>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137889</xdr:rowOff>
    </xdr:from>
    <xdr:to>
      <xdr:col>2</xdr:col>
      <xdr:colOff>638175</xdr:colOff>
      <xdr:row>78</xdr:row>
      <xdr:rowOff>139336</xdr:rowOff>
    </xdr:to>
    <xdr:cxnSp macro="">
      <xdr:nvCxnSpPr>
        <xdr:cNvPr id="186" name="直線コネクタ 185"/>
        <xdr:cNvCxnSpPr/>
      </xdr:nvCxnSpPr>
      <xdr:spPr>
        <a:xfrm flipV="1">
          <a:off x="1130300" y="13510989"/>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68309</xdr:rowOff>
    </xdr:from>
    <xdr:to>
      <xdr:col>6</xdr:col>
      <xdr:colOff>561975</xdr:colOff>
      <xdr:row>78</xdr:row>
      <xdr:rowOff>169909</xdr:rowOff>
    </xdr:to>
    <xdr:sp macro="" textlink="">
      <xdr:nvSpPr>
        <xdr:cNvPr id="196" name="円/楕円 195"/>
        <xdr:cNvSpPr/>
      </xdr:nvSpPr>
      <xdr:spPr>
        <a:xfrm>
          <a:off x="4584700" y="1344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70131</xdr:rowOff>
    </xdr:from>
    <xdr:to>
      <xdr:col>5</xdr:col>
      <xdr:colOff>409575</xdr:colOff>
      <xdr:row>79</xdr:row>
      <xdr:rowOff>281</xdr:rowOff>
    </xdr:to>
    <xdr:sp macro="" textlink="">
      <xdr:nvSpPr>
        <xdr:cNvPr id="198" name="円/楕円 197"/>
        <xdr:cNvSpPr/>
      </xdr:nvSpPr>
      <xdr:spPr>
        <a:xfrm>
          <a:off x="3746500" y="134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162858</xdr:rowOff>
    </xdr:from>
    <xdr:ext cx="599010" cy="259045"/>
    <xdr:sp macro="" textlink="">
      <xdr:nvSpPr>
        <xdr:cNvPr id="199" name="テキスト ボックス 198"/>
        <xdr:cNvSpPr txBox="1"/>
      </xdr:nvSpPr>
      <xdr:spPr>
        <a:xfrm>
          <a:off x="3497794" y="1353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82635</xdr:rowOff>
    </xdr:from>
    <xdr:to>
      <xdr:col>4</xdr:col>
      <xdr:colOff>206375</xdr:colOff>
      <xdr:row>79</xdr:row>
      <xdr:rowOff>12785</xdr:rowOff>
    </xdr:to>
    <xdr:sp macro="" textlink="">
      <xdr:nvSpPr>
        <xdr:cNvPr id="200" name="円/楕円 199"/>
        <xdr:cNvSpPr/>
      </xdr:nvSpPr>
      <xdr:spPr>
        <a:xfrm>
          <a:off x="2857500" y="134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3912</xdr:rowOff>
    </xdr:from>
    <xdr:ext cx="599010" cy="259045"/>
    <xdr:sp macro="" textlink="">
      <xdr:nvSpPr>
        <xdr:cNvPr id="201" name="テキスト ボックス 200"/>
        <xdr:cNvSpPr txBox="1"/>
      </xdr:nvSpPr>
      <xdr:spPr>
        <a:xfrm>
          <a:off x="2608794" y="1354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87089</xdr:rowOff>
    </xdr:from>
    <xdr:to>
      <xdr:col>3</xdr:col>
      <xdr:colOff>3175</xdr:colOff>
      <xdr:row>79</xdr:row>
      <xdr:rowOff>17239</xdr:rowOff>
    </xdr:to>
    <xdr:sp macro="" textlink="">
      <xdr:nvSpPr>
        <xdr:cNvPr id="202" name="円/楕円 201"/>
        <xdr:cNvSpPr/>
      </xdr:nvSpPr>
      <xdr:spPr>
        <a:xfrm>
          <a:off x="1968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8366</xdr:rowOff>
    </xdr:from>
    <xdr:ext cx="599010" cy="259045"/>
    <xdr:sp macro="" textlink="">
      <xdr:nvSpPr>
        <xdr:cNvPr id="203" name="テキスト ボックス 202"/>
        <xdr:cNvSpPr txBox="1"/>
      </xdr:nvSpPr>
      <xdr:spPr>
        <a:xfrm>
          <a:off x="1719794" y="1355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88536</xdr:rowOff>
    </xdr:from>
    <xdr:to>
      <xdr:col>1</xdr:col>
      <xdr:colOff>485775</xdr:colOff>
      <xdr:row>79</xdr:row>
      <xdr:rowOff>18686</xdr:rowOff>
    </xdr:to>
    <xdr:sp macro="" textlink="">
      <xdr:nvSpPr>
        <xdr:cNvPr id="204" name="円/楕円 203"/>
        <xdr:cNvSpPr/>
      </xdr:nvSpPr>
      <xdr:spPr>
        <a:xfrm>
          <a:off x="1079500" y="134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9813</xdr:rowOff>
    </xdr:from>
    <xdr:ext cx="599010" cy="259045"/>
    <xdr:sp macro="" textlink="">
      <xdr:nvSpPr>
        <xdr:cNvPr id="205" name="テキスト ボックス 204"/>
        <xdr:cNvSpPr txBox="1"/>
      </xdr:nvSpPr>
      <xdr:spPr>
        <a:xfrm>
          <a:off x="830794" y="1355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12131</xdr:rowOff>
    </xdr:from>
    <xdr:to>
      <xdr:col>6</xdr:col>
      <xdr:colOff>511175</xdr:colOff>
      <xdr:row>97</xdr:row>
      <xdr:rowOff>81700</xdr:rowOff>
    </xdr:to>
    <xdr:cxnSp macro="">
      <xdr:nvCxnSpPr>
        <xdr:cNvPr id="236" name="直線コネクタ 235"/>
        <xdr:cNvCxnSpPr/>
      </xdr:nvCxnSpPr>
      <xdr:spPr>
        <a:xfrm>
          <a:off x="3797300" y="16642781"/>
          <a:ext cx="838200" cy="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12131</xdr:rowOff>
    </xdr:from>
    <xdr:to>
      <xdr:col>5</xdr:col>
      <xdr:colOff>358775</xdr:colOff>
      <xdr:row>97</xdr:row>
      <xdr:rowOff>24236</xdr:rowOff>
    </xdr:to>
    <xdr:cxnSp macro="">
      <xdr:nvCxnSpPr>
        <xdr:cNvPr id="239" name="直線コネクタ 238"/>
        <xdr:cNvCxnSpPr/>
      </xdr:nvCxnSpPr>
      <xdr:spPr>
        <a:xfrm flipV="1">
          <a:off x="2908300" y="16642781"/>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24236</xdr:rowOff>
    </xdr:from>
    <xdr:to>
      <xdr:col>4</xdr:col>
      <xdr:colOff>155575</xdr:colOff>
      <xdr:row>97</xdr:row>
      <xdr:rowOff>59048</xdr:rowOff>
    </xdr:to>
    <xdr:cxnSp macro="">
      <xdr:nvCxnSpPr>
        <xdr:cNvPr id="242" name="直線コネクタ 241"/>
        <xdr:cNvCxnSpPr/>
      </xdr:nvCxnSpPr>
      <xdr:spPr>
        <a:xfrm flipV="1">
          <a:off x="2019300" y="16654886"/>
          <a:ext cx="8890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40542</xdr:rowOff>
    </xdr:from>
    <xdr:to>
      <xdr:col>2</xdr:col>
      <xdr:colOff>638175</xdr:colOff>
      <xdr:row>97</xdr:row>
      <xdr:rowOff>59048</xdr:rowOff>
    </xdr:to>
    <xdr:cxnSp macro="">
      <xdr:nvCxnSpPr>
        <xdr:cNvPr id="245" name="直線コネクタ 244"/>
        <xdr:cNvCxnSpPr/>
      </xdr:nvCxnSpPr>
      <xdr:spPr>
        <a:xfrm>
          <a:off x="1130300" y="16671192"/>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30900</xdr:rowOff>
    </xdr:from>
    <xdr:to>
      <xdr:col>6</xdr:col>
      <xdr:colOff>561975</xdr:colOff>
      <xdr:row>97</xdr:row>
      <xdr:rowOff>132500</xdr:rowOff>
    </xdr:to>
    <xdr:sp macro="" textlink="">
      <xdr:nvSpPr>
        <xdr:cNvPr id="255" name="円/楕円 254"/>
        <xdr:cNvSpPr/>
      </xdr:nvSpPr>
      <xdr:spPr>
        <a:xfrm>
          <a:off x="4584700" y="166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9327</xdr:rowOff>
    </xdr:from>
    <xdr:ext cx="534377" cy="259045"/>
    <xdr:sp macro="" textlink="">
      <xdr:nvSpPr>
        <xdr:cNvPr id="256" name="衛生費該当値テキスト"/>
        <xdr:cNvSpPr txBox="1"/>
      </xdr:nvSpPr>
      <xdr:spPr>
        <a:xfrm>
          <a:off x="4686300" y="166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132781</xdr:rowOff>
    </xdr:from>
    <xdr:to>
      <xdr:col>5</xdr:col>
      <xdr:colOff>409575</xdr:colOff>
      <xdr:row>97</xdr:row>
      <xdr:rowOff>62931</xdr:rowOff>
    </xdr:to>
    <xdr:sp macro="" textlink="">
      <xdr:nvSpPr>
        <xdr:cNvPr id="257" name="円/楕円 256"/>
        <xdr:cNvSpPr/>
      </xdr:nvSpPr>
      <xdr:spPr>
        <a:xfrm>
          <a:off x="3746500" y="165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79458</xdr:rowOff>
    </xdr:from>
    <xdr:ext cx="534377" cy="259045"/>
    <xdr:sp macro="" textlink="">
      <xdr:nvSpPr>
        <xdr:cNvPr id="258" name="テキスト ボックス 257"/>
        <xdr:cNvSpPr txBox="1"/>
      </xdr:nvSpPr>
      <xdr:spPr>
        <a:xfrm>
          <a:off x="3530111" y="163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144886</xdr:rowOff>
    </xdr:from>
    <xdr:to>
      <xdr:col>4</xdr:col>
      <xdr:colOff>206375</xdr:colOff>
      <xdr:row>97</xdr:row>
      <xdr:rowOff>75036</xdr:rowOff>
    </xdr:to>
    <xdr:sp macro="" textlink="">
      <xdr:nvSpPr>
        <xdr:cNvPr id="259" name="円/楕円 258"/>
        <xdr:cNvSpPr/>
      </xdr:nvSpPr>
      <xdr:spPr>
        <a:xfrm>
          <a:off x="2857500" y="166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91563</xdr:rowOff>
    </xdr:from>
    <xdr:ext cx="534377" cy="259045"/>
    <xdr:sp macro="" textlink="">
      <xdr:nvSpPr>
        <xdr:cNvPr id="260" name="テキスト ボックス 259"/>
        <xdr:cNvSpPr txBox="1"/>
      </xdr:nvSpPr>
      <xdr:spPr>
        <a:xfrm>
          <a:off x="2641111" y="1637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8248</xdr:rowOff>
    </xdr:from>
    <xdr:to>
      <xdr:col>3</xdr:col>
      <xdr:colOff>3175</xdr:colOff>
      <xdr:row>97</xdr:row>
      <xdr:rowOff>109848</xdr:rowOff>
    </xdr:to>
    <xdr:sp macro="" textlink="">
      <xdr:nvSpPr>
        <xdr:cNvPr id="261" name="円/楕円 260"/>
        <xdr:cNvSpPr/>
      </xdr:nvSpPr>
      <xdr:spPr>
        <a:xfrm>
          <a:off x="1968500" y="1663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100975</xdr:rowOff>
    </xdr:from>
    <xdr:ext cx="534377" cy="259045"/>
    <xdr:sp macro="" textlink="">
      <xdr:nvSpPr>
        <xdr:cNvPr id="262" name="テキスト ボックス 261"/>
        <xdr:cNvSpPr txBox="1"/>
      </xdr:nvSpPr>
      <xdr:spPr>
        <a:xfrm>
          <a:off x="1752111" y="167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161192</xdr:rowOff>
    </xdr:from>
    <xdr:to>
      <xdr:col>1</xdr:col>
      <xdr:colOff>485775</xdr:colOff>
      <xdr:row>97</xdr:row>
      <xdr:rowOff>91342</xdr:rowOff>
    </xdr:to>
    <xdr:sp macro="" textlink="">
      <xdr:nvSpPr>
        <xdr:cNvPr id="263" name="円/楕円 262"/>
        <xdr:cNvSpPr/>
      </xdr:nvSpPr>
      <xdr:spPr>
        <a:xfrm>
          <a:off x="1079500" y="1662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107869</xdr:rowOff>
    </xdr:from>
    <xdr:ext cx="534377" cy="259045"/>
    <xdr:sp macro="" textlink="">
      <xdr:nvSpPr>
        <xdr:cNvPr id="264" name="テキスト ボックス 263"/>
        <xdr:cNvSpPr txBox="1"/>
      </xdr:nvSpPr>
      <xdr:spPr>
        <a:xfrm>
          <a:off x="863111" y="163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100457</xdr:rowOff>
    </xdr:from>
    <xdr:to>
      <xdr:col>15</xdr:col>
      <xdr:colOff>180975</xdr:colOff>
      <xdr:row>34</xdr:row>
      <xdr:rowOff>153416</xdr:rowOff>
    </xdr:to>
    <xdr:cxnSp macro="">
      <xdr:nvCxnSpPr>
        <xdr:cNvPr id="293" name="直線コネクタ 292"/>
        <xdr:cNvCxnSpPr/>
      </xdr:nvCxnSpPr>
      <xdr:spPr>
        <a:xfrm>
          <a:off x="9639300" y="5929757"/>
          <a:ext cx="8382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93218</xdr:rowOff>
    </xdr:from>
    <xdr:to>
      <xdr:col>14</xdr:col>
      <xdr:colOff>28575</xdr:colOff>
      <xdr:row>34</xdr:row>
      <xdr:rowOff>100457</xdr:rowOff>
    </xdr:to>
    <xdr:cxnSp macro="">
      <xdr:nvCxnSpPr>
        <xdr:cNvPr id="296" name="直線コネクタ 295"/>
        <xdr:cNvCxnSpPr/>
      </xdr:nvCxnSpPr>
      <xdr:spPr>
        <a:xfrm>
          <a:off x="8750300" y="5751068"/>
          <a:ext cx="889000" cy="17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162179</xdr:rowOff>
    </xdr:from>
    <xdr:to>
      <xdr:col>12</xdr:col>
      <xdr:colOff>511175</xdr:colOff>
      <xdr:row>33</xdr:row>
      <xdr:rowOff>93218</xdr:rowOff>
    </xdr:to>
    <xdr:cxnSp macro="">
      <xdr:nvCxnSpPr>
        <xdr:cNvPr id="299" name="直線コネクタ 298"/>
        <xdr:cNvCxnSpPr/>
      </xdr:nvCxnSpPr>
      <xdr:spPr>
        <a:xfrm>
          <a:off x="7861300" y="5648579"/>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27686</xdr:rowOff>
    </xdr:from>
    <xdr:to>
      <xdr:col>11</xdr:col>
      <xdr:colOff>307975</xdr:colOff>
      <xdr:row>32</xdr:row>
      <xdr:rowOff>162179</xdr:rowOff>
    </xdr:to>
    <xdr:cxnSp macro="">
      <xdr:nvCxnSpPr>
        <xdr:cNvPr id="302" name="直線コネクタ 301"/>
        <xdr:cNvCxnSpPr/>
      </xdr:nvCxnSpPr>
      <xdr:spPr>
        <a:xfrm>
          <a:off x="6972300" y="5514086"/>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102616</xdr:rowOff>
    </xdr:from>
    <xdr:to>
      <xdr:col>15</xdr:col>
      <xdr:colOff>231775</xdr:colOff>
      <xdr:row>35</xdr:row>
      <xdr:rowOff>32766</xdr:rowOff>
    </xdr:to>
    <xdr:sp macro="" textlink="">
      <xdr:nvSpPr>
        <xdr:cNvPr id="312" name="円/楕円 311"/>
        <xdr:cNvSpPr/>
      </xdr:nvSpPr>
      <xdr:spPr>
        <a:xfrm>
          <a:off x="104267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125493</xdr:rowOff>
    </xdr:from>
    <xdr:ext cx="469744" cy="259045"/>
    <xdr:sp macro="" textlink="">
      <xdr:nvSpPr>
        <xdr:cNvPr id="313" name="労働費該当値テキスト"/>
        <xdr:cNvSpPr txBox="1"/>
      </xdr:nvSpPr>
      <xdr:spPr>
        <a:xfrm>
          <a:off x="10528300"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49657</xdr:rowOff>
    </xdr:from>
    <xdr:to>
      <xdr:col>14</xdr:col>
      <xdr:colOff>79375</xdr:colOff>
      <xdr:row>34</xdr:row>
      <xdr:rowOff>151257</xdr:rowOff>
    </xdr:to>
    <xdr:sp macro="" textlink="">
      <xdr:nvSpPr>
        <xdr:cNvPr id="314" name="円/楕円 313"/>
        <xdr:cNvSpPr/>
      </xdr:nvSpPr>
      <xdr:spPr>
        <a:xfrm>
          <a:off x="9588500" y="5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167784</xdr:rowOff>
    </xdr:from>
    <xdr:ext cx="469744" cy="259045"/>
    <xdr:sp macro="" textlink="">
      <xdr:nvSpPr>
        <xdr:cNvPr id="315" name="テキスト ボックス 314"/>
        <xdr:cNvSpPr txBox="1"/>
      </xdr:nvSpPr>
      <xdr:spPr>
        <a:xfrm>
          <a:off x="9404427" y="565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42418</xdr:rowOff>
    </xdr:from>
    <xdr:to>
      <xdr:col>12</xdr:col>
      <xdr:colOff>561975</xdr:colOff>
      <xdr:row>33</xdr:row>
      <xdr:rowOff>144018</xdr:rowOff>
    </xdr:to>
    <xdr:sp macro="" textlink="">
      <xdr:nvSpPr>
        <xdr:cNvPr id="316" name="円/楕円 315"/>
        <xdr:cNvSpPr/>
      </xdr:nvSpPr>
      <xdr:spPr>
        <a:xfrm>
          <a:off x="8699500" y="5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160545</xdr:rowOff>
    </xdr:from>
    <xdr:ext cx="469744" cy="259045"/>
    <xdr:sp macro="" textlink="">
      <xdr:nvSpPr>
        <xdr:cNvPr id="317" name="テキスト ボックス 316"/>
        <xdr:cNvSpPr txBox="1"/>
      </xdr:nvSpPr>
      <xdr:spPr>
        <a:xfrm>
          <a:off x="8515427" y="5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111379</xdr:rowOff>
    </xdr:from>
    <xdr:to>
      <xdr:col>11</xdr:col>
      <xdr:colOff>358775</xdr:colOff>
      <xdr:row>33</xdr:row>
      <xdr:rowOff>41529</xdr:rowOff>
    </xdr:to>
    <xdr:sp macro="" textlink="">
      <xdr:nvSpPr>
        <xdr:cNvPr id="318" name="円/楕円 317"/>
        <xdr:cNvSpPr/>
      </xdr:nvSpPr>
      <xdr:spPr>
        <a:xfrm>
          <a:off x="7810500" y="55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58056</xdr:rowOff>
    </xdr:from>
    <xdr:ext cx="469744" cy="259045"/>
    <xdr:sp macro="" textlink="">
      <xdr:nvSpPr>
        <xdr:cNvPr id="319" name="テキスト ボックス 318"/>
        <xdr:cNvSpPr txBox="1"/>
      </xdr:nvSpPr>
      <xdr:spPr>
        <a:xfrm>
          <a:off x="7626427" y="53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148336</xdr:rowOff>
    </xdr:from>
    <xdr:to>
      <xdr:col>10</xdr:col>
      <xdr:colOff>155575</xdr:colOff>
      <xdr:row>32</xdr:row>
      <xdr:rowOff>78486</xdr:rowOff>
    </xdr:to>
    <xdr:sp macro="" textlink="">
      <xdr:nvSpPr>
        <xdr:cNvPr id="320" name="円/楕円 319"/>
        <xdr:cNvSpPr/>
      </xdr:nvSpPr>
      <xdr:spPr>
        <a:xfrm>
          <a:off x="6921500" y="54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95013</xdr:rowOff>
    </xdr:from>
    <xdr:ext cx="469744" cy="259045"/>
    <xdr:sp macro="" textlink="">
      <xdr:nvSpPr>
        <xdr:cNvPr id="321" name="テキスト ボックス 320"/>
        <xdr:cNvSpPr txBox="1"/>
      </xdr:nvSpPr>
      <xdr:spPr>
        <a:xfrm>
          <a:off x="6737427" y="52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15697</xdr:rowOff>
    </xdr:from>
    <xdr:to>
      <xdr:col>15</xdr:col>
      <xdr:colOff>180975</xdr:colOff>
      <xdr:row>59</xdr:row>
      <xdr:rowOff>22151</xdr:rowOff>
    </xdr:to>
    <xdr:cxnSp macro="">
      <xdr:nvCxnSpPr>
        <xdr:cNvPr id="352" name="直線コネクタ 351"/>
        <xdr:cNvCxnSpPr/>
      </xdr:nvCxnSpPr>
      <xdr:spPr>
        <a:xfrm flipV="1">
          <a:off x="9639300" y="10131247"/>
          <a:ext cx="8382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14558</xdr:rowOff>
    </xdr:from>
    <xdr:to>
      <xdr:col>14</xdr:col>
      <xdr:colOff>28575</xdr:colOff>
      <xdr:row>59</xdr:row>
      <xdr:rowOff>22151</xdr:rowOff>
    </xdr:to>
    <xdr:cxnSp macro="">
      <xdr:nvCxnSpPr>
        <xdr:cNvPr id="355" name="直線コネクタ 354"/>
        <xdr:cNvCxnSpPr/>
      </xdr:nvCxnSpPr>
      <xdr:spPr>
        <a:xfrm>
          <a:off x="8750300" y="10130108"/>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12850</xdr:rowOff>
    </xdr:from>
    <xdr:to>
      <xdr:col>12</xdr:col>
      <xdr:colOff>511175</xdr:colOff>
      <xdr:row>59</xdr:row>
      <xdr:rowOff>14558</xdr:rowOff>
    </xdr:to>
    <xdr:cxnSp macro="">
      <xdr:nvCxnSpPr>
        <xdr:cNvPr id="358" name="直線コネクタ 357"/>
        <xdr:cNvCxnSpPr/>
      </xdr:nvCxnSpPr>
      <xdr:spPr>
        <a:xfrm>
          <a:off x="7861300" y="10128400"/>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161978</xdr:rowOff>
    </xdr:from>
    <xdr:to>
      <xdr:col>11</xdr:col>
      <xdr:colOff>307975</xdr:colOff>
      <xdr:row>59</xdr:row>
      <xdr:rowOff>12850</xdr:rowOff>
    </xdr:to>
    <xdr:cxnSp macro="">
      <xdr:nvCxnSpPr>
        <xdr:cNvPr id="361" name="直線コネクタ 360"/>
        <xdr:cNvCxnSpPr/>
      </xdr:nvCxnSpPr>
      <xdr:spPr>
        <a:xfrm>
          <a:off x="6972300" y="10106078"/>
          <a:ext cx="8890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136347</xdr:rowOff>
    </xdr:from>
    <xdr:to>
      <xdr:col>15</xdr:col>
      <xdr:colOff>231775</xdr:colOff>
      <xdr:row>59</xdr:row>
      <xdr:rowOff>66497</xdr:rowOff>
    </xdr:to>
    <xdr:sp macro="" textlink="">
      <xdr:nvSpPr>
        <xdr:cNvPr id="371" name="円/楕円 370"/>
        <xdr:cNvSpPr/>
      </xdr:nvSpPr>
      <xdr:spPr>
        <a:xfrm>
          <a:off x="10426700" y="100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105225</xdr:rowOff>
    </xdr:from>
    <xdr:ext cx="534377" cy="259045"/>
    <xdr:sp macro="" textlink="">
      <xdr:nvSpPr>
        <xdr:cNvPr id="372" name="農林水産業費該当値テキスト"/>
        <xdr:cNvSpPr txBox="1"/>
      </xdr:nvSpPr>
      <xdr:spPr>
        <a:xfrm>
          <a:off x="10528300"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142801</xdr:rowOff>
    </xdr:from>
    <xdr:to>
      <xdr:col>14</xdr:col>
      <xdr:colOff>79375</xdr:colOff>
      <xdr:row>59</xdr:row>
      <xdr:rowOff>72951</xdr:rowOff>
    </xdr:to>
    <xdr:sp macro="" textlink="">
      <xdr:nvSpPr>
        <xdr:cNvPr id="373" name="円/楕円 372"/>
        <xdr:cNvSpPr/>
      </xdr:nvSpPr>
      <xdr:spPr>
        <a:xfrm>
          <a:off x="9588500" y="100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89478</xdr:rowOff>
    </xdr:from>
    <xdr:ext cx="534377" cy="259045"/>
    <xdr:sp macro="" textlink="">
      <xdr:nvSpPr>
        <xdr:cNvPr id="374" name="テキスト ボックス 373"/>
        <xdr:cNvSpPr txBox="1"/>
      </xdr:nvSpPr>
      <xdr:spPr>
        <a:xfrm>
          <a:off x="9372111" y="98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135208</xdr:rowOff>
    </xdr:from>
    <xdr:to>
      <xdr:col>12</xdr:col>
      <xdr:colOff>561975</xdr:colOff>
      <xdr:row>59</xdr:row>
      <xdr:rowOff>65358</xdr:rowOff>
    </xdr:to>
    <xdr:sp macro="" textlink="">
      <xdr:nvSpPr>
        <xdr:cNvPr id="375" name="円/楕円 374"/>
        <xdr:cNvSpPr/>
      </xdr:nvSpPr>
      <xdr:spPr>
        <a:xfrm>
          <a:off x="8699500" y="1007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81885</xdr:rowOff>
    </xdr:from>
    <xdr:ext cx="534377" cy="259045"/>
    <xdr:sp macro="" textlink="">
      <xdr:nvSpPr>
        <xdr:cNvPr id="376" name="テキスト ボックス 375"/>
        <xdr:cNvSpPr txBox="1"/>
      </xdr:nvSpPr>
      <xdr:spPr>
        <a:xfrm>
          <a:off x="8483111" y="98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133500</xdr:rowOff>
    </xdr:from>
    <xdr:to>
      <xdr:col>11</xdr:col>
      <xdr:colOff>358775</xdr:colOff>
      <xdr:row>59</xdr:row>
      <xdr:rowOff>63650</xdr:rowOff>
    </xdr:to>
    <xdr:sp macro="" textlink="">
      <xdr:nvSpPr>
        <xdr:cNvPr id="377" name="円/楕円 376"/>
        <xdr:cNvSpPr/>
      </xdr:nvSpPr>
      <xdr:spPr>
        <a:xfrm>
          <a:off x="7810500" y="100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80177</xdr:rowOff>
    </xdr:from>
    <xdr:ext cx="534377" cy="259045"/>
    <xdr:sp macro="" textlink="">
      <xdr:nvSpPr>
        <xdr:cNvPr id="378" name="テキスト ボックス 377"/>
        <xdr:cNvSpPr txBox="1"/>
      </xdr:nvSpPr>
      <xdr:spPr>
        <a:xfrm>
          <a:off x="7594111" y="985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111178</xdr:rowOff>
    </xdr:from>
    <xdr:to>
      <xdr:col>10</xdr:col>
      <xdr:colOff>155575</xdr:colOff>
      <xdr:row>59</xdr:row>
      <xdr:rowOff>41328</xdr:rowOff>
    </xdr:to>
    <xdr:sp macro="" textlink="">
      <xdr:nvSpPr>
        <xdr:cNvPr id="379" name="円/楕円 378"/>
        <xdr:cNvSpPr/>
      </xdr:nvSpPr>
      <xdr:spPr>
        <a:xfrm>
          <a:off x="6921500" y="100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57855</xdr:rowOff>
    </xdr:from>
    <xdr:ext cx="534377" cy="259045"/>
    <xdr:sp macro="" textlink="">
      <xdr:nvSpPr>
        <xdr:cNvPr id="380" name="テキスト ボックス 379"/>
        <xdr:cNvSpPr txBox="1"/>
      </xdr:nvSpPr>
      <xdr:spPr>
        <a:xfrm>
          <a:off x="6705111" y="98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163572</xdr:rowOff>
    </xdr:from>
    <xdr:to>
      <xdr:col>15</xdr:col>
      <xdr:colOff>180975</xdr:colOff>
      <xdr:row>74</xdr:row>
      <xdr:rowOff>12305</xdr:rowOff>
    </xdr:to>
    <xdr:cxnSp macro="">
      <xdr:nvCxnSpPr>
        <xdr:cNvPr id="411" name="直線コネクタ 410"/>
        <xdr:cNvCxnSpPr/>
      </xdr:nvCxnSpPr>
      <xdr:spPr>
        <a:xfrm flipV="1">
          <a:off x="9639300" y="12679422"/>
          <a:ext cx="8382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141267</xdr:rowOff>
    </xdr:from>
    <xdr:to>
      <xdr:col>14</xdr:col>
      <xdr:colOff>28575</xdr:colOff>
      <xdr:row>74</xdr:row>
      <xdr:rowOff>12305</xdr:rowOff>
    </xdr:to>
    <xdr:cxnSp macro="">
      <xdr:nvCxnSpPr>
        <xdr:cNvPr id="414" name="直線コネクタ 413"/>
        <xdr:cNvCxnSpPr/>
      </xdr:nvCxnSpPr>
      <xdr:spPr>
        <a:xfrm>
          <a:off x="8750300" y="12657117"/>
          <a:ext cx="889000" cy="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81701</xdr:rowOff>
    </xdr:from>
    <xdr:to>
      <xdr:col>12</xdr:col>
      <xdr:colOff>511175</xdr:colOff>
      <xdr:row>73</xdr:row>
      <xdr:rowOff>141267</xdr:rowOff>
    </xdr:to>
    <xdr:cxnSp macro="">
      <xdr:nvCxnSpPr>
        <xdr:cNvPr id="417" name="直線コネクタ 416"/>
        <xdr:cNvCxnSpPr/>
      </xdr:nvCxnSpPr>
      <xdr:spPr>
        <a:xfrm>
          <a:off x="7861300" y="12597551"/>
          <a:ext cx="889000" cy="5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81701</xdr:rowOff>
    </xdr:from>
    <xdr:to>
      <xdr:col>11</xdr:col>
      <xdr:colOff>307975</xdr:colOff>
      <xdr:row>73</xdr:row>
      <xdr:rowOff>86828</xdr:rowOff>
    </xdr:to>
    <xdr:cxnSp macro="">
      <xdr:nvCxnSpPr>
        <xdr:cNvPr id="420" name="直線コネクタ 419"/>
        <xdr:cNvCxnSpPr/>
      </xdr:nvCxnSpPr>
      <xdr:spPr>
        <a:xfrm flipV="1">
          <a:off x="6972300" y="12597551"/>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112772</xdr:rowOff>
    </xdr:from>
    <xdr:to>
      <xdr:col>15</xdr:col>
      <xdr:colOff>231775</xdr:colOff>
      <xdr:row>74</xdr:row>
      <xdr:rowOff>42922</xdr:rowOff>
    </xdr:to>
    <xdr:sp macro="" textlink="">
      <xdr:nvSpPr>
        <xdr:cNvPr id="430" name="円/楕円 429"/>
        <xdr:cNvSpPr/>
      </xdr:nvSpPr>
      <xdr:spPr>
        <a:xfrm>
          <a:off x="10426700" y="126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135649</xdr:rowOff>
    </xdr:from>
    <xdr:ext cx="534377" cy="259045"/>
    <xdr:sp macro="" textlink="">
      <xdr:nvSpPr>
        <xdr:cNvPr id="431" name="商工費該当値テキスト"/>
        <xdr:cNvSpPr txBox="1"/>
      </xdr:nvSpPr>
      <xdr:spPr>
        <a:xfrm>
          <a:off x="10528300" y="1248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132955</xdr:rowOff>
    </xdr:from>
    <xdr:to>
      <xdr:col>14</xdr:col>
      <xdr:colOff>79375</xdr:colOff>
      <xdr:row>74</xdr:row>
      <xdr:rowOff>63105</xdr:rowOff>
    </xdr:to>
    <xdr:sp macro="" textlink="">
      <xdr:nvSpPr>
        <xdr:cNvPr id="432" name="円/楕円 431"/>
        <xdr:cNvSpPr/>
      </xdr:nvSpPr>
      <xdr:spPr>
        <a:xfrm>
          <a:off x="9588500" y="126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79632</xdr:rowOff>
    </xdr:from>
    <xdr:ext cx="534377" cy="259045"/>
    <xdr:sp macro="" textlink="">
      <xdr:nvSpPr>
        <xdr:cNvPr id="433" name="テキスト ボックス 432"/>
        <xdr:cNvSpPr txBox="1"/>
      </xdr:nvSpPr>
      <xdr:spPr>
        <a:xfrm>
          <a:off x="9372111" y="1242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90467</xdr:rowOff>
    </xdr:from>
    <xdr:to>
      <xdr:col>12</xdr:col>
      <xdr:colOff>561975</xdr:colOff>
      <xdr:row>74</xdr:row>
      <xdr:rowOff>20617</xdr:rowOff>
    </xdr:to>
    <xdr:sp macro="" textlink="">
      <xdr:nvSpPr>
        <xdr:cNvPr id="434" name="円/楕円 433"/>
        <xdr:cNvSpPr/>
      </xdr:nvSpPr>
      <xdr:spPr>
        <a:xfrm>
          <a:off x="8699500" y="126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37144</xdr:rowOff>
    </xdr:from>
    <xdr:ext cx="534377" cy="259045"/>
    <xdr:sp macro="" textlink="">
      <xdr:nvSpPr>
        <xdr:cNvPr id="435" name="テキスト ボックス 434"/>
        <xdr:cNvSpPr txBox="1"/>
      </xdr:nvSpPr>
      <xdr:spPr>
        <a:xfrm>
          <a:off x="8483111" y="123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30,202</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30901</xdr:rowOff>
    </xdr:from>
    <xdr:to>
      <xdr:col>11</xdr:col>
      <xdr:colOff>358775</xdr:colOff>
      <xdr:row>73</xdr:row>
      <xdr:rowOff>132501</xdr:rowOff>
    </xdr:to>
    <xdr:sp macro="" textlink="">
      <xdr:nvSpPr>
        <xdr:cNvPr id="436" name="円/楕円 435"/>
        <xdr:cNvSpPr/>
      </xdr:nvSpPr>
      <xdr:spPr>
        <a:xfrm>
          <a:off x="7810500" y="125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149028</xdr:rowOff>
    </xdr:from>
    <xdr:ext cx="534377" cy="259045"/>
    <xdr:sp macro="" textlink="">
      <xdr:nvSpPr>
        <xdr:cNvPr id="437" name="テキスト ボックス 436"/>
        <xdr:cNvSpPr txBox="1"/>
      </xdr:nvSpPr>
      <xdr:spPr>
        <a:xfrm>
          <a:off x="7594111" y="1232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36028</xdr:rowOff>
    </xdr:from>
    <xdr:to>
      <xdr:col>10</xdr:col>
      <xdr:colOff>155575</xdr:colOff>
      <xdr:row>73</xdr:row>
      <xdr:rowOff>137628</xdr:rowOff>
    </xdr:to>
    <xdr:sp macro="" textlink="">
      <xdr:nvSpPr>
        <xdr:cNvPr id="438" name="円/楕円 437"/>
        <xdr:cNvSpPr/>
      </xdr:nvSpPr>
      <xdr:spPr>
        <a:xfrm>
          <a:off x="6921500" y="125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154155</xdr:rowOff>
    </xdr:from>
    <xdr:ext cx="534377" cy="259045"/>
    <xdr:sp macro="" textlink="">
      <xdr:nvSpPr>
        <xdr:cNvPr id="439" name="テキスト ボックス 438"/>
        <xdr:cNvSpPr txBox="1"/>
      </xdr:nvSpPr>
      <xdr:spPr>
        <a:xfrm>
          <a:off x="6705111" y="123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75617</xdr:rowOff>
    </xdr:from>
    <xdr:to>
      <xdr:col>15</xdr:col>
      <xdr:colOff>180975</xdr:colOff>
      <xdr:row>98</xdr:row>
      <xdr:rowOff>77715</xdr:rowOff>
    </xdr:to>
    <xdr:cxnSp macro="">
      <xdr:nvCxnSpPr>
        <xdr:cNvPr id="468" name="直線コネクタ 467"/>
        <xdr:cNvCxnSpPr/>
      </xdr:nvCxnSpPr>
      <xdr:spPr>
        <a:xfrm flipV="1">
          <a:off x="9639300" y="16877717"/>
          <a:ext cx="8382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77715</xdr:rowOff>
    </xdr:from>
    <xdr:to>
      <xdr:col>14</xdr:col>
      <xdr:colOff>28575</xdr:colOff>
      <xdr:row>98</xdr:row>
      <xdr:rowOff>86923</xdr:rowOff>
    </xdr:to>
    <xdr:cxnSp macro="">
      <xdr:nvCxnSpPr>
        <xdr:cNvPr id="471" name="直線コネクタ 470"/>
        <xdr:cNvCxnSpPr/>
      </xdr:nvCxnSpPr>
      <xdr:spPr>
        <a:xfrm flipV="1">
          <a:off x="8750300" y="16879815"/>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86923</xdr:rowOff>
    </xdr:from>
    <xdr:to>
      <xdr:col>12</xdr:col>
      <xdr:colOff>511175</xdr:colOff>
      <xdr:row>98</xdr:row>
      <xdr:rowOff>101274</xdr:rowOff>
    </xdr:to>
    <xdr:cxnSp macro="">
      <xdr:nvCxnSpPr>
        <xdr:cNvPr id="474" name="直線コネクタ 473"/>
        <xdr:cNvCxnSpPr/>
      </xdr:nvCxnSpPr>
      <xdr:spPr>
        <a:xfrm flipV="1">
          <a:off x="7861300" y="16889023"/>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96211</xdr:rowOff>
    </xdr:from>
    <xdr:to>
      <xdr:col>11</xdr:col>
      <xdr:colOff>307975</xdr:colOff>
      <xdr:row>98</xdr:row>
      <xdr:rowOff>101274</xdr:rowOff>
    </xdr:to>
    <xdr:cxnSp macro="">
      <xdr:nvCxnSpPr>
        <xdr:cNvPr id="477" name="直線コネクタ 476"/>
        <xdr:cNvCxnSpPr/>
      </xdr:nvCxnSpPr>
      <xdr:spPr>
        <a:xfrm>
          <a:off x="6972300" y="16898311"/>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24817</xdr:rowOff>
    </xdr:from>
    <xdr:to>
      <xdr:col>15</xdr:col>
      <xdr:colOff>231775</xdr:colOff>
      <xdr:row>98</xdr:row>
      <xdr:rowOff>126417</xdr:rowOff>
    </xdr:to>
    <xdr:sp macro="" textlink="">
      <xdr:nvSpPr>
        <xdr:cNvPr id="487" name="円/楕円 486"/>
        <xdr:cNvSpPr/>
      </xdr:nvSpPr>
      <xdr:spPr>
        <a:xfrm>
          <a:off x="10426700" y="168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155644</xdr:rowOff>
    </xdr:from>
    <xdr:ext cx="534377" cy="259045"/>
    <xdr:sp macro="" textlink="">
      <xdr:nvSpPr>
        <xdr:cNvPr id="488" name="土木費該当値テキスト"/>
        <xdr:cNvSpPr txBox="1"/>
      </xdr:nvSpPr>
      <xdr:spPr>
        <a:xfrm>
          <a:off x="10528300" y="166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26915</xdr:rowOff>
    </xdr:from>
    <xdr:to>
      <xdr:col>14</xdr:col>
      <xdr:colOff>79375</xdr:colOff>
      <xdr:row>98</xdr:row>
      <xdr:rowOff>128515</xdr:rowOff>
    </xdr:to>
    <xdr:sp macro="" textlink="">
      <xdr:nvSpPr>
        <xdr:cNvPr id="489" name="円/楕円 488"/>
        <xdr:cNvSpPr/>
      </xdr:nvSpPr>
      <xdr:spPr>
        <a:xfrm>
          <a:off x="9588500" y="168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145042</xdr:rowOff>
    </xdr:from>
    <xdr:ext cx="534377" cy="259045"/>
    <xdr:sp macro="" textlink="">
      <xdr:nvSpPr>
        <xdr:cNvPr id="490" name="テキスト ボックス 489"/>
        <xdr:cNvSpPr txBox="1"/>
      </xdr:nvSpPr>
      <xdr:spPr>
        <a:xfrm>
          <a:off x="9372111" y="166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36123</xdr:rowOff>
    </xdr:from>
    <xdr:to>
      <xdr:col>12</xdr:col>
      <xdr:colOff>561975</xdr:colOff>
      <xdr:row>98</xdr:row>
      <xdr:rowOff>137723</xdr:rowOff>
    </xdr:to>
    <xdr:sp macro="" textlink="">
      <xdr:nvSpPr>
        <xdr:cNvPr id="491" name="円/楕円 490"/>
        <xdr:cNvSpPr/>
      </xdr:nvSpPr>
      <xdr:spPr>
        <a:xfrm>
          <a:off x="8699500" y="168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154250</xdr:rowOff>
    </xdr:from>
    <xdr:ext cx="534377" cy="259045"/>
    <xdr:sp macro="" textlink="">
      <xdr:nvSpPr>
        <xdr:cNvPr id="492" name="テキスト ボックス 491"/>
        <xdr:cNvSpPr txBox="1"/>
      </xdr:nvSpPr>
      <xdr:spPr>
        <a:xfrm>
          <a:off x="8483111" y="1661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50474</xdr:rowOff>
    </xdr:from>
    <xdr:to>
      <xdr:col>11</xdr:col>
      <xdr:colOff>358775</xdr:colOff>
      <xdr:row>98</xdr:row>
      <xdr:rowOff>152074</xdr:rowOff>
    </xdr:to>
    <xdr:sp macro="" textlink="">
      <xdr:nvSpPr>
        <xdr:cNvPr id="493" name="円/楕円 492"/>
        <xdr:cNvSpPr/>
      </xdr:nvSpPr>
      <xdr:spPr>
        <a:xfrm>
          <a:off x="7810500" y="168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168601</xdr:rowOff>
    </xdr:from>
    <xdr:ext cx="534377" cy="259045"/>
    <xdr:sp macro="" textlink="">
      <xdr:nvSpPr>
        <xdr:cNvPr id="494" name="テキスト ボックス 493"/>
        <xdr:cNvSpPr txBox="1"/>
      </xdr:nvSpPr>
      <xdr:spPr>
        <a:xfrm>
          <a:off x="7594111" y="1662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45411</xdr:rowOff>
    </xdr:from>
    <xdr:to>
      <xdr:col>10</xdr:col>
      <xdr:colOff>155575</xdr:colOff>
      <xdr:row>98</xdr:row>
      <xdr:rowOff>147011</xdr:rowOff>
    </xdr:to>
    <xdr:sp macro="" textlink="">
      <xdr:nvSpPr>
        <xdr:cNvPr id="495" name="円/楕円 494"/>
        <xdr:cNvSpPr/>
      </xdr:nvSpPr>
      <xdr:spPr>
        <a:xfrm>
          <a:off x="6921500" y="168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163538</xdr:rowOff>
    </xdr:from>
    <xdr:ext cx="534377" cy="259045"/>
    <xdr:sp macro="" textlink="">
      <xdr:nvSpPr>
        <xdr:cNvPr id="496" name="テキスト ボックス 495"/>
        <xdr:cNvSpPr txBox="1"/>
      </xdr:nvSpPr>
      <xdr:spPr>
        <a:xfrm>
          <a:off x="6705111" y="166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96609</xdr:rowOff>
    </xdr:from>
    <xdr:to>
      <xdr:col>23</xdr:col>
      <xdr:colOff>517525</xdr:colOff>
      <xdr:row>36</xdr:row>
      <xdr:rowOff>116783</xdr:rowOff>
    </xdr:to>
    <xdr:cxnSp macro="">
      <xdr:nvCxnSpPr>
        <xdr:cNvPr id="525" name="直線コネクタ 524"/>
        <xdr:cNvCxnSpPr/>
      </xdr:nvCxnSpPr>
      <xdr:spPr>
        <a:xfrm flipV="1">
          <a:off x="15481300" y="6268809"/>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116783</xdr:rowOff>
    </xdr:from>
    <xdr:to>
      <xdr:col>22</xdr:col>
      <xdr:colOff>365125</xdr:colOff>
      <xdr:row>37</xdr:row>
      <xdr:rowOff>64529</xdr:rowOff>
    </xdr:to>
    <xdr:cxnSp macro="">
      <xdr:nvCxnSpPr>
        <xdr:cNvPr id="528" name="直線コネクタ 527"/>
        <xdr:cNvCxnSpPr/>
      </xdr:nvCxnSpPr>
      <xdr:spPr>
        <a:xfrm flipV="1">
          <a:off x="14592300" y="6288983"/>
          <a:ext cx="889000" cy="11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59004</xdr:rowOff>
    </xdr:from>
    <xdr:to>
      <xdr:col>21</xdr:col>
      <xdr:colOff>161925</xdr:colOff>
      <xdr:row>37</xdr:row>
      <xdr:rowOff>64529</xdr:rowOff>
    </xdr:to>
    <xdr:cxnSp macro="">
      <xdr:nvCxnSpPr>
        <xdr:cNvPr id="531" name="直線コネクタ 530"/>
        <xdr:cNvCxnSpPr/>
      </xdr:nvCxnSpPr>
      <xdr:spPr>
        <a:xfrm>
          <a:off x="13703300" y="640265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55632</xdr:rowOff>
    </xdr:from>
    <xdr:to>
      <xdr:col>19</xdr:col>
      <xdr:colOff>644525</xdr:colOff>
      <xdr:row>37</xdr:row>
      <xdr:rowOff>59004</xdr:rowOff>
    </xdr:to>
    <xdr:cxnSp macro="">
      <xdr:nvCxnSpPr>
        <xdr:cNvPr id="534" name="直線コネクタ 533"/>
        <xdr:cNvCxnSpPr/>
      </xdr:nvCxnSpPr>
      <xdr:spPr>
        <a:xfrm>
          <a:off x="12814300" y="6399282"/>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45809</xdr:rowOff>
    </xdr:from>
    <xdr:to>
      <xdr:col>23</xdr:col>
      <xdr:colOff>568325</xdr:colOff>
      <xdr:row>36</xdr:row>
      <xdr:rowOff>147409</xdr:rowOff>
    </xdr:to>
    <xdr:sp macro="" textlink="">
      <xdr:nvSpPr>
        <xdr:cNvPr id="544" name="円/楕円 543"/>
        <xdr:cNvSpPr/>
      </xdr:nvSpPr>
      <xdr:spPr>
        <a:xfrm>
          <a:off x="16268700" y="62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68686</xdr:rowOff>
    </xdr:from>
    <xdr:ext cx="534377" cy="259045"/>
    <xdr:sp macro="" textlink="">
      <xdr:nvSpPr>
        <xdr:cNvPr id="545" name="消防費該当値テキスト"/>
        <xdr:cNvSpPr txBox="1"/>
      </xdr:nvSpPr>
      <xdr:spPr>
        <a:xfrm>
          <a:off x="16370300" y="60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65983</xdr:rowOff>
    </xdr:from>
    <xdr:to>
      <xdr:col>22</xdr:col>
      <xdr:colOff>415925</xdr:colOff>
      <xdr:row>36</xdr:row>
      <xdr:rowOff>167583</xdr:rowOff>
    </xdr:to>
    <xdr:sp macro="" textlink="">
      <xdr:nvSpPr>
        <xdr:cNvPr id="546" name="円/楕円 545"/>
        <xdr:cNvSpPr/>
      </xdr:nvSpPr>
      <xdr:spPr>
        <a:xfrm>
          <a:off x="15430500" y="62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12660</xdr:rowOff>
    </xdr:from>
    <xdr:ext cx="534377" cy="259045"/>
    <xdr:sp macro="" textlink="">
      <xdr:nvSpPr>
        <xdr:cNvPr id="547" name="テキスト ボックス 546"/>
        <xdr:cNvSpPr txBox="1"/>
      </xdr:nvSpPr>
      <xdr:spPr>
        <a:xfrm>
          <a:off x="15214111" y="60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13729</xdr:rowOff>
    </xdr:from>
    <xdr:to>
      <xdr:col>21</xdr:col>
      <xdr:colOff>212725</xdr:colOff>
      <xdr:row>37</xdr:row>
      <xdr:rowOff>115329</xdr:rowOff>
    </xdr:to>
    <xdr:sp macro="" textlink="">
      <xdr:nvSpPr>
        <xdr:cNvPr id="548" name="円/楕円 547"/>
        <xdr:cNvSpPr/>
      </xdr:nvSpPr>
      <xdr:spPr>
        <a:xfrm>
          <a:off x="14541500" y="63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131856</xdr:rowOff>
    </xdr:from>
    <xdr:ext cx="534377" cy="259045"/>
    <xdr:sp macro="" textlink="">
      <xdr:nvSpPr>
        <xdr:cNvPr id="549" name="テキスト ボックス 548"/>
        <xdr:cNvSpPr txBox="1"/>
      </xdr:nvSpPr>
      <xdr:spPr>
        <a:xfrm>
          <a:off x="14325111" y="61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8204</xdr:rowOff>
    </xdr:from>
    <xdr:to>
      <xdr:col>20</xdr:col>
      <xdr:colOff>9525</xdr:colOff>
      <xdr:row>37</xdr:row>
      <xdr:rowOff>109804</xdr:rowOff>
    </xdr:to>
    <xdr:sp macro="" textlink="">
      <xdr:nvSpPr>
        <xdr:cNvPr id="550" name="円/楕円 549"/>
        <xdr:cNvSpPr/>
      </xdr:nvSpPr>
      <xdr:spPr>
        <a:xfrm>
          <a:off x="13652500" y="63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126331</xdr:rowOff>
    </xdr:from>
    <xdr:ext cx="534377" cy="259045"/>
    <xdr:sp macro="" textlink="">
      <xdr:nvSpPr>
        <xdr:cNvPr id="551" name="テキスト ボックス 550"/>
        <xdr:cNvSpPr txBox="1"/>
      </xdr:nvSpPr>
      <xdr:spPr>
        <a:xfrm>
          <a:off x="13436111" y="61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4832</xdr:rowOff>
    </xdr:from>
    <xdr:to>
      <xdr:col>18</xdr:col>
      <xdr:colOff>492125</xdr:colOff>
      <xdr:row>37</xdr:row>
      <xdr:rowOff>106432</xdr:rowOff>
    </xdr:to>
    <xdr:sp macro="" textlink="">
      <xdr:nvSpPr>
        <xdr:cNvPr id="552" name="円/楕円 551"/>
        <xdr:cNvSpPr/>
      </xdr:nvSpPr>
      <xdr:spPr>
        <a:xfrm>
          <a:off x="12763500" y="63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122959</xdr:rowOff>
    </xdr:from>
    <xdr:ext cx="534377" cy="259045"/>
    <xdr:sp macro="" textlink="">
      <xdr:nvSpPr>
        <xdr:cNvPr id="553" name="テキスト ボックス 552"/>
        <xdr:cNvSpPr txBox="1"/>
      </xdr:nvSpPr>
      <xdr:spPr>
        <a:xfrm>
          <a:off x="12547111" y="612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77997</xdr:rowOff>
    </xdr:from>
    <xdr:to>
      <xdr:col>23</xdr:col>
      <xdr:colOff>517525</xdr:colOff>
      <xdr:row>57</xdr:row>
      <xdr:rowOff>597</xdr:rowOff>
    </xdr:to>
    <xdr:cxnSp macro="">
      <xdr:nvCxnSpPr>
        <xdr:cNvPr id="583" name="直線コネクタ 582"/>
        <xdr:cNvCxnSpPr/>
      </xdr:nvCxnSpPr>
      <xdr:spPr>
        <a:xfrm flipV="1">
          <a:off x="15481300" y="9679197"/>
          <a:ext cx="8382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120326</xdr:rowOff>
    </xdr:from>
    <xdr:to>
      <xdr:col>22</xdr:col>
      <xdr:colOff>365125</xdr:colOff>
      <xdr:row>57</xdr:row>
      <xdr:rowOff>597</xdr:rowOff>
    </xdr:to>
    <xdr:cxnSp macro="">
      <xdr:nvCxnSpPr>
        <xdr:cNvPr id="586" name="直線コネクタ 585"/>
        <xdr:cNvCxnSpPr/>
      </xdr:nvCxnSpPr>
      <xdr:spPr>
        <a:xfrm>
          <a:off x="14592300" y="9721526"/>
          <a:ext cx="8890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64529</xdr:rowOff>
    </xdr:from>
    <xdr:to>
      <xdr:col>21</xdr:col>
      <xdr:colOff>161925</xdr:colOff>
      <xdr:row>56</xdr:row>
      <xdr:rowOff>120326</xdr:rowOff>
    </xdr:to>
    <xdr:cxnSp macro="">
      <xdr:nvCxnSpPr>
        <xdr:cNvPr id="589" name="直線コネクタ 588"/>
        <xdr:cNvCxnSpPr/>
      </xdr:nvCxnSpPr>
      <xdr:spPr>
        <a:xfrm>
          <a:off x="13703300" y="9322829"/>
          <a:ext cx="889000" cy="3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64529</xdr:rowOff>
    </xdr:from>
    <xdr:to>
      <xdr:col>19</xdr:col>
      <xdr:colOff>644525</xdr:colOff>
      <xdr:row>55</xdr:row>
      <xdr:rowOff>55423</xdr:rowOff>
    </xdr:to>
    <xdr:cxnSp macro="">
      <xdr:nvCxnSpPr>
        <xdr:cNvPr id="592" name="直線コネクタ 591"/>
        <xdr:cNvCxnSpPr/>
      </xdr:nvCxnSpPr>
      <xdr:spPr>
        <a:xfrm flipV="1">
          <a:off x="12814300" y="9322829"/>
          <a:ext cx="889000" cy="16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27197</xdr:rowOff>
    </xdr:from>
    <xdr:to>
      <xdr:col>23</xdr:col>
      <xdr:colOff>568325</xdr:colOff>
      <xdr:row>56</xdr:row>
      <xdr:rowOff>128797</xdr:rowOff>
    </xdr:to>
    <xdr:sp macro="" textlink="">
      <xdr:nvSpPr>
        <xdr:cNvPr id="602" name="円/楕円 601"/>
        <xdr:cNvSpPr/>
      </xdr:nvSpPr>
      <xdr:spPr>
        <a:xfrm>
          <a:off x="16268700" y="96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5624</xdr:rowOff>
    </xdr:from>
    <xdr:ext cx="534377" cy="259045"/>
    <xdr:sp macro="" textlink="">
      <xdr:nvSpPr>
        <xdr:cNvPr id="603" name="教育費該当値テキスト"/>
        <xdr:cNvSpPr txBox="1"/>
      </xdr:nvSpPr>
      <xdr:spPr>
        <a:xfrm>
          <a:off x="16370300" y="96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45,239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121247</xdr:rowOff>
    </xdr:from>
    <xdr:to>
      <xdr:col>22</xdr:col>
      <xdr:colOff>415925</xdr:colOff>
      <xdr:row>57</xdr:row>
      <xdr:rowOff>51397</xdr:rowOff>
    </xdr:to>
    <xdr:sp macro="" textlink="">
      <xdr:nvSpPr>
        <xdr:cNvPr id="604" name="円/楕円 603"/>
        <xdr:cNvSpPr/>
      </xdr:nvSpPr>
      <xdr:spPr>
        <a:xfrm>
          <a:off x="15430500" y="97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42524</xdr:rowOff>
    </xdr:from>
    <xdr:ext cx="534377" cy="259045"/>
    <xdr:sp macro="" textlink="">
      <xdr:nvSpPr>
        <xdr:cNvPr id="605" name="テキスト ボックス 604"/>
        <xdr:cNvSpPr txBox="1"/>
      </xdr:nvSpPr>
      <xdr:spPr>
        <a:xfrm>
          <a:off x="15214111" y="98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69526</xdr:rowOff>
    </xdr:from>
    <xdr:to>
      <xdr:col>21</xdr:col>
      <xdr:colOff>212725</xdr:colOff>
      <xdr:row>56</xdr:row>
      <xdr:rowOff>171126</xdr:rowOff>
    </xdr:to>
    <xdr:sp macro="" textlink="">
      <xdr:nvSpPr>
        <xdr:cNvPr id="606" name="円/楕円 605"/>
        <xdr:cNvSpPr/>
      </xdr:nvSpPr>
      <xdr:spPr>
        <a:xfrm>
          <a:off x="14541500" y="96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162253</xdr:rowOff>
    </xdr:from>
    <xdr:ext cx="534377" cy="259045"/>
    <xdr:sp macro="" textlink="">
      <xdr:nvSpPr>
        <xdr:cNvPr id="607" name="テキスト ボックス 606"/>
        <xdr:cNvSpPr txBox="1"/>
      </xdr:nvSpPr>
      <xdr:spPr>
        <a:xfrm>
          <a:off x="14325111" y="97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13729</xdr:rowOff>
    </xdr:from>
    <xdr:to>
      <xdr:col>20</xdr:col>
      <xdr:colOff>9525</xdr:colOff>
      <xdr:row>54</xdr:row>
      <xdr:rowOff>115329</xdr:rowOff>
    </xdr:to>
    <xdr:sp macro="" textlink="">
      <xdr:nvSpPr>
        <xdr:cNvPr id="608" name="円/楕円 607"/>
        <xdr:cNvSpPr/>
      </xdr:nvSpPr>
      <xdr:spPr>
        <a:xfrm>
          <a:off x="13652500" y="92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131856</xdr:rowOff>
    </xdr:from>
    <xdr:ext cx="534377" cy="259045"/>
    <xdr:sp macro="" textlink="">
      <xdr:nvSpPr>
        <xdr:cNvPr id="609" name="テキスト ボックス 608"/>
        <xdr:cNvSpPr txBox="1"/>
      </xdr:nvSpPr>
      <xdr:spPr>
        <a:xfrm>
          <a:off x="13436111" y="90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4623</xdr:rowOff>
    </xdr:from>
    <xdr:to>
      <xdr:col>18</xdr:col>
      <xdr:colOff>492125</xdr:colOff>
      <xdr:row>55</xdr:row>
      <xdr:rowOff>106223</xdr:rowOff>
    </xdr:to>
    <xdr:sp macro="" textlink="">
      <xdr:nvSpPr>
        <xdr:cNvPr id="610" name="円/楕円 609"/>
        <xdr:cNvSpPr/>
      </xdr:nvSpPr>
      <xdr:spPr>
        <a:xfrm>
          <a:off x="12763500" y="94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122750</xdr:rowOff>
    </xdr:from>
    <xdr:ext cx="534377" cy="259045"/>
    <xdr:sp macro="" textlink="">
      <xdr:nvSpPr>
        <xdr:cNvPr id="611" name="テキスト ボックス 610"/>
        <xdr:cNvSpPr txBox="1"/>
      </xdr:nvSpPr>
      <xdr:spPr>
        <a:xfrm>
          <a:off x="12547111" y="920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140312</xdr:rowOff>
    </xdr:from>
    <xdr:to>
      <xdr:col>23</xdr:col>
      <xdr:colOff>517525</xdr:colOff>
      <xdr:row>78</xdr:row>
      <xdr:rowOff>85119</xdr:rowOff>
    </xdr:to>
    <xdr:cxnSp macro="">
      <xdr:nvCxnSpPr>
        <xdr:cNvPr id="638" name="直線コネクタ 637"/>
        <xdr:cNvCxnSpPr/>
      </xdr:nvCxnSpPr>
      <xdr:spPr>
        <a:xfrm flipV="1">
          <a:off x="15481300" y="13341962"/>
          <a:ext cx="838200" cy="1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11036</xdr:rowOff>
    </xdr:from>
    <xdr:ext cx="469744" cy="259045"/>
    <xdr:sp macro="" textlink="">
      <xdr:nvSpPr>
        <xdr:cNvPr id="639" name="災害復旧費平均値テキスト"/>
        <xdr:cNvSpPr txBox="1"/>
      </xdr:nvSpPr>
      <xdr:spPr>
        <a:xfrm>
          <a:off x="16370300" y="1338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85119</xdr:rowOff>
    </xdr:from>
    <xdr:to>
      <xdr:col>22</xdr:col>
      <xdr:colOff>365125</xdr:colOff>
      <xdr:row>78</xdr:row>
      <xdr:rowOff>123616</xdr:rowOff>
    </xdr:to>
    <xdr:cxnSp macro="">
      <xdr:nvCxnSpPr>
        <xdr:cNvPr id="641" name="直線コネクタ 640"/>
        <xdr:cNvCxnSpPr/>
      </xdr:nvCxnSpPr>
      <xdr:spPr>
        <a:xfrm flipV="1">
          <a:off x="14592300" y="13458219"/>
          <a:ext cx="889000" cy="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104240</xdr:rowOff>
    </xdr:from>
    <xdr:to>
      <xdr:col>21</xdr:col>
      <xdr:colOff>161925</xdr:colOff>
      <xdr:row>78</xdr:row>
      <xdr:rowOff>123616</xdr:rowOff>
    </xdr:to>
    <xdr:cxnSp macro="">
      <xdr:nvCxnSpPr>
        <xdr:cNvPr id="644" name="直線コネクタ 643"/>
        <xdr:cNvCxnSpPr/>
      </xdr:nvCxnSpPr>
      <xdr:spPr>
        <a:xfrm>
          <a:off x="13703300" y="13477340"/>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104240</xdr:rowOff>
    </xdr:from>
    <xdr:to>
      <xdr:col>19</xdr:col>
      <xdr:colOff>644525</xdr:colOff>
      <xdr:row>78</xdr:row>
      <xdr:rowOff>117123</xdr:rowOff>
    </xdr:to>
    <xdr:cxnSp macro="">
      <xdr:nvCxnSpPr>
        <xdr:cNvPr id="647" name="直線コネクタ 646"/>
        <xdr:cNvCxnSpPr/>
      </xdr:nvCxnSpPr>
      <xdr:spPr>
        <a:xfrm flipV="1">
          <a:off x="12814300" y="13477340"/>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89512</xdr:rowOff>
    </xdr:from>
    <xdr:to>
      <xdr:col>23</xdr:col>
      <xdr:colOff>568325</xdr:colOff>
      <xdr:row>78</xdr:row>
      <xdr:rowOff>19662</xdr:rowOff>
    </xdr:to>
    <xdr:sp macro="" textlink="">
      <xdr:nvSpPr>
        <xdr:cNvPr id="657" name="円/楕円 656"/>
        <xdr:cNvSpPr/>
      </xdr:nvSpPr>
      <xdr:spPr>
        <a:xfrm>
          <a:off x="16268700" y="132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112389</xdr:rowOff>
    </xdr:from>
    <xdr:ext cx="534377" cy="259045"/>
    <xdr:sp macro="" textlink="">
      <xdr:nvSpPr>
        <xdr:cNvPr id="658" name="災害復旧費該当値テキスト"/>
        <xdr:cNvSpPr txBox="1"/>
      </xdr:nvSpPr>
      <xdr:spPr>
        <a:xfrm>
          <a:off x="16370300" y="131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34319</xdr:rowOff>
    </xdr:from>
    <xdr:to>
      <xdr:col>22</xdr:col>
      <xdr:colOff>415925</xdr:colOff>
      <xdr:row>78</xdr:row>
      <xdr:rowOff>135919</xdr:rowOff>
    </xdr:to>
    <xdr:sp macro="" textlink="">
      <xdr:nvSpPr>
        <xdr:cNvPr id="659" name="円/楕円 658"/>
        <xdr:cNvSpPr/>
      </xdr:nvSpPr>
      <xdr:spPr>
        <a:xfrm>
          <a:off x="15430500" y="134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152446</xdr:rowOff>
    </xdr:from>
    <xdr:ext cx="469744" cy="259045"/>
    <xdr:sp macro="" textlink="">
      <xdr:nvSpPr>
        <xdr:cNvPr id="660" name="テキスト ボックス 659"/>
        <xdr:cNvSpPr txBox="1"/>
      </xdr:nvSpPr>
      <xdr:spPr>
        <a:xfrm>
          <a:off x="15246427" y="1318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72816</xdr:rowOff>
    </xdr:from>
    <xdr:to>
      <xdr:col>21</xdr:col>
      <xdr:colOff>212725</xdr:colOff>
      <xdr:row>79</xdr:row>
      <xdr:rowOff>2966</xdr:rowOff>
    </xdr:to>
    <xdr:sp macro="" textlink="">
      <xdr:nvSpPr>
        <xdr:cNvPr id="661" name="円/楕円 660"/>
        <xdr:cNvSpPr/>
      </xdr:nvSpPr>
      <xdr:spPr>
        <a:xfrm>
          <a:off x="14541500" y="13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165543</xdr:rowOff>
    </xdr:from>
    <xdr:ext cx="469744" cy="259045"/>
    <xdr:sp macro="" textlink="">
      <xdr:nvSpPr>
        <xdr:cNvPr id="662" name="テキスト ボックス 661"/>
        <xdr:cNvSpPr txBox="1"/>
      </xdr:nvSpPr>
      <xdr:spPr>
        <a:xfrm>
          <a:off x="14357427" y="1353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53440</xdr:rowOff>
    </xdr:from>
    <xdr:to>
      <xdr:col>20</xdr:col>
      <xdr:colOff>9525</xdr:colOff>
      <xdr:row>78</xdr:row>
      <xdr:rowOff>155040</xdr:rowOff>
    </xdr:to>
    <xdr:sp macro="" textlink="">
      <xdr:nvSpPr>
        <xdr:cNvPr id="663" name="円/楕円 662"/>
        <xdr:cNvSpPr/>
      </xdr:nvSpPr>
      <xdr:spPr>
        <a:xfrm>
          <a:off x="13652500" y="134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146167</xdr:rowOff>
    </xdr:from>
    <xdr:ext cx="469744" cy="259045"/>
    <xdr:sp macro="" textlink="">
      <xdr:nvSpPr>
        <xdr:cNvPr id="664" name="テキスト ボックス 663"/>
        <xdr:cNvSpPr txBox="1"/>
      </xdr:nvSpPr>
      <xdr:spPr>
        <a:xfrm>
          <a:off x="13468427" y="1351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66323</xdr:rowOff>
    </xdr:from>
    <xdr:to>
      <xdr:col>18</xdr:col>
      <xdr:colOff>492125</xdr:colOff>
      <xdr:row>78</xdr:row>
      <xdr:rowOff>167923</xdr:rowOff>
    </xdr:to>
    <xdr:sp macro="" textlink="">
      <xdr:nvSpPr>
        <xdr:cNvPr id="665" name="円/楕円 664"/>
        <xdr:cNvSpPr/>
      </xdr:nvSpPr>
      <xdr:spPr>
        <a:xfrm>
          <a:off x="12763500" y="134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159050</xdr:rowOff>
    </xdr:from>
    <xdr:ext cx="469744" cy="259045"/>
    <xdr:sp macro="" textlink="">
      <xdr:nvSpPr>
        <xdr:cNvPr id="666" name="テキスト ボックス 665"/>
        <xdr:cNvSpPr txBox="1"/>
      </xdr:nvSpPr>
      <xdr:spPr>
        <a:xfrm>
          <a:off x="12579427" y="1353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90119</xdr:rowOff>
    </xdr:from>
    <xdr:to>
      <xdr:col>23</xdr:col>
      <xdr:colOff>517525</xdr:colOff>
      <xdr:row>94</xdr:row>
      <xdr:rowOff>109589</xdr:rowOff>
    </xdr:to>
    <xdr:cxnSp macro="">
      <xdr:nvCxnSpPr>
        <xdr:cNvPr id="695" name="直線コネクタ 694"/>
        <xdr:cNvCxnSpPr/>
      </xdr:nvCxnSpPr>
      <xdr:spPr>
        <a:xfrm>
          <a:off x="15481300" y="16206419"/>
          <a:ext cx="8382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72695</xdr:rowOff>
    </xdr:from>
    <xdr:to>
      <xdr:col>22</xdr:col>
      <xdr:colOff>365125</xdr:colOff>
      <xdr:row>94</xdr:row>
      <xdr:rowOff>90119</xdr:rowOff>
    </xdr:to>
    <xdr:cxnSp macro="">
      <xdr:nvCxnSpPr>
        <xdr:cNvPr id="698" name="直線コネクタ 697"/>
        <xdr:cNvCxnSpPr/>
      </xdr:nvCxnSpPr>
      <xdr:spPr>
        <a:xfrm>
          <a:off x="14592300" y="16188995"/>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61658</xdr:rowOff>
    </xdr:from>
    <xdr:to>
      <xdr:col>21</xdr:col>
      <xdr:colOff>161925</xdr:colOff>
      <xdr:row>94</xdr:row>
      <xdr:rowOff>72695</xdr:rowOff>
    </xdr:to>
    <xdr:cxnSp macro="">
      <xdr:nvCxnSpPr>
        <xdr:cNvPr id="701" name="直線コネクタ 700"/>
        <xdr:cNvCxnSpPr/>
      </xdr:nvCxnSpPr>
      <xdr:spPr>
        <a:xfrm>
          <a:off x="13703300" y="16177958"/>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41644</xdr:rowOff>
    </xdr:from>
    <xdr:to>
      <xdr:col>19</xdr:col>
      <xdr:colOff>644525</xdr:colOff>
      <xdr:row>94</xdr:row>
      <xdr:rowOff>61658</xdr:rowOff>
    </xdr:to>
    <xdr:cxnSp macro="">
      <xdr:nvCxnSpPr>
        <xdr:cNvPr id="704" name="直線コネクタ 703"/>
        <xdr:cNvCxnSpPr/>
      </xdr:nvCxnSpPr>
      <xdr:spPr>
        <a:xfrm>
          <a:off x="12814300" y="16157944"/>
          <a:ext cx="889000" cy="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58789</xdr:rowOff>
    </xdr:from>
    <xdr:to>
      <xdr:col>23</xdr:col>
      <xdr:colOff>568325</xdr:colOff>
      <xdr:row>94</xdr:row>
      <xdr:rowOff>160389</xdr:rowOff>
    </xdr:to>
    <xdr:sp macro="" textlink="">
      <xdr:nvSpPr>
        <xdr:cNvPr id="714" name="円/楕円 713"/>
        <xdr:cNvSpPr/>
      </xdr:nvSpPr>
      <xdr:spPr>
        <a:xfrm>
          <a:off x="16268700" y="161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81666</xdr:rowOff>
    </xdr:from>
    <xdr:ext cx="534377" cy="259045"/>
    <xdr:sp macro="" textlink="">
      <xdr:nvSpPr>
        <xdr:cNvPr id="715" name="公債費該当値テキスト"/>
        <xdr:cNvSpPr txBox="1"/>
      </xdr:nvSpPr>
      <xdr:spPr>
        <a:xfrm>
          <a:off x="16370300" y="1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62,371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39319</xdr:rowOff>
    </xdr:from>
    <xdr:to>
      <xdr:col>22</xdr:col>
      <xdr:colOff>415925</xdr:colOff>
      <xdr:row>94</xdr:row>
      <xdr:rowOff>140919</xdr:rowOff>
    </xdr:to>
    <xdr:sp macro="" textlink="">
      <xdr:nvSpPr>
        <xdr:cNvPr id="716" name="円/楕円 715"/>
        <xdr:cNvSpPr/>
      </xdr:nvSpPr>
      <xdr:spPr>
        <a:xfrm>
          <a:off x="15430500" y="161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157446</xdr:rowOff>
    </xdr:from>
    <xdr:ext cx="534377" cy="259045"/>
    <xdr:sp macro="" textlink="">
      <xdr:nvSpPr>
        <xdr:cNvPr id="717" name="テキスト ボックス 716"/>
        <xdr:cNvSpPr txBox="1"/>
      </xdr:nvSpPr>
      <xdr:spPr>
        <a:xfrm>
          <a:off x="15214111" y="159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21895</xdr:rowOff>
    </xdr:from>
    <xdr:to>
      <xdr:col>21</xdr:col>
      <xdr:colOff>212725</xdr:colOff>
      <xdr:row>94</xdr:row>
      <xdr:rowOff>123495</xdr:rowOff>
    </xdr:to>
    <xdr:sp macro="" textlink="">
      <xdr:nvSpPr>
        <xdr:cNvPr id="718" name="円/楕円 717"/>
        <xdr:cNvSpPr/>
      </xdr:nvSpPr>
      <xdr:spPr>
        <a:xfrm>
          <a:off x="14541500" y="161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140022</xdr:rowOff>
    </xdr:from>
    <xdr:ext cx="534377" cy="259045"/>
    <xdr:sp macro="" textlink="">
      <xdr:nvSpPr>
        <xdr:cNvPr id="719" name="テキスト ボックス 718"/>
        <xdr:cNvSpPr txBox="1"/>
      </xdr:nvSpPr>
      <xdr:spPr>
        <a:xfrm>
          <a:off x="14325111" y="159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10858</xdr:rowOff>
    </xdr:from>
    <xdr:to>
      <xdr:col>20</xdr:col>
      <xdr:colOff>9525</xdr:colOff>
      <xdr:row>94</xdr:row>
      <xdr:rowOff>112458</xdr:rowOff>
    </xdr:to>
    <xdr:sp macro="" textlink="">
      <xdr:nvSpPr>
        <xdr:cNvPr id="720" name="円/楕円 719"/>
        <xdr:cNvSpPr/>
      </xdr:nvSpPr>
      <xdr:spPr>
        <a:xfrm>
          <a:off x="13652500" y="161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128985</xdr:rowOff>
    </xdr:from>
    <xdr:ext cx="534377" cy="259045"/>
    <xdr:sp macro="" textlink="">
      <xdr:nvSpPr>
        <xdr:cNvPr id="721" name="テキスト ボックス 720"/>
        <xdr:cNvSpPr txBox="1"/>
      </xdr:nvSpPr>
      <xdr:spPr>
        <a:xfrm>
          <a:off x="13436111" y="159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162294</xdr:rowOff>
    </xdr:from>
    <xdr:to>
      <xdr:col>18</xdr:col>
      <xdr:colOff>492125</xdr:colOff>
      <xdr:row>94</xdr:row>
      <xdr:rowOff>92444</xdr:rowOff>
    </xdr:to>
    <xdr:sp macro="" textlink="">
      <xdr:nvSpPr>
        <xdr:cNvPr id="722" name="円/楕円 721"/>
        <xdr:cNvSpPr/>
      </xdr:nvSpPr>
      <xdr:spPr>
        <a:xfrm>
          <a:off x="12763500" y="161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108971</xdr:rowOff>
    </xdr:from>
    <xdr:ext cx="534377" cy="259045"/>
    <xdr:sp macro="" textlink="">
      <xdr:nvSpPr>
        <xdr:cNvPr id="723" name="テキスト ボックス 722"/>
        <xdr:cNvSpPr txBox="1"/>
      </xdr:nvSpPr>
      <xdr:spPr>
        <a:xfrm>
          <a:off x="12547111" y="158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大きく増加しているのは、災害復旧事業費、総務費、教育費である。災害復旧事業費は平成２６年８月の豪雨、１２月の豪雪に伴う災害復旧であり、総務費は平成２７年度から始まった協働のまちづくり支援金のほか、ふるさと寄附による基金への積立金の増加、教育費は小中学校大規模改修事業や伝統文化交流拠点施設整備事業などの普通建設事業費の増加が主なものである。</a:t>
          </a:r>
        </a:p>
        <a:p>
          <a:r>
            <a:rPr kumimoji="1" lang="ja-JP" altLang="en-US" sz="1300">
              <a:latin typeface="ＭＳ Ｐゴシック"/>
            </a:rPr>
            <a:t>　類似団体平均と比較すると、労働費や商工費が大きく上回っている。主なものとして、労働費では勤労者の生活安定のための市融資制度に伴う貸付金、商工費は市制度融資に伴う貸付金、プレミアム付き商品券事業のほか企業誘致対策事業、観光協会等助成事業などの補助費等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件費や公債費などの義務的経費の削減をはじめ行財政改革を推進しており、合併特例期間終了後の財源不足や老朽化している公共施設の大規模更新に備えるため、計画的な財政調整基金への積立てを行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実質収支に増減はあるものの、すべての会計で黒字となっている。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52242792</v>
      </c>
      <c r="BO4" s="409"/>
      <c r="BP4" s="409"/>
      <c r="BQ4" s="409"/>
      <c r="BR4" s="409"/>
      <c r="BS4" s="409"/>
      <c r="BT4" s="409"/>
      <c r="BU4" s="410"/>
      <c r="BV4" s="408">
        <v>49960399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10</v>
      </c>
      <c r="CU4" s="586"/>
      <c r="CV4" s="586"/>
      <c r="CW4" s="586"/>
      <c r="CX4" s="586"/>
      <c r="CY4" s="586"/>
      <c r="CZ4" s="586"/>
      <c r="DA4" s="587"/>
      <c r="DB4" s="585">
        <v>8.3000000000000007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48244590</v>
      </c>
      <c r="BO5" s="414"/>
      <c r="BP5" s="414"/>
      <c r="BQ5" s="414"/>
      <c r="BR5" s="414"/>
      <c r="BS5" s="414"/>
      <c r="BT5" s="414"/>
      <c r="BU5" s="415"/>
      <c r="BV5" s="413">
        <v>45681760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77.599999999999994</v>
      </c>
      <c r="CU5" s="384"/>
      <c r="CV5" s="384"/>
      <c r="CW5" s="384"/>
      <c r="CX5" s="384"/>
      <c r="CY5" s="384"/>
      <c r="CZ5" s="384"/>
      <c r="DA5" s="385"/>
      <c r="DB5" s="383">
        <v>77.900000000000006</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3998202</v>
      </c>
      <c r="BO6" s="414"/>
      <c r="BP6" s="414"/>
      <c r="BQ6" s="414"/>
      <c r="BR6" s="414"/>
      <c r="BS6" s="414"/>
      <c r="BT6" s="414"/>
      <c r="BU6" s="415"/>
      <c r="BV6" s="413">
        <v>4278639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82.8</v>
      </c>
      <c r="CU6" s="560"/>
      <c r="CV6" s="560"/>
      <c r="CW6" s="560"/>
      <c r="CX6" s="560"/>
      <c r="CY6" s="560"/>
      <c r="CZ6" s="560"/>
      <c r="DA6" s="561"/>
      <c r="DB6" s="559">
        <v>83.2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941982</v>
      </c>
      <c r="BO7" s="414"/>
      <c r="BP7" s="414"/>
      <c r="BQ7" s="414"/>
      <c r="BR7" s="414"/>
      <c r="BS7" s="414"/>
      <c r="BT7" s="414"/>
      <c r="BU7" s="415"/>
      <c r="BV7" s="413">
        <v>1676869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30696681</v>
      </c>
      <c r="CU7" s="414"/>
      <c r="CV7" s="414"/>
      <c r="CW7" s="414"/>
      <c r="CX7" s="414"/>
      <c r="CY7" s="414"/>
      <c r="CZ7" s="414"/>
      <c r="DA7" s="415"/>
      <c r="DB7" s="413">
        <v>31442096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3056220</v>
      </c>
      <c r="BO8" s="414"/>
      <c r="BP8" s="414"/>
      <c r="BQ8" s="414"/>
      <c r="BR8" s="414"/>
      <c r="BS8" s="414"/>
      <c r="BT8" s="414"/>
      <c r="BU8" s="415"/>
      <c r="BV8" s="413">
        <v>2601770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0.52</v>
      </c>
      <c r="CU8" s="523"/>
      <c r="CV8" s="523"/>
      <c r="CW8" s="523"/>
      <c r="CX8" s="523"/>
      <c r="CY8" s="523"/>
      <c r="CZ8" s="523"/>
      <c r="DA8" s="524"/>
      <c r="DB8" s="522">
        <v>0.53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89182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454450</v>
      </c>
      <c r="BO9" s="414"/>
      <c r="BP9" s="414"/>
      <c r="BQ9" s="414"/>
      <c r="BR9" s="414"/>
      <c r="BS9" s="414"/>
      <c r="BT9" s="414"/>
      <c r="BU9" s="415"/>
      <c r="BV9" s="413">
        <v>14289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15.2</v>
      </c>
      <c r="CU9" s="384"/>
      <c r="CV9" s="384"/>
      <c r="CW9" s="384"/>
      <c r="CX9" s="384"/>
      <c r="CY9" s="384"/>
      <c r="CZ9" s="384"/>
      <c r="DA9" s="385"/>
      <c r="DB9" s="383">
        <v>15.5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92747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1139699</v>
      </c>
      <c r="BO10" s="414"/>
      <c r="BP10" s="414"/>
      <c r="BQ10" s="414"/>
      <c r="BR10" s="414"/>
      <c r="BS10" s="414"/>
      <c r="BT10" s="414"/>
      <c r="BU10" s="415"/>
      <c r="BV10" s="413">
        <v>336609</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98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90763</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90256</v>
      </c>
      <c r="S13" s="515"/>
      <c r="T13" s="515"/>
      <c r="U13" s="515"/>
      <c r="V13" s="516"/>
      <c r="W13" s="502" t="s">
        <v>122</v>
      </c>
      <c r="X13" s="426"/>
      <c r="Y13" s="426"/>
      <c r="Z13" s="426"/>
      <c r="AA13" s="426"/>
      <c r="AB13" s="427"/>
      <c r="AC13" s="389">
        <v>5419</v>
      </c>
      <c r="AD13" s="390"/>
      <c r="AE13" s="390"/>
      <c r="AF13" s="390"/>
      <c r="AG13" s="391"/>
      <c r="AH13" s="389">
        <v>5726</v>
      </c>
      <c r="AI13" s="390"/>
      <c r="AJ13" s="390"/>
      <c r="AK13" s="390"/>
      <c r="AL13" s="392"/>
      <c r="AM13" s="482" t="s">
        <v>123</v>
      </c>
      <c r="AN13" s="387"/>
      <c r="AO13" s="387"/>
      <c r="AP13" s="387"/>
      <c r="AQ13" s="387"/>
      <c r="AR13" s="387"/>
      <c r="AS13" s="387"/>
      <c r="AT13" s="388"/>
      <c r="AU13" s="470" t="s">
        <v>117</v>
      </c>
      <c r="AV13" s="471"/>
      <c r="AW13" s="471"/>
      <c r="AX13" s="471"/>
      <c r="AY13" s="393" t="s">
        <v>124</v>
      </c>
      <c r="AZ13" s="394"/>
      <c r="BA13" s="394"/>
      <c r="BB13" s="394"/>
      <c r="BC13" s="394"/>
      <c r="BD13" s="394"/>
      <c r="BE13" s="394"/>
      <c r="BF13" s="394"/>
      <c r="BG13" s="394"/>
      <c r="BH13" s="394"/>
      <c r="BI13" s="394"/>
      <c r="BJ13" s="394"/>
      <c r="BK13" s="394"/>
      <c r="BL13" s="394"/>
      <c r="BM13" s="395"/>
      <c r="BN13" s="413">
        <v>1594149</v>
      </c>
      <c r="BO13" s="414"/>
      <c r="BP13" s="414"/>
      <c r="BQ13" s="414"/>
      <c r="BR13" s="414"/>
      <c r="BS13" s="414"/>
      <c r="BT13" s="414"/>
      <c r="BU13" s="415"/>
      <c r="BV13" s="413">
        <v>350898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8.1999999999999993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91571</v>
      </c>
      <c r="S14" s="515"/>
      <c r="T14" s="515"/>
      <c r="U14" s="515"/>
      <c r="V14" s="516"/>
      <c r="W14" s="517"/>
      <c r="X14" s="429"/>
      <c r="Y14" s="429"/>
      <c r="Z14" s="429"/>
      <c r="AA14" s="429"/>
      <c r="AB14" s="430"/>
      <c r="AC14" s="507">
        <v>11.1</v>
      </c>
      <c r="AD14" s="508"/>
      <c r="AE14" s="508"/>
      <c r="AF14" s="508"/>
      <c r="AG14" s="509"/>
      <c r="AH14" s="507">
        <v>10.9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91057</v>
      </c>
      <c r="S15" s="515"/>
      <c r="T15" s="515"/>
      <c r="U15" s="515"/>
      <c r="V15" s="516"/>
      <c r="W15" s="502" t="s">
        <v>128</v>
      </c>
      <c r="X15" s="426"/>
      <c r="Y15" s="426"/>
      <c r="Z15" s="426"/>
      <c r="AA15" s="426"/>
      <c r="AB15" s="427"/>
      <c r="AC15" s="389">
        <v>11130</v>
      </c>
      <c r="AD15" s="390"/>
      <c r="AE15" s="390"/>
      <c r="AF15" s="390"/>
      <c r="AG15" s="391"/>
      <c r="AH15" s="389">
        <v>13001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11372516</v>
      </c>
      <c r="BO15" s="409"/>
      <c r="BP15" s="409"/>
      <c r="BQ15" s="409"/>
      <c r="BR15" s="409"/>
      <c r="BS15" s="409"/>
      <c r="BT15" s="409"/>
      <c r="BU15" s="410"/>
      <c r="BV15" s="408">
        <v>11204838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22.8</v>
      </c>
      <c r="AD16" s="508"/>
      <c r="AE16" s="508"/>
      <c r="AF16" s="508"/>
      <c r="AG16" s="509"/>
      <c r="AH16" s="507">
        <v>24.8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22046963</v>
      </c>
      <c r="BO16" s="414"/>
      <c r="BP16" s="414"/>
      <c r="BQ16" s="414"/>
      <c r="BR16" s="414"/>
      <c r="BS16" s="414"/>
      <c r="BT16" s="414"/>
      <c r="BU16" s="415"/>
      <c r="BV16" s="413">
        <v>21322113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32328</v>
      </c>
      <c r="AD17" s="390"/>
      <c r="AE17" s="390"/>
      <c r="AF17" s="390"/>
      <c r="AG17" s="391"/>
      <c r="AH17" s="389">
        <v>33709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14461874</v>
      </c>
      <c r="BO17" s="414"/>
      <c r="BP17" s="414"/>
      <c r="BQ17" s="414"/>
      <c r="BR17" s="414"/>
      <c r="BS17" s="414"/>
      <c r="BT17" s="414"/>
      <c r="BU17" s="415"/>
      <c r="BV17" s="413">
        <v>14378189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2177.61</v>
      </c>
      <c r="M18" s="478"/>
      <c r="N18" s="478"/>
      <c r="O18" s="478"/>
      <c r="P18" s="478"/>
      <c r="Q18" s="478"/>
      <c r="R18" s="479"/>
      <c r="S18" s="479"/>
      <c r="T18" s="479"/>
      <c r="U18" s="479"/>
      <c r="V18" s="480"/>
      <c r="W18" s="494"/>
      <c r="X18" s="495"/>
      <c r="Y18" s="495"/>
      <c r="Z18" s="495"/>
      <c r="AA18" s="495"/>
      <c r="AB18" s="503"/>
      <c r="AC18" s="377">
        <v>66.099999999999994</v>
      </c>
      <c r="AD18" s="378"/>
      <c r="AE18" s="378"/>
      <c r="AF18" s="378"/>
      <c r="AG18" s="481"/>
      <c r="AH18" s="377">
        <v>64.2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24527984</v>
      </c>
      <c r="BO18" s="414"/>
      <c r="BP18" s="414"/>
      <c r="BQ18" s="414"/>
      <c r="BR18" s="414"/>
      <c r="BS18" s="414"/>
      <c r="BT18" s="414"/>
      <c r="BU18" s="415"/>
      <c r="BV18" s="413">
        <v>24533181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41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37011978</v>
      </c>
      <c r="BO19" s="414"/>
      <c r="BP19" s="414"/>
      <c r="BQ19" s="414"/>
      <c r="BR19" s="414"/>
      <c r="BS19" s="414"/>
      <c r="BT19" s="414"/>
      <c r="BU19" s="415"/>
      <c r="BV19" s="413">
        <v>37390660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32670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32272433</v>
      </c>
      <c r="BO23" s="414"/>
      <c r="BP23" s="414"/>
      <c r="BQ23" s="414"/>
      <c r="BR23" s="414"/>
      <c r="BS23" s="414"/>
      <c r="BT23" s="414"/>
      <c r="BU23" s="415"/>
      <c r="BV23" s="413">
        <v>35182953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9610</v>
      </c>
      <c r="R24" s="390"/>
      <c r="S24" s="390"/>
      <c r="T24" s="390"/>
      <c r="U24" s="390"/>
      <c r="V24" s="391"/>
      <c r="W24" s="455"/>
      <c r="X24" s="446"/>
      <c r="Y24" s="447"/>
      <c r="Z24" s="386" t="s">
        <v>151</v>
      </c>
      <c r="AA24" s="387"/>
      <c r="AB24" s="387"/>
      <c r="AC24" s="387"/>
      <c r="AD24" s="387"/>
      <c r="AE24" s="387"/>
      <c r="AF24" s="387"/>
      <c r="AG24" s="388"/>
      <c r="AH24" s="389">
        <v>737</v>
      </c>
      <c r="AI24" s="390"/>
      <c r="AJ24" s="390"/>
      <c r="AK24" s="390"/>
      <c r="AL24" s="391"/>
      <c r="AM24" s="389">
        <v>2464528</v>
      </c>
      <c r="AN24" s="390"/>
      <c r="AO24" s="390"/>
      <c r="AP24" s="390"/>
      <c r="AQ24" s="390"/>
      <c r="AR24" s="391"/>
      <c r="AS24" s="389">
        <v>3344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17740515</v>
      </c>
      <c r="BO24" s="414"/>
      <c r="BP24" s="414"/>
      <c r="BQ24" s="414"/>
      <c r="BR24" s="414"/>
      <c r="BS24" s="414"/>
      <c r="BT24" s="414"/>
      <c r="BU24" s="415"/>
      <c r="BV24" s="413">
        <v>19362003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8020</v>
      </c>
      <c r="R25" s="390"/>
      <c r="S25" s="390"/>
      <c r="T25" s="390"/>
      <c r="U25" s="390"/>
      <c r="V25" s="391"/>
      <c r="W25" s="455"/>
      <c r="X25" s="446"/>
      <c r="Y25" s="447"/>
      <c r="Z25" s="386" t="s">
        <v>154</v>
      </c>
      <c r="AA25" s="387"/>
      <c r="AB25" s="387"/>
      <c r="AC25" s="387"/>
      <c r="AD25" s="387"/>
      <c r="AE25" s="387"/>
      <c r="AF25" s="387"/>
      <c r="AG25" s="388"/>
      <c r="AH25" s="389">
        <v>146</v>
      </c>
      <c r="AI25" s="390"/>
      <c r="AJ25" s="390"/>
      <c r="AK25" s="390"/>
      <c r="AL25" s="391"/>
      <c r="AM25" s="389">
        <v>461214</v>
      </c>
      <c r="AN25" s="390"/>
      <c r="AO25" s="390"/>
      <c r="AP25" s="390"/>
      <c r="AQ25" s="390"/>
      <c r="AR25" s="391"/>
      <c r="AS25" s="389">
        <v>3159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5169093</v>
      </c>
      <c r="BO25" s="409"/>
      <c r="BP25" s="409"/>
      <c r="BQ25" s="409"/>
      <c r="BR25" s="409"/>
      <c r="BS25" s="409"/>
      <c r="BT25" s="409"/>
      <c r="BU25" s="410"/>
      <c r="BV25" s="408">
        <v>7520768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6500</v>
      </c>
      <c r="R26" s="390"/>
      <c r="S26" s="390"/>
      <c r="T26" s="390"/>
      <c r="U26" s="390"/>
      <c r="V26" s="391"/>
      <c r="W26" s="455"/>
      <c r="X26" s="446"/>
      <c r="Y26" s="447"/>
      <c r="Z26" s="386" t="s">
        <v>157</v>
      </c>
      <c r="AA26" s="468"/>
      <c r="AB26" s="468"/>
      <c r="AC26" s="468"/>
      <c r="AD26" s="468"/>
      <c r="AE26" s="468"/>
      <c r="AF26" s="468"/>
      <c r="AG26" s="469"/>
      <c r="AH26" s="389">
        <v>59</v>
      </c>
      <c r="AI26" s="390"/>
      <c r="AJ26" s="390"/>
      <c r="AK26" s="390"/>
      <c r="AL26" s="391"/>
      <c r="AM26" s="389">
        <v>173991</v>
      </c>
      <c r="AN26" s="390"/>
      <c r="AO26" s="390"/>
      <c r="AP26" s="390"/>
      <c r="AQ26" s="390"/>
      <c r="AR26" s="391"/>
      <c r="AS26" s="389">
        <v>2949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4880</v>
      </c>
      <c r="R27" s="390"/>
      <c r="S27" s="390"/>
      <c r="T27" s="390"/>
      <c r="U27" s="390"/>
      <c r="V27" s="391"/>
      <c r="W27" s="455"/>
      <c r="X27" s="446"/>
      <c r="Y27" s="447"/>
      <c r="Z27" s="386" t="s">
        <v>160</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1552689</v>
      </c>
      <c r="BO27" s="417"/>
      <c r="BP27" s="417"/>
      <c r="BQ27" s="417"/>
      <c r="BR27" s="417"/>
      <c r="BS27" s="417"/>
      <c r="BT27" s="417"/>
      <c r="BU27" s="418"/>
      <c r="BV27" s="416">
        <v>1546541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4420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25383597</v>
      </c>
      <c r="BO28" s="409"/>
      <c r="BP28" s="409"/>
      <c r="BQ28" s="409"/>
      <c r="BR28" s="409"/>
      <c r="BS28" s="409"/>
      <c r="BT28" s="409"/>
      <c r="BU28" s="410"/>
      <c r="BV28" s="408">
        <v>22843898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22</v>
      </c>
      <c r="M29" s="390"/>
      <c r="N29" s="390"/>
      <c r="O29" s="390"/>
      <c r="P29" s="391"/>
      <c r="Q29" s="389">
        <v>4160</v>
      </c>
      <c r="R29" s="390"/>
      <c r="S29" s="390"/>
      <c r="T29" s="390"/>
      <c r="U29" s="390"/>
      <c r="V29" s="391"/>
      <c r="W29" s="456"/>
      <c r="X29" s="457"/>
      <c r="Y29" s="458"/>
      <c r="Z29" s="386" t="s">
        <v>167</v>
      </c>
      <c r="AA29" s="387"/>
      <c r="AB29" s="387"/>
      <c r="AC29" s="387"/>
      <c r="AD29" s="387"/>
      <c r="AE29" s="387"/>
      <c r="AF29" s="387"/>
      <c r="AG29" s="388"/>
      <c r="AH29" s="389">
        <v>737</v>
      </c>
      <c r="AI29" s="390"/>
      <c r="AJ29" s="390"/>
      <c r="AK29" s="390"/>
      <c r="AL29" s="391"/>
      <c r="AM29" s="389">
        <v>2464528</v>
      </c>
      <c r="AN29" s="390"/>
      <c r="AO29" s="390"/>
      <c r="AP29" s="390"/>
      <c r="AQ29" s="390"/>
      <c r="AR29" s="391"/>
      <c r="AS29" s="389">
        <v>3344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5623798</v>
      </c>
      <c r="BO29" s="414"/>
      <c r="BP29" s="414"/>
      <c r="BQ29" s="414"/>
      <c r="BR29" s="414"/>
      <c r="BS29" s="414"/>
      <c r="BT29" s="414"/>
      <c r="BU29" s="415"/>
      <c r="BV29" s="413">
        <v>5599609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17030599</v>
      </c>
      <c r="BO30" s="417"/>
      <c r="BP30" s="417"/>
      <c r="BQ30" s="417"/>
      <c r="BR30" s="417"/>
      <c r="BS30" s="417"/>
      <c r="BT30" s="417"/>
      <c r="BU30" s="418"/>
      <c r="BV30" s="416">
        <v>16343574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岐阜県市町村会館組合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高山市施設振興公社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学校給食費特別会計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国民健康保険事業特別会計（直診勘定）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地方卸売市場事業特別会計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飛騨農業共済事務組合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高山市福祉サービス公社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農業集落排水事業特別会計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古川国府給食センター利用組合（一般会計）</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高山市土地開発公社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IF('各会計、関係団体の財政状況及び健全化判断比率'!B36="","",'各会計、関係団体の財政状況及び健全化判断比率'!B36)</f>
        <v>観光施設事業特別会計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古川国府給食センター利用組合（特別会計）</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飛騨高山テレ・エフエム</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岐阜県後期高齢者医療広域連合（一般会計）</v>
      </c>
      <c r="BZ38" s="372"/>
      <c r="CA38" s="372"/>
      <c r="CB38" s="372"/>
      <c r="CC38" s="372"/>
      <c r="CD38" s="372"/>
      <c r="CE38" s="372"/>
      <c r="CF38" s="372"/>
      <c r="CG38" s="372"/>
      <c r="CH38" s="372"/>
      <c r="CI38" s="372"/>
      <c r="CJ38" s="372"/>
      <c r="CK38" s="372"/>
      <c r="CL38" s="372"/>
      <c r="CM38" s="372"/>
      <c r="CN38" s="165"/>
      <c r="CO38" s="373">
        <f t="shared" si="3"/>
        <v>22</v>
      </c>
      <c r="CP38" s="373"/>
      <c r="CQ38" s="372" t="str">
        <f>IF('各会計、関係団体の財政状況及び健全化判断比率'!BS11="","",'各会計、関係団体の財政状況及び健全化判断比率'!BS11)</f>
        <v>乗鞍国際観光</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岐阜県後期高齢者医療広域連合（特別会計）</v>
      </c>
      <c r="BZ39" s="372"/>
      <c r="CA39" s="372"/>
      <c r="CB39" s="372"/>
      <c r="CC39" s="372"/>
      <c r="CD39" s="372"/>
      <c r="CE39" s="372"/>
      <c r="CF39" s="372"/>
      <c r="CG39" s="372"/>
      <c r="CH39" s="372"/>
      <c r="CI39" s="372"/>
      <c r="CJ39" s="372"/>
      <c r="CK39" s="372"/>
      <c r="CL39" s="372"/>
      <c r="CM39" s="372"/>
      <c r="CN39" s="165"/>
      <c r="CO39" s="373">
        <f t="shared" si="3"/>
        <v>23</v>
      </c>
      <c r="CP39" s="373"/>
      <c r="CQ39" s="372" t="str">
        <f>IF('各会計、関係団体の財政状況及び健全化判断比率'!BS12="","",'各会計、関係団体の財政状況及び健全化判断比率'!BS12)</f>
        <v>飛騨大鍾乳洞観光</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24</v>
      </c>
      <c r="CP40" s="373"/>
      <c r="CQ40" s="372" t="str">
        <f>IF('各会計、関係団体の財政状況及び健全化判断比率'!BS13="","",'各会計、関係団体の財政状況及び健全化判断比率'!BS13)</f>
        <v>ふるさと清見２１</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25</v>
      </c>
      <c r="CP41" s="373"/>
      <c r="CQ41" s="372" t="str">
        <f>IF('各会計、関係団体の財政状況及び健全化判断比率'!BS14="","",'各会計、関係団体の財政状況及び健全化判断比率'!BS14)</f>
        <v>荘川観光振興公社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26</v>
      </c>
      <c r="CP42" s="373"/>
      <c r="CQ42" s="372" t="str">
        <f>IF('各会計、関係団体の財政状況及び健全化判断比率'!BS15="","",'各会計、関係団体の財政状況及び健全化判断比率'!BS15)</f>
        <v>位山ふれあいの里</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27</v>
      </c>
      <c r="CP43" s="373"/>
      <c r="CQ43" s="372" t="str">
        <f>IF('各会計、関係団体の財政状況及び健全化判断比率'!BS16="","",'各会計、関係団体の財政状況及び健全化判断比率'!BS16)</f>
        <v>ひだ桃源郷</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93" t="s">
        <v>526</v>
      </c>
      <c r="D34" s="1193"/>
      <c r="E34" s="1194"/>
      <c r="F34" s="32">
        <v>10.68</v>
      </c>
      <c r="G34" s="33">
        <v>9.57</v>
      </c>
      <c r="H34" s="33">
        <v>7.99</v>
      </c>
      <c r="I34" s="33">
        <v>8.27</v>
      </c>
      <c r="J34" s="34">
        <v>9.9499999999999993</v>
      </c>
      <c r="K34" s="22"/>
      <c r="L34" s="22"/>
      <c r="M34" s="22"/>
      <c r="N34" s="22"/>
      <c r="O34" s="22"/>
      <c r="P34" s="22"/>
    </row>
    <row r="35" spans="1:16" ht="39" customHeight="1">
      <c r="A35" s="22"/>
      <c r="B35" s="35"/>
      <c r="C35" s="1187" t="s">
        <v>527</v>
      </c>
      <c r="D35" s="1188"/>
      <c r="E35" s="1189"/>
      <c r="F35" s="36">
        <v>5.33</v>
      </c>
      <c r="G35" s="37">
        <v>5.1100000000000003</v>
      </c>
      <c r="H35" s="37">
        <v>5.27</v>
      </c>
      <c r="I35" s="37">
        <v>6.64</v>
      </c>
      <c r="J35" s="38">
        <v>8.16</v>
      </c>
      <c r="K35" s="22"/>
      <c r="L35" s="22"/>
      <c r="M35" s="22"/>
      <c r="N35" s="22"/>
      <c r="O35" s="22"/>
      <c r="P35" s="22"/>
    </row>
    <row r="36" spans="1:16" ht="39" customHeight="1">
      <c r="A36" s="22"/>
      <c r="B36" s="35"/>
      <c r="C36" s="1187" t="s">
        <v>528</v>
      </c>
      <c r="D36" s="1188"/>
      <c r="E36" s="1189"/>
      <c r="F36" s="36" t="s">
        <v>482</v>
      </c>
      <c r="G36" s="37" t="s">
        <v>482</v>
      </c>
      <c r="H36" s="37" t="s">
        <v>482</v>
      </c>
      <c r="I36" s="37" t="s">
        <v>482</v>
      </c>
      <c r="J36" s="38">
        <v>0.87</v>
      </c>
      <c r="K36" s="22"/>
      <c r="L36" s="22"/>
      <c r="M36" s="22"/>
      <c r="N36" s="22"/>
      <c r="O36" s="22"/>
      <c r="P36" s="22"/>
    </row>
    <row r="37" spans="1:16" ht="39" customHeight="1">
      <c r="A37" s="22"/>
      <c r="B37" s="35"/>
      <c r="C37" s="1187" t="s">
        <v>529</v>
      </c>
      <c r="D37" s="1188"/>
      <c r="E37" s="1189"/>
      <c r="F37" s="36">
        <v>0.22</v>
      </c>
      <c r="G37" s="37">
        <v>0.21</v>
      </c>
      <c r="H37" s="37">
        <v>0.21</v>
      </c>
      <c r="I37" s="37">
        <v>0.21</v>
      </c>
      <c r="J37" s="38">
        <v>0.25</v>
      </c>
      <c r="K37" s="22"/>
      <c r="L37" s="22"/>
      <c r="M37" s="22"/>
      <c r="N37" s="22"/>
      <c r="O37" s="22"/>
      <c r="P37" s="22"/>
    </row>
    <row r="38" spans="1:16" ht="39" customHeight="1">
      <c r="A38" s="22"/>
      <c r="B38" s="35"/>
      <c r="C38" s="1187" t="s">
        <v>530</v>
      </c>
      <c r="D38" s="1188"/>
      <c r="E38" s="1189"/>
      <c r="F38" s="36">
        <v>0.02</v>
      </c>
      <c r="G38" s="37">
        <v>0.04</v>
      </c>
      <c r="H38" s="37">
        <v>0.05</v>
      </c>
      <c r="I38" s="37">
        <v>0.05</v>
      </c>
      <c r="J38" s="38">
        <v>0.19</v>
      </c>
      <c r="K38" s="22"/>
      <c r="L38" s="22"/>
      <c r="M38" s="22"/>
      <c r="N38" s="22"/>
      <c r="O38" s="22"/>
      <c r="P38" s="22"/>
    </row>
    <row r="39" spans="1:16" ht="39" customHeight="1">
      <c r="A39" s="22"/>
      <c r="B39" s="35"/>
      <c r="C39" s="1187" t="s">
        <v>531</v>
      </c>
      <c r="D39" s="1188"/>
      <c r="E39" s="1189"/>
      <c r="F39" s="36">
        <v>0.15</v>
      </c>
      <c r="G39" s="37">
        <v>0.15</v>
      </c>
      <c r="H39" s="37">
        <v>0.15</v>
      </c>
      <c r="I39" s="37">
        <v>0.16</v>
      </c>
      <c r="J39" s="38">
        <v>0.17</v>
      </c>
      <c r="K39" s="22"/>
      <c r="L39" s="22"/>
      <c r="M39" s="22"/>
      <c r="N39" s="22"/>
      <c r="O39" s="22"/>
      <c r="P39" s="22"/>
    </row>
    <row r="40" spans="1:16" ht="39" customHeight="1">
      <c r="A40" s="22"/>
      <c r="B40" s="35"/>
      <c r="C40" s="1187" t="s">
        <v>532</v>
      </c>
      <c r="D40" s="1188"/>
      <c r="E40" s="1189"/>
      <c r="F40" s="36">
        <v>0.22</v>
      </c>
      <c r="G40" s="37">
        <v>0.14000000000000001</v>
      </c>
      <c r="H40" s="37">
        <v>0.14000000000000001</v>
      </c>
      <c r="I40" s="37">
        <v>0.16</v>
      </c>
      <c r="J40" s="38">
        <v>0.16</v>
      </c>
      <c r="K40" s="22"/>
      <c r="L40" s="22"/>
      <c r="M40" s="22"/>
      <c r="N40" s="22"/>
      <c r="O40" s="22"/>
      <c r="P40" s="22"/>
    </row>
    <row r="41" spans="1:16" ht="39" customHeight="1">
      <c r="A41" s="22"/>
      <c r="B41" s="35"/>
      <c r="C41" s="1187" t="s">
        <v>533</v>
      </c>
      <c r="D41" s="1188"/>
      <c r="E41" s="1189"/>
      <c r="F41" s="36">
        <v>0.52</v>
      </c>
      <c r="G41" s="37">
        <v>0.5</v>
      </c>
      <c r="H41" s="37">
        <v>0.38</v>
      </c>
      <c r="I41" s="37">
        <v>0.2</v>
      </c>
      <c r="J41" s="38">
        <v>0.15</v>
      </c>
      <c r="K41" s="22"/>
      <c r="L41" s="22"/>
      <c r="M41" s="22"/>
      <c r="N41" s="22"/>
      <c r="O41" s="22"/>
      <c r="P41" s="22"/>
    </row>
    <row r="42" spans="1:16" ht="39" customHeight="1">
      <c r="A42" s="22"/>
      <c r="B42" s="39"/>
      <c r="C42" s="1187" t="s">
        <v>534</v>
      </c>
      <c r="D42" s="1188"/>
      <c r="E42" s="1189"/>
      <c r="F42" s="36" t="s">
        <v>482</v>
      </c>
      <c r="G42" s="37" t="s">
        <v>482</v>
      </c>
      <c r="H42" s="37" t="s">
        <v>482</v>
      </c>
      <c r="I42" s="37" t="s">
        <v>482</v>
      </c>
      <c r="J42" s="38" t="s">
        <v>482</v>
      </c>
      <c r="K42" s="22"/>
      <c r="L42" s="22"/>
      <c r="M42" s="22"/>
      <c r="N42" s="22"/>
      <c r="O42" s="22"/>
      <c r="P42" s="22"/>
    </row>
    <row r="43" spans="1:16" ht="39" customHeight="1" thickBot="1">
      <c r="A43" s="22"/>
      <c r="B43" s="40"/>
      <c r="C43" s="1190" t="s">
        <v>535</v>
      </c>
      <c r="D43" s="1191"/>
      <c r="E43" s="1192"/>
      <c r="F43" s="41">
        <v>1.26</v>
      </c>
      <c r="G43" s="42">
        <v>1.01</v>
      </c>
      <c r="H43" s="42">
        <v>1.05</v>
      </c>
      <c r="I43" s="42">
        <v>0.9</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203" t="s">
        <v>11</v>
      </c>
      <c r="C45" s="1204"/>
      <c r="D45" s="58"/>
      <c r="E45" s="1209" t="s">
        <v>12</v>
      </c>
      <c r="F45" s="1209"/>
      <c r="G45" s="1209"/>
      <c r="H45" s="1209"/>
      <c r="I45" s="1209"/>
      <c r="J45" s="1210"/>
      <c r="K45" s="59">
        <v>6340</v>
      </c>
      <c r="L45" s="60">
        <v>6161</v>
      </c>
      <c r="M45" s="60">
        <v>6074</v>
      </c>
      <c r="N45" s="60">
        <v>5906</v>
      </c>
      <c r="O45" s="61">
        <v>5715</v>
      </c>
      <c r="P45" s="48"/>
      <c r="Q45" s="48"/>
      <c r="R45" s="48"/>
      <c r="S45" s="48"/>
      <c r="T45" s="48"/>
      <c r="U45" s="48"/>
    </row>
    <row r="46" spans="1:21" ht="30.75" customHeight="1">
      <c r="A46" s="48"/>
      <c r="B46" s="1205"/>
      <c r="C46" s="1206"/>
      <c r="D46" s="62"/>
      <c r="E46" s="1197" t="s">
        <v>13</v>
      </c>
      <c r="F46" s="1197"/>
      <c r="G46" s="1197"/>
      <c r="H46" s="1197"/>
      <c r="I46" s="1197"/>
      <c r="J46" s="1198"/>
      <c r="K46" s="63" t="s">
        <v>482</v>
      </c>
      <c r="L46" s="64" t="s">
        <v>482</v>
      </c>
      <c r="M46" s="64" t="s">
        <v>482</v>
      </c>
      <c r="N46" s="64" t="s">
        <v>482</v>
      </c>
      <c r="O46" s="65" t="s">
        <v>482</v>
      </c>
      <c r="P46" s="48"/>
      <c r="Q46" s="48"/>
      <c r="R46" s="48"/>
      <c r="S46" s="48"/>
      <c r="T46" s="48"/>
      <c r="U46" s="48"/>
    </row>
    <row r="47" spans="1:21" ht="30.75" customHeight="1">
      <c r="A47" s="48"/>
      <c r="B47" s="1205"/>
      <c r="C47" s="1206"/>
      <c r="D47" s="62"/>
      <c r="E47" s="1197" t="s">
        <v>14</v>
      </c>
      <c r="F47" s="1197"/>
      <c r="G47" s="1197"/>
      <c r="H47" s="1197"/>
      <c r="I47" s="1197"/>
      <c r="J47" s="1198"/>
      <c r="K47" s="63" t="s">
        <v>482</v>
      </c>
      <c r="L47" s="64" t="s">
        <v>482</v>
      </c>
      <c r="M47" s="64" t="s">
        <v>482</v>
      </c>
      <c r="N47" s="64" t="s">
        <v>482</v>
      </c>
      <c r="O47" s="65" t="s">
        <v>482</v>
      </c>
      <c r="P47" s="48"/>
      <c r="Q47" s="48"/>
      <c r="R47" s="48"/>
      <c r="S47" s="48"/>
      <c r="T47" s="48"/>
      <c r="U47" s="48"/>
    </row>
    <row r="48" spans="1:21" ht="30.75" customHeight="1">
      <c r="A48" s="48"/>
      <c r="B48" s="1205"/>
      <c r="C48" s="1206"/>
      <c r="D48" s="62"/>
      <c r="E48" s="1197" t="s">
        <v>15</v>
      </c>
      <c r="F48" s="1197"/>
      <c r="G48" s="1197"/>
      <c r="H48" s="1197"/>
      <c r="I48" s="1197"/>
      <c r="J48" s="1198"/>
      <c r="K48" s="63">
        <v>1804</v>
      </c>
      <c r="L48" s="64">
        <v>1740</v>
      </c>
      <c r="M48" s="64">
        <v>1700</v>
      </c>
      <c r="N48" s="64">
        <v>1647</v>
      </c>
      <c r="O48" s="65">
        <v>1570</v>
      </c>
      <c r="P48" s="48"/>
      <c r="Q48" s="48"/>
      <c r="R48" s="48"/>
      <c r="S48" s="48"/>
      <c r="T48" s="48"/>
      <c r="U48" s="48"/>
    </row>
    <row r="49" spans="1:21" ht="30.75" customHeight="1">
      <c r="A49" s="48"/>
      <c r="B49" s="1205"/>
      <c r="C49" s="1206"/>
      <c r="D49" s="62"/>
      <c r="E49" s="1197" t="s">
        <v>16</v>
      </c>
      <c r="F49" s="1197"/>
      <c r="G49" s="1197"/>
      <c r="H49" s="1197"/>
      <c r="I49" s="1197"/>
      <c r="J49" s="1198"/>
      <c r="K49" s="63">
        <v>9</v>
      </c>
      <c r="L49" s="64">
        <v>9</v>
      </c>
      <c r="M49" s="64">
        <v>9</v>
      </c>
      <c r="N49" s="64">
        <v>9</v>
      </c>
      <c r="O49" s="65">
        <v>9</v>
      </c>
      <c r="P49" s="48"/>
      <c r="Q49" s="48"/>
      <c r="R49" s="48"/>
      <c r="S49" s="48"/>
      <c r="T49" s="48"/>
      <c r="U49" s="48"/>
    </row>
    <row r="50" spans="1:21" ht="30.75" customHeight="1">
      <c r="A50" s="48"/>
      <c r="B50" s="1205"/>
      <c r="C50" s="1206"/>
      <c r="D50" s="62"/>
      <c r="E50" s="1197" t="s">
        <v>17</v>
      </c>
      <c r="F50" s="1197"/>
      <c r="G50" s="1197"/>
      <c r="H50" s="1197"/>
      <c r="I50" s="1197"/>
      <c r="J50" s="1198"/>
      <c r="K50" s="63">
        <v>363</v>
      </c>
      <c r="L50" s="64">
        <v>611</v>
      </c>
      <c r="M50" s="64">
        <v>566</v>
      </c>
      <c r="N50" s="64">
        <v>392</v>
      </c>
      <c r="O50" s="65">
        <v>389</v>
      </c>
      <c r="P50" s="48"/>
      <c r="Q50" s="48"/>
      <c r="R50" s="48"/>
      <c r="S50" s="48"/>
      <c r="T50" s="48"/>
      <c r="U50" s="48"/>
    </row>
    <row r="51" spans="1:21" ht="30.75" customHeight="1">
      <c r="A51" s="48"/>
      <c r="B51" s="1207"/>
      <c r="C51" s="1208"/>
      <c r="D51" s="66"/>
      <c r="E51" s="1197" t="s">
        <v>18</v>
      </c>
      <c r="F51" s="1197"/>
      <c r="G51" s="1197"/>
      <c r="H51" s="1197"/>
      <c r="I51" s="1197"/>
      <c r="J51" s="1198"/>
      <c r="K51" s="63" t="s">
        <v>482</v>
      </c>
      <c r="L51" s="64" t="s">
        <v>482</v>
      </c>
      <c r="M51" s="64" t="s">
        <v>482</v>
      </c>
      <c r="N51" s="64" t="s">
        <v>482</v>
      </c>
      <c r="O51" s="65" t="s">
        <v>482</v>
      </c>
      <c r="P51" s="48"/>
      <c r="Q51" s="48"/>
      <c r="R51" s="48"/>
      <c r="S51" s="48"/>
      <c r="T51" s="48"/>
      <c r="U51" s="48"/>
    </row>
    <row r="52" spans="1:21" ht="30.75" customHeight="1">
      <c r="A52" s="48"/>
      <c r="B52" s="1195" t="s">
        <v>19</v>
      </c>
      <c r="C52" s="1196"/>
      <c r="D52" s="66"/>
      <c r="E52" s="1197" t="s">
        <v>20</v>
      </c>
      <c r="F52" s="1197"/>
      <c r="G52" s="1197"/>
      <c r="H52" s="1197"/>
      <c r="I52" s="1197"/>
      <c r="J52" s="1198"/>
      <c r="K52" s="63">
        <v>6429</v>
      </c>
      <c r="L52" s="64">
        <v>6398</v>
      </c>
      <c r="M52" s="64">
        <v>6062</v>
      </c>
      <c r="N52" s="64">
        <v>5753</v>
      </c>
      <c r="O52" s="65">
        <v>5274</v>
      </c>
      <c r="P52" s="48"/>
      <c r="Q52" s="48"/>
      <c r="R52" s="48"/>
      <c r="S52" s="48"/>
      <c r="T52" s="48"/>
      <c r="U52" s="48"/>
    </row>
    <row r="53" spans="1:21" ht="30.75" customHeight="1" thickBot="1">
      <c r="A53" s="48"/>
      <c r="B53" s="1199" t="s">
        <v>21</v>
      </c>
      <c r="C53" s="1200"/>
      <c r="D53" s="67"/>
      <c r="E53" s="1201" t="s">
        <v>22</v>
      </c>
      <c r="F53" s="1201"/>
      <c r="G53" s="1201"/>
      <c r="H53" s="1201"/>
      <c r="I53" s="1201"/>
      <c r="J53" s="1202"/>
      <c r="K53" s="68">
        <v>2087</v>
      </c>
      <c r="L53" s="69">
        <v>2123</v>
      </c>
      <c r="M53" s="69">
        <v>2287</v>
      </c>
      <c r="N53" s="69">
        <v>2201</v>
      </c>
      <c r="O53" s="70">
        <v>2409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23" t="s">
        <v>24</v>
      </c>
      <c r="C41" s="1224"/>
      <c r="D41" s="81"/>
      <c r="E41" s="1225" t="s">
        <v>25</v>
      </c>
      <c r="F41" s="1225"/>
      <c r="G41" s="1225"/>
      <c r="H41" s="1226"/>
      <c r="I41" s="82">
        <v>45512</v>
      </c>
      <c r="J41" s="83">
        <v>42287</v>
      </c>
      <c r="K41" s="83">
        <v>38868</v>
      </c>
      <c r="L41" s="83">
        <v>35453</v>
      </c>
      <c r="M41" s="84">
        <v>32492</v>
      </c>
    </row>
    <row r="42" spans="2:13" ht="27.75" customHeight="1">
      <c r="B42" s="1213"/>
      <c r="C42" s="1214"/>
      <c r="D42" s="85"/>
      <c r="E42" s="1217" t="s">
        <v>26</v>
      </c>
      <c r="F42" s="1217"/>
      <c r="G42" s="1217"/>
      <c r="H42" s="1218"/>
      <c r="I42" s="86">
        <v>3068</v>
      </c>
      <c r="J42" s="87">
        <v>2686</v>
      </c>
      <c r="K42" s="87">
        <v>2300</v>
      </c>
      <c r="L42" s="87">
        <v>2047</v>
      </c>
      <c r="M42" s="88">
        <v>1796</v>
      </c>
    </row>
    <row r="43" spans="2:13" ht="27.75" customHeight="1">
      <c r="B43" s="1213"/>
      <c r="C43" s="1214"/>
      <c r="D43" s="85"/>
      <c r="E43" s="1217" t="s">
        <v>27</v>
      </c>
      <c r="F43" s="1217"/>
      <c r="G43" s="1217"/>
      <c r="H43" s="1218"/>
      <c r="I43" s="86">
        <v>21615</v>
      </c>
      <c r="J43" s="87">
        <v>20208</v>
      </c>
      <c r="K43" s="87">
        <v>19451</v>
      </c>
      <c r="L43" s="87">
        <v>18369</v>
      </c>
      <c r="M43" s="88">
        <v>16774</v>
      </c>
    </row>
    <row r="44" spans="2:13" ht="27.75" customHeight="1">
      <c r="B44" s="1213"/>
      <c r="C44" s="1214"/>
      <c r="D44" s="85"/>
      <c r="E44" s="1217" t="s">
        <v>28</v>
      </c>
      <c r="F44" s="1217"/>
      <c r="G44" s="1217"/>
      <c r="H44" s="1218"/>
      <c r="I44" s="86">
        <v>98</v>
      </c>
      <c r="J44" s="87">
        <v>89</v>
      </c>
      <c r="K44" s="87">
        <v>81</v>
      </c>
      <c r="L44" s="87">
        <v>72</v>
      </c>
      <c r="M44" s="88">
        <v>63</v>
      </c>
    </row>
    <row r="45" spans="2:13" ht="27.75" customHeight="1">
      <c r="B45" s="1213"/>
      <c r="C45" s="1214"/>
      <c r="D45" s="85"/>
      <c r="E45" s="1217" t="s">
        <v>29</v>
      </c>
      <c r="F45" s="1217"/>
      <c r="G45" s="1217"/>
      <c r="H45" s="1218"/>
      <c r="I45" s="86">
        <v>8387</v>
      </c>
      <c r="J45" s="87">
        <v>8544</v>
      </c>
      <c r="K45" s="87">
        <v>8475</v>
      </c>
      <c r="L45" s="87">
        <v>7898</v>
      </c>
      <c r="M45" s="88">
        <v>7493</v>
      </c>
    </row>
    <row r="46" spans="2:13" ht="27.75" customHeight="1">
      <c r="B46" s="1213"/>
      <c r="C46" s="1214"/>
      <c r="D46" s="85"/>
      <c r="E46" s="1217" t="s">
        <v>30</v>
      </c>
      <c r="F46" s="1217"/>
      <c r="G46" s="1217"/>
      <c r="H46" s="1218"/>
      <c r="I46" s="86" t="s">
        <v>482</v>
      </c>
      <c r="J46" s="87" t="s">
        <v>482</v>
      </c>
      <c r="K46" s="87" t="s">
        <v>482</v>
      </c>
      <c r="L46" s="87" t="s">
        <v>482</v>
      </c>
      <c r="M46" s="88" t="s">
        <v>482</v>
      </c>
    </row>
    <row r="47" spans="2:13" ht="27.75" customHeight="1">
      <c r="B47" s="1213"/>
      <c r="C47" s="1214"/>
      <c r="D47" s="85"/>
      <c r="E47" s="1217" t="s">
        <v>31</v>
      </c>
      <c r="F47" s="1217"/>
      <c r="G47" s="1217"/>
      <c r="H47" s="1218"/>
      <c r="I47" s="86" t="s">
        <v>482</v>
      </c>
      <c r="J47" s="87" t="s">
        <v>482</v>
      </c>
      <c r="K47" s="87" t="s">
        <v>482</v>
      </c>
      <c r="L47" s="87" t="s">
        <v>482</v>
      </c>
      <c r="M47" s="88" t="s">
        <v>482</v>
      </c>
    </row>
    <row r="48" spans="2:13" ht="27.75" customHeight="1">
      <c r="B48" s="1215"/>
      <c r="C48" s="1216"/>
      <c r="D48" s="85"/>
      <c r="E48" s="1217" t="s">
        <v>32</v>
      </c>
      <c r="F48" s="1217"/>
      <c r="G48" s="1217"/>
      <c r="H48" s="1218"/>
      <c r="I48" s="86" t="s">
        <v>482</v>
      </c>
      <c r="J48" s="87" t="s">
        <v>482</v>
      </c>
      <c r="K48" s="87" t="s">
        <v>482</v>
      </c>
      <c r="L48" s="87" t="s">
        <v>482</v>
      </c>
      <c r="M48" s="88" t="s">
        <v>482</v>
      </c>
    </row>
    <row r="49" spans="2:13" ht="27.75" customHeight="1">
      <c r="B49" s="1211" t="s">
        <v>33</v>
      </c>
      <c r="C49" s="1212"/>
      <c r="D49" s="89"/>
      <c r="E49" s="1217" t="s">
        <v>34</v>
      </c>
      <c r="F49" s="1217"/>
      <c r="G49" s="1217"/>
      <c r="H49" s="1218"/>
      <c r="I49" s="86">
        <v>33239</v>
      </c>
      <c r="J49" s="87">
        <v>37274</v>
      </c>
      <c r="K49" s="87">
        <v>40627</v>
      </c>
      <c r="L49" s="87">
        <v>42903</v>
      </c>
      <c r="M49" s="88">
        <v>47064</v>
      </c>
    </row>
    <row r="50" spans="2:13" ht="27.75" customHeight="1">
      <c r="B50" s="1213"/>
      <c r="C50" s="1214"/>
      <c r="D50" s="85"/>
      <c r="E50" s="1217" t="s">
        <v>35</v>
      </c>
      <c r="F50" s="1217"/>
      <c r="G50" s="1217"/>
      <c r="H50" s="1218"/>
      <c r="I50" s="86">
        <v>7174</v>
      </c>
      <c r="J50" s="87">
        <v>8080</v>
      </c>
      <c r="K50" s="87">
        <v>7846</v>
      </c>
      <c r="L50" s="87">
        <v>6280</v>
      </c>
      <c r="M50" s="88">
        <v>3853</v>
      </c>
    </row>
    <row r="51" spans="2:13" ht="27.75" customHeight="1">
      <c r="B51" s="1215"/>
      <c r="C51" s="1216"/>
      <c r="D51" s="85"/>
      <c r="E51" s="1217" t="s">
        <v>36</v>
      </c>
      <c r="F51" s="1217"/>
      <c r="G51" s="1217"/>
      <c r="H51" s="1218"/>
      <c r="I51" s="86">
        <v>51878</v>
      </c>
      <c r="J51" s="87">
        <v>49405</v>
      </c>
      <c r="K51" s="87">
        <v>47591</v>
      </c>
      <c r="L51" s="87">
        <v>45448</v>
      </c>
      <c r="M51" s="88">
        <v>43556</v>
      </c>
    </row>
    <row r="52" spans="2:13" ht="27.75" customHeight="1" thickBot="1">
      <c r="B52" s="1219" t="s">
        <v>37</v>
      </c>
      <c r="C52" s="1220"/>
      <c r="D52" s="90"/>
      <c r="E52" s="1221" t="s">
        <v>38</v>
      </c>
      <c r="F52" s="1221"/>
      <c r="G52" s="1221"/>
      <c r="H52" s="1222"/>
      <c r="I52" s="91">
        <v>-13610</v>
      </c>
      <c r="J52" s="92">
        <v>-20945</v>
      </c>
      <c r="K52" s="92">
        <v>-26890</v>
      </c>
      <c r="L52" s="92">
        <v>-30792</v>
      </c>
      <c r="M52" s="93">
        <v>-35854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5" zoomScaleNormal="9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569</v>
      </c>
      <c r="C41" s="246"/>
      <c r="D41" s="246"/>
      <c r="E41" s="246"/>
      <c r="F41" s="246"/>
      <c r="G41" s="246"/>
      <c r="H41" s="246"/>
      <c r="I41" s="246"/>
      <c r="J41" s="246"/>
      <c r="K41" s="246"/>
      <c r="L41" s="246"/>
      <c r="M41" s="246"/>
      <c r="N41" s="246"/>
      <c r="O41" s="246"/>
      <c r="P41" s="247"/>
    </row>
    <row r="42" spans="2:17">
      <c r="B42" s="248"/>
      <c r="C42" s="244"/>
      <c r="D42" s="244"/>
      <c r="E42" s="244"/>
      <c r="F42" s="244"/>
      <c r="G42" s="351" t="s">
        <v>570</v>
      </c>
      <c r="I42" s="352"/>
      <c r="J42" s="352"/>
      <c r="K42" s="352"/>
      <c r="L42" s="244"/>
      <c r="M42" s="244"/>
      <c r="N42" s="244"/>
      <c r="O42" s="244"/>
    </row>
    <row r="43" spans="2:17">
      <c r="B43" s="248"/>
      <c r="C43" s="244"/>
      <c r="D43" s="244"/>
      <c r="E43" s="244"/>
      <c r="F43" s="244"/>
      <c r="G43" s="1227"/>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571</v>
      </c>
    </row>
    <row r="50" spans="1:17">
      <c r="B50" s="248"/>
      <c r="C50" s="244"/>
      <c r="D50" s="244"/>
      <c r="E50" s="244"/>
      <c r="F50" s="244"/>
      <c r="G50" s="1236"/>
      <c r="H50" s="1237"/>
      <c r="I50" s="1237"/>
      <c r="J50" s="1238"/>
      <c r="K50" s="354" t="s">
        <v>521</v>
      </c>
      <c r="L50" s="354" t="s">
        <v>522</v>
      </c>
      <c r="M50" s="354" t="s">
        <v>523</v>
      </c>
      <c r="N50" s="354" t="s">
        <v>524</v>
      </c>
      <c r="O50" s="354" t="s">
        <v>525</v>
      </c>
    </row>
    <row r="51" spans="1:17">
      <c r="B51" s="248"/>
      <c r="C51" s="244"/>
      <c r="D51" s="244"/>
      <c r="E51" s="244"/>
      <c r="F51" s="244"/>
      <c r="G51" s="1239" t="s">
        <v>572</v>
      </c>
      <c r="H51" s="1240"/>
      <c r="I51" s="1245" t="s">
        <v>573</v>
      </c>
      <c r="J51" s="1245"/>
      <c r="K51" s="1247"/>
      <c r="L51" s="1247"/>
      <c r="M51" s="1247"/>
      <c r="N51" s="1247"/>
      <c r="O51" s="1247"/>
    </row>
    <row r="52" spans="1:17">
      <c r="B52" s="248"/>
      <c r="C52" s="244"/>
      <c r="D52" s="244"/>
      <c r="E52" s="244"/>
      <c r="F52" s="244"/>
      <c r="G52" s="1241"/>
      <c r="H52" s="1242"/>
      <c r="I52" s="1246"/>
      <c r="J52" s="1246"/>
      <c r="K52" s="1248"/>
      <c r="L52" s="1248"/>
      <c r="M52" s="1248"/>
      <c r="N52" s="1248"/>
      <c r="O52" s="1248"/>
    </row>
    <row r="53" spans="1:17">
      <c r="A53" s="355"/>
      <c r="B53" s="248"/>
      <c r="C53" s="244"/>
      <c r="D53" s="244"/>
      <c r="E53" s="244"/>
      <c r="F53" s="244"/>
      <c r="G53" s="1241"/>
      <c r="H53" s="1242"/>
      <c r="I53" s="1249" t="s">
        <v>574</v>
      </c>
      <c r="J53" s="1249"/>
      <c r="K53" s="1250"/>
      <c r="L53" s="1250"/>
      <c r="M53" s="1250"/>
      <c r="N53" s="1250"/>
      <c r="O53" s="1250"/>
    </row>
    <row r="54" spans="1:17">
      <c r="A54" s="355"/>
      <c r="B54" s="248"/>
      <c r="C54" s="244"/>
      <c r="D54" s="244"/>
      <c r="E54" s="244"/>
      <c r="F54" s="244"/>
      <c r="G54" s="1243"/>
      <c r="H54" s="1244"/>
      <c r="I54" s="1249"/>
      <c r="J54" s="1249"/>
      <c r="K54" s="1251"/>
      <c r="L54" s="1251"/>
      <c r="M54" s="1251"/>
      <c r="N54" s="1251"/>
      <c r="O54" s="1251"/>
    </row>
    <row r="55" spans="1:17">
      <c r="A55" s="355"/>
      <c r="B55" s="248"/>
      <c r="C55" s="244"/>
      <c r="D55" s="244"/>
      <c r="E55" s="244"/>
      <c r="F55" s="244"/>
      <c r="G55" s="1252" t="s">
        <v>575</v>
      </c>
      <c r="H55" s="1253"/>
      <c r="I55" s="1249" t="s">
        <v>573</v>
      </c>
      <c r="J55" s="1249"/>
      <c r="K55" s="1247"/>
      <c r="L55" s="1247"/>
      <c r="M55" s="1247"/>
      <c r="N55" s="1247"/>
      <c r="O55" s="1247"/>
    </row>
    <row r="56" spans="1:17">
      <c r="A56" s="355"/>
      <c r="B56" s="248"/>
      <c r="C56" s="244"/>
      <c r="D56" s="244"/>
      <c r="E56" s="244"/>
      <c r="F56" s="244"/>
      <c r="G56" s="1254"/>
      <c r="H56" s="1255"/>
      <c r="I56" s="1249"/>
      <c r="J56" s="1249"/>
      <c r="K56" s="1248"/>
      <c r="L56" s="1248"/>
      <c r="M56" s="1248"/>
      <c r="N56" s="1248"/>
      <c r="O56" s="1248"/>
    </row>
    <row r="57" spans="1:17" s="355" customFormat="1">
      <c r="B57" s="356"/>
      <c r="C57" s="352"/>
      <c r="D57" s="352"/>
      <c r="E57" s="352"/>
      <c r="F57" s="352"/>
      <c r="G57" s="1254"/>
      <c r="H57" s="1255"/>
      <c r="I57" s="1258" t="s">
        <v>574</v>
      </c>
      <c r="J57" s="1258"/>
      <c r="K57" s="1250"/>
      <c r="L57" s="1250"/>
      <c r="M57" s="1250"/>
      <c r="N57" s="1250"/>
      <c r="O57" s="1250"/>
      <c r="P57" s="357"/>
      <c r="Q57" s="356"/>
    </row>
    <row r="58" spans="1:17" s="355" customFormat="1">
      <c r="A58" s="243"/>
      <c r="B58" s="356"/>
      <c r="C58" s="352"/>
      <c r="D58" s="352"/>
      <c r="E58" s="352"/>
      <c r="F58" s="352"/>
      <c r="G58" s="1256"/>
      <c r="H58" s="1257"/>
      <c r="I58" s="1258"/>
      <c r="J58" s="1258"/>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576</v>
      </c>
      <c r="C63" s="244"/>
      <c r="D63" s="244"/>
      <c r="E63" s="244"/>
      <c r="F63" s="244"/>
      <c r="G63" s="244"/>
      <c r="H63" s="244"/>
      <c r="I63" s="244"/>
      <c r="J63" s="244"/>
      <c r="K63" s="244"/>
      <c r="L63" s="244"/>
      <c r="M63" s="244"/>
      <c r="N63" s="244"/>
      <c r="O63" s="244"/>
    </row>
    <row r="64" spans="1:17">
      <c r="B64" s="248"/>
      <c r="C64" s="244"/>
      <c r="D64" s="244"/>
      <c r="E64" s="244"/>
      <c r="F64" s="244"/>
      <c r="G64" s="351" t="s">
        <v>570</v>
      </c>
      <c r="I64" s="352"/>
      <c r="J64" s="352"/>
      <c r="K64" s="352"/>
      <c r="L64" s="244"/>
      <c r="M64" s="244"/>
      <c r="N64" s="244"/>
      <c r="O64" s="244"/>
    </row>
    <row r="65" spans="2:30">
      <c r="B65" s="248"/>
      <c r="C65" s="244"/>
      <c r="D65" s="244"/>
      <c r="E65" s="244"/>
      <c r="F65" s="244"/>
      <c r="G65" s="1259" t="s">
        <v>579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577</v>
      </c>
      <c r="I71" s="368"/>
      <c r="J71" s="364"/>
      <c r="K71" s="364"/>
      <c r="L71" s="365"/>
      <c r="M71" s="364"/>
      <c r="N71" s="365"/>
      <c r="O71" s="366"/>
    </row>
    <row r="72" spans="2:30">
      <c r="B72" s="248"/>
      <c r="C72" s="244"/>
      <c r="D72" s="244"/>
      <c r="E72" s="244"/>
      <c r="F72" s="244"/>
      <c r="G72" s="1236"/>
      <c r="H72" s="1237"/>
      <c r="I72" s="1237"/>
      <c r="J72" s="1238"/>
      <c r="K72" s="354" t="s">
        <v>521</v>
      </c>
      <c r="L72" s="354" t="s">
        <v>522</v>
      </c>
      <c r="M72" s="354" t="s">
        <v>523</v>
      </c>
      <c r="N72" s="354" t="s">
        <v>524</v>
      </c>
      <c r="O72" s="354" t="s">
        <v>525</v>
      </c>
    </row>
    <row r="73" spans="2:30">
      <c r="B73" s="248"/>
      <c r="C73" s="244"/>
      <c r="D73" s="244"/>
      <c r="E73" s="244"/>
      <c r="F73" s="244"/>
      <c r="G73" s="1239" t="s">
        <v>572</v>
      </c>
      <c r="H73" s="1240"/>
      <c r="I73" s="1245" t="s">
        <v>573</v>
      </c>
      <c r="J73" s="1245"/>
      <c r="K73" s="1260"/>
      <c r="L73" s="1260"/>
      <c r="M73" s="1248"/>
      <c r="N73" s="1248"/>
      <c r="O73" s="1248"/>
      <c r="S73" s="243">
        <v>9.9</v>
      </c>
    </row>
    <row r="74" spans="2:30">
      <c r="B74" s="248"/>
      <c r="C74" s="244"/>
      <c r="D74" s="244"/>
      <c r="E74" s="244"/>
      <c r="F74" s="244"/>
      <c r="G74" s="1241"/>
      <c r="H74" s="1242"/>
      <c r="I74" s="1246"/>
      <c r="J74" s="1246"/>
      <c r="K74" s="1260"/>
      <c r="L74" s="1260"/>
      <c r="M74" s="1248"/>
      <c r="N74" s="1248"/>
      <c r="O74" s="1248"/>
    </row>
    <row r="75" spans="2:30">
      <c r="B75" s="248"/>
      <c r="C75" s="244"/>
      <c r="D75" s="244"/>
      <c r="E75" s="244"/>
      <c r="F75" s="244"/>
      <c r="G75" s="1241"/>
      <c r="H75" s="1242"/>
      <c r="I75" s="1249" t="s">
        <v>578</v>
      </c>
      <c r="J75" s="1249"/>
      <c r="K75" s="1261">
        <v>9.4</v>
      </c>
      <c r="L75" s="1261">
        <v>8.4</v>
      </c>
      <c r="M75" s="1261">
        <v>8.1</v>
      </c>
      <c r="N75" s="1261">
        <v>8.1999999999999993</v>
      </c>
      <c r="O75" s="1261">
        <v>8.6999999999999993</v>
      </c>
      <c r="U75" s="243">
        <v>81.2</v>
      </c>
      <c r="W75" s="243">
        <v>87.2</v>
      </c>
      <c r="Y75" s="243">
        <v>99.8</v>
      </c>
      <c r="AA75" s="243">
        <v>109.5</v>
      </c>
      <c r="AC75" s="243">
        <v>115.2</v>
      </c>
    </row>
    <row r="76" spans="2:30">
      <c r="B76" s="248"/>
      <c r="C76" s="244"/>
      <c r="D76" s="244"/>
      <c r="E76" s="244"/>
      <c r="F76" s="244"/>
      <c r="G76" s="1243"/>
      <c r="H76" s="1244"/>
      <c r="I76" s="1249"/>
      <c r="J76" s="1249"/>
      <c r="K76" s="1251"/>
      <c r="L76" s="1251"/>
      <c r="M76" s="1251"/>
      <c r="N76" s="1251"/>
      <c r="O76" s="1251"/>
    </row>
    <row r="77" spans="2:30">
      <c r="B77" s="248"/>
      <c r="C77" s="244"/>
      <c r="D77" s="244"/>
      <c r="E77" s="244"/>
      <c r="F77" s="244"/>
      <c r="G77" s="1252" t="s">
        <v>575</v>
      </c>
      <c r="H77" s="1253"/>
      <c r="I77" s="1249" t="s">
        <v>573</v>
      </c>
      <c r="J77" s="1249"/>
      <c r="K77" s="1260">
        <v>69.2</v>
      </c>
      <c r="L77" s="1260">
        <v>58.2</v>
      </c>
      <c r="M77" s="1248">
        <v>50.3</v>
      </c>
      <c r="N77" s="1248">
        <v>45.9</v>
      </c>
      <c r="O77" s="1248">
        <v>39</v>
      </c>
      <c r="R77" s="243">
        <v>12.3</v>
      </c>
      <c r="T77" s="243">
        <v>11.1</v>
      </c>
    </row>
    <row r="78" spans="2:30">
      <c r="B78" s="248"/>
      <c r="C78" s="244"/>
      <c r="D78" s="244"/>
      <c r="E78" s="244"/>
      <c r="F78" s="244"/>
      <c r="G78" s="1254"/>
      <c r="H78" s="1255"/>
      <c r="I78" s="1249"/>
      <c r="J78" s="1249"/>
      <c r="K78" s="1260"/>
      <c r="L78" s="1260"/>
      <c r="M78" s="1248"/>
      <c r="N78" s="1248"/>
      <c r="O78" s="1248"/>
    </row>
    <row r="79" spans="2:30">
      <c r="B79" s="248"/>
      <c r="C79" s="244"/>
      <c r="D79" s="244"/>
      <c r="E79" s="244"/>
      <c r="F79" s="244"/>
      <c r="G79" s="1254"/>
      <c r="H79" s="1255"/>
      <c r="I79" s="1262" t="s">
        <v>578</v>
      </c>
      <c r="J79" s="1258"/>
      <c r="K79" s="1263">
        <v>11.1</v>
      </c>
      <c r="L79" s="1263">
        <v>10.3</v>
      </c>
      <c r="M79" s="1263">
        <v>9.6</v>
      </c>
      <c r="N79" s="1263">
        <v>8.8000000000000007</v>
      </c>
      <c r="O79" s="1263">
        <v>9</v>
      </c>
      <c r="V79" s="243">
        <v>53.5</v>
      </c>
      <c r="X79" s="243">
        <v>48.2</v>
      </c>
      <c r="Z79" s="243">
        <v>34.200000000000003</v>
      </c>
      <c r="AB79" s="243">
        <v>30.3</v>
      </c>
      <c r="AD79" s="243">
        <v>28.9</v>
      </c>
    </row>
    <row r="80" spans="2:30">
      <c r="B80" s="248"/>
      <c r="C80" s="244"/>
      <c r="D80" s="244"/>
      <c r="E80" s="244"/>
      <c r="F80" s="244"/>
      <c r="G80" s="1256"/>
      <c r="H80" s="1257"/>
      <c r="I80" s="1258"/>
      <c r="J80" s="1258"/>
      <c r="K80" s="1263"/>
      <c r="L80" s="1263"/>
      <c r="M80" s="1263"/>
      <c r="N80" s="1263"/>
      <c r="O80" s="126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112" zoomScaleNormal="112"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8" zoomScaleNormal="98"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77112</v>
      </c>
      <c r="E3" s="116"/>
      <c r="F3" s="117">
        <v>47569</v>
      </c>
      <c r="G3" s="118"/>
      <c r="H3" s="119"/>
    </row>
    <row r="4" spans="1:8">
      <c r="A4" s="120"/>
      <c r="B4" s="121"/>
      <c r="C4" s="122"/>
      <c r="D4" s="123">
        <v>40382</v>
      </c>
      <c r="E4" s="124"/>
      <c r="F4" s="125">
        <v>26255</v>
      </c>
      <c r="G4" s="126"/>
      <c r="H4" s="127"/>
    </row>
    <row r="5" spans="1:8">
      <c r="A5" s="108" t="s">
        <v>515</v>
      </c>
      <c r="B5" s="113"/>
      <c r="C5" s="114"/>
      <c r="D5" s="115">
        <v>68011</v>
      </c>
      <c r="E5" s="116"/>
      <c r="F5" s="117">
        <v>50880</v>
      </c>
      <c r="G5" s="118"/>
      <c r="H5" s="119"/>
    </row>
    <row r="6" spans="1:8">
      <c r="A6" s="120"/>
      <c r="B6" s="121"/>
      <c r="C6" s="122"/>
      <c r="D6" s="123">
        <v>23105</v>
      </c>
      <c r="E6" s="124"/>
      <c r="F6" s="125">
        <v>26879</v>
      </c>
      <c r="G6" s="126"/>
      <c r="H6" s="127"/>
    </row>
    <row r="7" spans="1:8">
      <c r="A7" s="108" t="s">
        <v>516</v>
      </c>
      <c r="B7" s="113"/>
      <c r="C7" s="114"/>
      <c r="D7" s="115">
        <v>60895</v>
      </c>
      <c r="E7" s="116"/>
      <c r="F7" s="117">
        <v>63956</v>
      </c>
      <c r="G7" s="118"/>
      <c r="H7" s="119"/>
    </row>
    <row r="8" spans="1:8">
      <c r="A8" s="120"/>
      <c r="B8" s="121"/>
      <c r="C8" s="122"/>
      <c r="D8" s="123">
        <v>30880</v>
      </c>
      <c r="E8" s="124"/>
      <c r="F8" s="125">
        <v>29239</v>
      </c>
      <c r="G8" s="126"/>
      <c r="H8" s="127"/>
    </row>
    <row r="9" spans="1:8">
      <c r="A9" s="108" t="s">
        <v>517</v>
      </c>
      <c r="B9" s="113"/>
      <c r="C9" s="114"/>
      <c r="D9" s="115">
        <v>64570</v>
      </c>
      <c r="E9" s="116"/>
      <c r="F9" s="117">
        <v>66255</v>
      </c>
      <c r="G9" s="118"/>
      <c r="H9" s="119"/>
    </row>
    <row r="10" spans="1:8">
      <c r="A10" s="120"/>
      <c r="B10" s="121"/>
      <c r="C10" s="122"/>
      <c r="D10" s="123">
        <v>34429</v>
      </c>
      <c r="E10" s="124"/>
      <c r="F10" s="125">
        <v>31822</v>
      </c>
      <c r="G10" s="126"/>
      <c r="H10" s="127"/>
    </row>
    <row r="11" spans="1:8">
      <c r="A11" s="108" t="s">
        <v>518</v>
      </c>
      <c r="B11" s="113"/>
      <c r="C11" s="114"/>
      <c r="D11" s="115">
        <v>79291</v>
      </c>
      <c r="E11" s="116"/>
      <c r="F11" s="117">
        <v>92247</v>
      </c>
      <c r="G11" s="118"/>
      <c r="H11" s="119"/>
    </row>
    <row r="12" spans="1:8">
      <c r="A12" s="120"/>
      <c r="B12" s="121"/>
      <c r="C12" s="128"/>
      <c r="D12" s="123">
        <v>38876</v>
      </c>
      <c r="E12" s="124"/>
      <c r="F12" s="125">
        <v>37204</v>
      </c>
      <c r="G12" s="126"/>
      <c r="H12" s="127"/>
    </row>
    <row r="13" spans="1:8">
      <c r="A13" s="108"/>
      <c r="B13" s="113"/>
      <c r="C13" s="129"/>
      <c r="D13" s="130">
        <v>69976</v>
      </c>
      <c r="E13" s="131"/>
      <c r="F13" s="132">
        <v>64181</v>
      </c>
      <c r="G13" s="133"/>
      <c r="H13" s="119"/>
    </row>
    <row r="14" spans="1:8">
      <c r="A14" s="120"/>
      <c r="B14" s="121"/>
      <c r="C14" s="122"/>
      <c r="D14" s="123">
        <v>33534</v>
      </c>
      <c r="E14" s="124"/>
      <c r="F14" s="125">
        <v>30280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10.68</v>
      </c>
      <c r="C19" s="134">
        <f>ROUND(VALUE(SUBSTITUTE(実質収支比率等に係る経年分析!G$48,"▲","-")),2)</f>
        <v>9.57</v>
      </c>
      <c r="D19" s="134">
        <f>ROUND(VALUE(SUBSTITUTE(実質収支比率等に係る経年分析!H$48,"▲","-")),2)</f>
        <v>8</v>
      </c>
      <c r="E19" s="134">
        <f>ROUND(VALUE(SUBSTITUTE(実質収支比率等に係る経年分析!I$48,"▲","-")),2)</f>
        <v>8.27</v>
      </c>
      <c r="F19" s="134">
        <f>ROUND(VALUE(SUBSTITUTE(実質収支比率等に係る経年分析!J$48,"▲","-")),2)</f>
        <v>9.9600000000000009</v>
      </c>
    </row>
    <row r="20" spans="1:11">
      <c r="A20" s="134" t="s">
        <v>43</v>
      </c>
      <c r="B20" s="134">
        <f>ROUND(VALUE(SUBSTITUTE(実質収支比率等に係る経年分析!F$47,"▲","-")),2)</f>
        <v>47.55</v>
      </c>
      <c r="C20" s="134">
        <f>ROUND(VALUE(SUBSTITUTE(実質収支比率等に係る経年分析!G$47,"▲","-")),2)</f>
        <v>54.64</v>
      </c>
      <c r="D20" s="134">
        <f>ROUND(VALUE(SUBSTITUTE(実質収支比率等に係る経年分析!H$47,"▲","-")),2)</f>
        <v>64.63</v>
      </c>
      <c r="E20" s="134">
        <f>ROUND(VALUE(SUBSTITUTE(実質収支比率等に係る経年分析!I$47,"▲","-")),2)</f>
        <v>72.650000000000006</v>
      </c>
      <c r="F20" s="134">
        <f>ROUND(VALUE(SUBSTITUTE(実質収支比率等に係る経年分析!J$47,"▲","-")),2)</f>
        <v>82.69</v>
      </c>
    </row>
    <row r="21" spans="1:11">
      <c r="A21" s="134" t="s">
        <v>44</v>
      </c>
      <c r="B21" s="134">
        <f>IF(ISNUMBER(VALUE(SUBSTITUTE(実質収支比率等に係る経年分析!F$49,"▲","-"))),ROUND(VALUE(SUBSTITUTE(実質収支比率等に係る経年分析!F$49,"▲","-")),2),NA())</f>
        <v>0.42</v>
      </c>
      <c r="C21" s="134">
        <f>IF(ISNUMBER(VALUE(SUBSTITUTE(実質収支比率等に係る経年分析!G$49,"▲","-"))),ROUND(VALUE(SUBSTITUTE(実質収支比率等に係る経年分析!G$49,"▲","-")),2),NA())</f>
        <v>2.89</v>
      </c>
      <c r="D21" s="134">
        <f>IF(ISNUMBER(VALUE(SUBSTITUTE(実質収支比率等に係る経年分析!H$49,"▲","-"))),ROUND(VALUE(SUBSTITUTE(実質収支比率等に係る経年分析!H$49,"▲","-")),2),NA())</f>
        <v>2.96</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5.19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国民健康保険事業特別会計（直診勘定）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0.52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国民健康保険事業特別会計（事業勘定）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9.9499999999999993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6429</v>
      </c>
      <c r="E42" s="136"/>
      <c r="F42" s="136"/>
      <c r="G42" s="136">
        <f>'実質公債費比率（分子）の構造'!L$52</f>
        <v>6398</v>
      </c>
      <c r="H42" s="136"/>
      <c r="I42" s="136"/>
      <c r="J42" s="136">
        <f>'実質公債費比率（分子）の構造'!M$52</f>
        <v>6062</v>
      </c>
      <c r="K42" s="136"/>
      <c r="L42" s="136"/>
      <c r="M42" s="136">
        <f>'実質公債費比率（分子）の構造'!N$52</f>
        <v>5753</v>
      </c>
      <c r="N42" s="136"/>
      <c r="O42" s="136"/>
      <c r="P42" s="136">
        <f>'実質公債費比率（分子）の構造'!O$52</f>
        <v>5274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363</v>
      </c>
      <c r="C44" s="136"/>
      <c r="D44" s="136"/>
      <c r="E44" s="136">
        <f>'実質公債費比率（分子）の構造'!L$50</f>
        <v>611</v>
      </c>
      <c r="F44" s="136"/>
      <c r="G44" s="136"/>
      <c r="H44" s="136">
        <f>'実質公債費比率（分子）の構造'!M$50</f>
        <v>566</v>
      </c>
      <c r="I44" s="136"/>
      <c r="J44" s="136"/>
      <c r="K44" s="136">
        <f>'実質公債費比率（分子）の構造'!N$50</f>
        <v>392</v>
      </c>
      <c r="L44" s="136"/>
      <c r="M44" s="136"/>
      <c r="N44" s="136">
        <f>'実質公債費比率（分子）の構造'!O$50</f>
        <v>389</v>
      </c>
      <c r="O44" s="136"/>
      <c r="P44" s="136"/>
    </row>
    <row r="45" spans="1:16">
      <c r="A45" s="136" t="s">
        <v>54</v>
      </c>
      <c r="B45" s="136">
        <f>'実質公債費比率（分子）の構造'!K$49</f>
        <v>9</v>
      </c>
      <c r="C45" s="136"/>
      <c r="D45" s="136"/>
      <c r="E45" s="136">
        <f>'実質公債費比率（分子）の構造'!L$49</f>
        <v>9</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c r="A46" s="136" t="s">
        <v>55</v>
      </c>
      <c r="B46" s="136">
        <f>'実質公債費比率（分子）の構造'!K$48</f>
        <v>1804</v>
      </c>
      <c r="C46" s="136"/>
      <c r="D46" s="136"/>
      <c r="E46" s="136">
        <f>'実質公債費比率（分子）の構造'!L$48</f>
        <v>1740</v>
      </c>
      <c r="F46" s="136"/>
      <c r="G46" s="136"/>
      <c r="H46" s="136">
        <f>'実質公債費比率（分子）の構造'!M$48</f>
        <v>1700</v>
      </c>
      <c r="I46" s="136"/>
      <c r="J46" s="136"/>
      <c r="K46" s="136">
        <f>'実質公債費比率（分子）の構造'!N$48</f>
        <v>1647</v>
      </c>
      <c r="L46" s="136"/>
      <c r="M46" s="136"/>
      <c r="N46" s="136">
        <f>'実質公債費比率（分子）の構造'!O$48</f>
        <v>1570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6340</v>
      </c>
      <c r="C49" s="136"/>
      <c r="D49" s="136"/>
      <c r="E49" s="136">
        <f>'実質公債費比率（分子）の構造'!L$45</f>
        <v>6161</v>
      </c>
      <c r="F49" s="136"/>
      <c r="G49" s="136"/>
      <c r="H49" s="136">
        <f>'実質公債費比率（分子）の構造'!M$45</f>
        <v>6074</v>
      </c>
      <c r="I49" s="136"/>
      <c r="J49" s="136"/>
      <c r="K49" s="136">
        <f>'実質公債費比率（分子）の構造'!N$45</f>
        <v>5906</v>
      </c>
      <c r="L49" s="136"/>
      <c r="M49" s="136"/>
      <c r="N49" s="136">
        <f>'実質公債費比率（分子）の構造'!O$45</f>
        <v>5715</v>
      </c>
      <c r="O49" s="136"/>
      <c r="P49" s="136"/>
    </row>
    <row r="50" spans="1:16">
      <c r="A50" s="136" t="s">
        <v>59</v>
      </c>
      <c r="B50" s="136" t="e">
        <f>NA()</f>
        <v>#N/A</v>
      </c>
      <c r="C50" s="136">
        <f>IF(ISNUMBER('実質公債費比率（分子）の構造'!K$53),'実質公債費比率（分子）の構造'!K$53,NA())</f>
        <v>2087</v>
      </c>
      <c r="D50" s="136" t="e">
        <f>NA()</f>
        <v>#N/A</v>
      </c>
      <c r="E50" s="136" t="e">
        <f>NA()</f>
        <v>#N/A</v>
      </c>
      <c r="F50" s="136">
        <f>IF(ISNUMBER('実質公債費比率（分子）の構造'!L$53),'実質公債費比率（分子）の構造'!L$53,NA())</f>
        <v>2123</v>
      </c>
      <c r="G50" s="136" t="e">
        <f>NA()</f>
        <v>#N/A</v>
      </c>
      <c r="H50" s="136" t="e">
        <f>NA()</f>
        <v>#N/A</v>
      </c>
      <c r="I50" s="136">
        <f>IF(ISNUMBER('実質公債費比率（分子）の構造'!M$53),'実質公債費比率（分子）の構造'!M$53,NA())</f>
        <v>2287</v>
      </c>
      <c r="J50" s="136" t="e">
        <f>NA()</f>
        <v>#N/A</v>
      </c>
      <c r="K50" s="136" t="e">
        <f>NA()</f>
        <v>#N/A</v>
      </c>
      <c r="L50" s="136">
        <f>IF(ISNUMBER('実質公債費比率（分子）の構造'!N$53),'実質公債費比率（分子）の構造'!N$53,NA())</f>
        <v>2201</v>
      </c>
      <c r="M50" s="136" t="e">
        <f>NA()</f>
        <v>#N/A</v>
      </c>
      <c r="N50" s="136" t="e">
        <f>NA()</f>
        <v>#N/A</v>
      </c>
      <c r="O50" s="136">
        <f>IF(ISNUMBER('実質公債費比率（分子）の構造'!O$53),'実質公債費比率（分子）の構造'!O$53,NA())</f>
        <v>2409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51878</v>
      </c>
      <c r="E56" s="135"/>
      <c r="F56" s="135"/>
      <c r="G56" s="135">
        <f>'将来負担比率（分子）の構造'!J$51</f>
        <v>49405</v>
      </c>
      <c r="H56" s="135"/>
      <c r="I56" s="135"/>
      <c r="J56" s="135">
        <f>'将来負担比率（分子）の構造'!K$51</f>
        <v>47591</v>
      </c>
      <c r="K56" s="135"/>
      <c r="L56" s="135"/>
      <c r="M56" s="135">
        <f>'将来負担比率（分子）の構造'!L$51</f>
        <v>45448</v>
      </c>
      <c r="N56" s="135"/>
      <c r="O56" s="135"/>
      <c r="P56" s="135">
        <f>'将来負担比率（分子）の構造'!M$51</f>
        <v>43556</v>
      </c>
    </row>
    <row r="57" spans="1:16">
      <c r="A57" s="135" t="s">
        <v>35</v>
      </c>
      <c r="B57" s="135"/>
      <c r="C57" s="135"/>
      <c r="D57" s="135">
        <f>'将来負担比率（分子）の構造'!I$50</f>
        <v>7174</v>
      </c>
      <c r="E57" s="135"/>
      <c r="F57" s="135"/>
      <c r="G57" s="135">
        <f>'将来負担比率（分子）の構造'!J$50</f>
        <v>8080</v>
      </c>
      <c r="H57" s="135"/>
      <c r="I57" s="135"/>
      <c r="J57" s="135">
        <f>'将来負担比率（分子）の構造'!K$50</f>
        <v>7846</v>
      </c>
      <c r="K57" s="135"/>
      <c r="L57" s="135"/>
      <c r="M57" s="135">
        <f>'将来負担比率（分子）の構造'!L$50</f>
        <v>6280</v>
      </c>
      <c r="N57" s="135"/>
      <c r="O57" s="135"/>
      <c r="P57" s="135">
        <f>'将来負担比率（分子）の構造'!M$50</f>
        <v>3853</v>
      </c>
    </row>
    <row r="58" spans="1:16">
      <c r="A58" s="135" t="s">
        <v>34</v>
      </c>
      <c r="B58" s="135"/>
      <c r="C58" s="135"/>
      <c r="D58" s="135">
        <f>'将来負担比率（分子）の構造'!I$49</f>
        <v>33239</v>
      </c>
      <c r="E58" s="135"/>
      <c r="F58" s="135"/>
      <c r="G58" s="135">
        <f>'将来負担比率（分子）の構造'!J$49</f>
        <v>37274</v>
      </c>
      <c r="H58" s="135"/>
      <c r="I58" s="135"/>
      <c r="J58" s="135">
        <f>'将来負担比率（分子）の構造'!K$49</f>
        <v>40627</v>
      </c>
      <c r="K58" s="135"/>
      <c r="L58" s="135"/>
      <c r="M58" s="135">
        <f>'将来負担比率（分子）の構造'!L$49</f>
        <v>42903</v>
      </c>
      <c r="N58" s="135"/>
      <c r="O58" s="135"/>
      <c r="P58" s="135">
        <f>'将来負担比率（分子）の構造'!M$49</f>
        <v>47064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8387</v>
      </c>
      <c r="C62" s="135"/>
      <c r="D62" s="135"/>
      <c r="E62" s="135">
        <f>'将来負担比率（分子）の構造'!J$45</f>
        <v>8544</v>
      </c>
      <c r="F62" s="135"/>
      <c r="G62" s="135"/>
      <c r="H62" s="135">
        <f>'将来負担比率（分子）の構造'!K$45</f>
        <v>8475</v>
      </c>
      <c r="I62" s="135"/>
      <c r="J62" s="135"/>
      <c r="K62" s="135">
        <f>'将来負担比率（分子）の構造'!L$45</f>
        <v>7898</v>
      </c>
      <c r="L62" s="135"/>
      <c r="M62" s="135"/>
      <c r="N62" s="135">
        <f>'将来負担比率（分子）の構造'!M$45</f>
        <v>7493</v>
      </c>
      <c r="O62" s="135"/>
      <c r="P62" s="135"/>
    </row>
    <row r="63" spans="1:16">
      <c r="A63" s="135" t="s">
        <v>28</v>
      </c>
      <c r="B63" s="135">
        <f>'将来負担比率（分子）の構造'!I$44</f>
        <v>98</v>
      </c>
      <c r="C63" s="135"/>
      <c r="D63" s="135"/>
      <c r="E63" s="135">
        <f>'将来負担比率（分子）の構造'!J$44</f>
        <v>89</v>
      </c>
      <c r="F63" s="135"/>
      <c r="G63" s="135"/>
      <c r="H63" s="135">
        <f>'将来負担比率（分子）の構造'!K$44</f>
        <v>81</v>
      </c>
      <c r="I63" s="135"/>
      <c r="J63" s="135"/>
      <c r="K63" s="135">
        <f>'将来負担比率（分子）の構造'!L$44</f>
        <v>72</v>
      </c>
      <c r="L63" s="135"/>
      <c r="M63" s="135"/>
      <c r="N63" s="135">
        <f>'将来負担比率（分子）の構造'!M$44</f>
        <v>63</v>
      </c>
      <c r="O63" s="135"/>
      <c r="P63" s="135"/>
    </row>
    <row r="64" spans="1:16">
      <c r="A64" s="135" t="s">
        <v>27</v>
      </c>
      <c r="B64" s="135">
        <f>'将来負担比率（分子）の構造'!I$43</f>
        <v>21615</v>
      </c>
      <c r="C64" s="135"/>
      <c r="D64" s="135"/>
      <c r="E64" s="135">
        <f>'将来負担比率（分子）の構造'!J$43</f>
        <v>20208</v>
      </c>
      <c r="F64" s="135"/>
      <c r="G64" s="135"/>
      <c r="H64" s="135">
        <f>'将来負担比率（分子）の構造'!K$43</f>
        <v>19451</v>
      </c>
      <c r="I64" s="135"/>
      <c r="J64" s="135"/>
      <c r="K64" s="135">
        <f>'将来負担比率（分子）の構造'!L$43</f>
        <v>18369</v>
      </c>
      <c r="L64" s="135"/>
      <c r="M64" s="135"/>
      <c r="N64" s="135">
        <f>'将来負担比率（分子）の構造'!M$43</f>
        <v>16774</v>
      </c>
      <c r="O64" s="135"/>
      <c r="P64" s="135"/>
    </row>
    <row r="65" spans="1:16">
      <c r="A65" s="135" t="s">
        <v>26</v>
      </c>
      <c r="B65" s="135">
        <f>'将来負担比率（分子）の構造'!I$42</f>
        <v>3068</v>
      </c>
      <c r="C65" s="135"/>
      <c r="D65" s="135"/>
      <c r="E65" s="135">
        <f>'将来負担比率（分子）の構造'!J$42</f>
        <v>2686</v>
      </c>
      <c r="F65" s="135"/>
      <c r="G65" s="135"/>
      <c r="H65" s="135">
        <f>'将来負担比率（分子）の構造'!K$42</f>
        <v>2300</v>
      </c>
      <c r="I65" s="135"/>
      <c r="J65" s="135"/>
      <c r="K65" s="135">
        <f>'将来負担比率（分子）の構造'!L$42</f>
        <v>2047</v>
      </c>
      <c r="L65" s="135"/>
      <c r="M65" s="135"/>
      <c r="N65" s="135">
        <f>'将来負担比率（分子）の構造'!M$42</f>
        <v>1796</v>
      </c>
      <c r="O65" s="135"/>
      <c r="P65" s="135"/>
    </row>
    <row r="66" spans="1:16">
      <c r="A66" s="135" t="s">
        <v>25</v>
      </c>
      <c r="B66" s="135">
        <f>'将来負担比率（分子）の構造'!I$41</f>
        <v>45512</v>
      </c>
      <c r="C66" s="135"/>
      <c r="D66" s="135"/>
      <c r="E66" s="135">
        <f>'将来負担比率（分子）の構造'!J$41</f>
        <v>42287</v>
      </c>
      <c r="F66" s="135"/>
      <c r="G66" s="135"/>
      <c r="H66" s="135">
        <f>'将来負担比率（分子）の構造'!K$41</f>
        <v>38868</v>
      </c>
      <c r="I66" s="135"/>
      <c r="J66" s="135"/>
      <c r="K66" s="135">
        <f>'将来負担比率（分子）の構造'!L$41</f>
        <v>35453</v>
      </c>
      <c r="L66" s="135"/>
      <c r="M66" s="135"/>
      <c r="N66" s="135">
        <f>'将来負担比率（分子）の構造'!M$41</f>
        <v>32492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13387991</v>
      </c>
      <c r="S5" s="669"/>
      <c r="T5" s="669"/>
      <c r="U5" s="669"/>
      <c r="V5" s="669"/>
      <c r="W5" s="669"/>
      <c r="X5" s="669"/>
      <c r="Y5" s="716"/>
      <c r="Z5" s="729">
        <v>25.6</v>
      </c>
      <c r="AA5" s="729"/>
      <c r="AB5" s="729"/>
      <c r="AC5" s="729"/>
      <c r="AD5" s="730">
        <v>12496399</v>
      </c>
      <c r="AE5" s="730"/>
      <c r="AF5" s="730"/>
      <c r="AG5" s="730"/>
      <c r="AH5" s="730"/>
      <c r="AI5" s="730"/>
      <c r="AJ5" s="730"/>
      <c r="AK5" s="730"/>
      <c r="AL5" s="717">
        <v>42.2</v>
      </c>
      <c r="AM5" s="686"/>
      <c r="AN5" s="686"/>
      <c r="AO5" s="718"/>
      <c r="AP5" s="705" t="s">
        <v>206</v>
      </c>
      <c r="AQ5" s="706"/>
      <c r="AR5" s="706"/>
      <c r="AS5" s="706"/>
      <c r="AT5" s="706"/>
      <c r="AU5" s="706"/>
      <c r="AV5" s="706"/>
      <c r="AW5" s="706"/>
      <c r="AX5" s="706"/>
      <c r="AY5" s="706"/>
      <c r="AZ5" s="706"/>
      <c r="BA5" s="706"/>
      <c r="BB5" s="706"/>
      <c r="BC5" s="706"/>
      <c r="BD5" s="706"/>
      <c r="BE5" s="706"/>
      <c r="BF5" s="707"/>
      <c r="BG5" s="618">
        <v>12251121</v>
      </c>
      <c r="BH5" s="619"/>
      <c r="BI5" s="619"/>
      <c r="BJ5" s="619"/>
      <c r="BK5" s="619"/>
      <c r="BL5" s="619"/>
      <c r="BM5" s="619"/>
      <c r="BN5" s="620"/>
      <c r="BO5" s="671">
        <v>91.5</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570316</v>
      </c>
      <c r="S6" s="619"/>
      <c r="T6" s="619"/>
      <c r="U6" s="619"/>
      <c r="V6" s="619"/>
      <c r="W6" s="619"/>
      <c r="X6" s="619"/>
      <c r="Y6" s="620"/>
      <c r="Z6" s="671">
        <v>1.1000000000000001</v>
      </c>
      <c r="AA6" s="671"/>
      <c r="AB6" s="671"/>
      <c r="AC6" s="671"/>
      <c r="AD6" s="672">
        <v>570316</v>
      </c>
      <c r="AE6" s="672"/>
      <c r="AF6" s="672"/>
      <c r="AG6" s="672"/>
      <c r="AH6" s="672"/>
      <c r="AI6" s="672"/>
      <c r="AJ6" s="672"/>
      <c r="AK6" s="672"/>
      <c r="AL6" s="641">
        <v>1.9</v>
      </c>
      <c r="AM6" s="673"/>
      <c r="AN6" s="673"/>
      <c r="AO6" s="674"/>
      <c r="AP6" s="615" t="s">
        <v>212</v>
      </c>
      <c r="AQ6" s="616"/>
      <c r="AR6" s="616"/>
      <c r="AS6" s="616"/>
      <c r="AT6" s="616"/>
      <c r="AU6" s="616"/>
      <c r="AV6" s="616"/>
      <c r="AW6" s="616"/>
      <c r="AX6" s="616"/>
      <c r="AY6" s="616"/>
      <c r="AZ6" s="616"/>
      <c r="BA6" s="616"/>
      <c r="BB6" s="616"/>
      <c r="BC6" s="616"/>
      <c r="BD6" s="616"/>
      <c r="BE6" s="616"/>
      <c r="BF6" s="617"/>
      <c r="BG6" s="618">
        <v>12251121</v>
      </c>
      <c r="BH6" s="619"/>
      <c r="BI6" s="619"/>
      <c r="BJ6" s="619"/>
      <c r="BK6" s="619"/>
      <c r="BL6" s="619"/>
      <c r="BM6" s="619"/>
      <c r="BN6" s="620"/>
      <c r="BO6" s="671">
        <v>91.5</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325578</v>
      </c>
      <c r="CS6" s="619"/>
      <c r="CT6" s="619"/>
      <c r="CU6" s="619"/>
      <c r="CV6" s="619"/>
      <c r="CW6" s="619"/>
      <c r="CX6" s="619"/>
      <c r="CY6" s="620"/>
      <c r="CZ6" s="671">
        <v>0.7</v>
      </c>
      <c r="DA6" s="671"/>
      <c r="DB6" s="671"/>
      <c r="DC6" s="671"/>
      <c r="DD6" s="624" t="s">
        <v>207</v>
      </c>
      <c r="DE6" s="619"/>
      <c r="DF6" s="619"/>
      <c r="DG6" s="619"/>
      <c r="DH6" s="619"/>
      <c r="DI6" s="619"/>
      <c r="DJ6" s="619"/>
      <c r="DK6" s="619"/>
      <c r="DL6" s="619"/>
      <c r="DM6" s="619"/>
      <c r="DN6" s="619"/>
      <c r="DO6" s="619"/>
      <c r="DP6" s="620"/>
      <c r="DQ6" s="624">
        <v>325578</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23270</v>
      </c>
      <c r="S7" s="619"/>
      <c r="T7" s="619"/>
      <c r="U7" s="619"/>
      <c r="V7" s="619"/>
      <c r="W7" s="619"/>
      <c r="X7" s="619"/>
      <c r="Y7" s="620"/>
      <c r="Z7" s="671">
        <v>0</v>
      </c>
      <c r="AA7" s="671"/>
      <c r="AB7" s="671"/>
      <c r="AC7" s="671"/>
      <c r="AD7" s="672">
        <v>23270</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4789638</v>
      </c>
      <c r="BH7" s="619"/>
      <c r="BI7" s="619"/>
      <c r="BJ7" s="619"/>
      <c r="BK7" s="619"/>
      <c r="BL7" s="619"/>
      <c r="BM7" s="619"/>
      <c r="BN7" s="620"/>
      <c r="BO7" s="671">
        <v>35.799999999999997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6434140</v>
      </c>
      <c r="CS7" s="619"/>
      <c r="CT7" s="619"/>
      <c r="CU7" s="619"/>
      <c r="CV7" s="619"/>
      <c r="CW7" s="619"/>
      <c r="CX7" s="619"/>
      <c r="CY7" s="620"/>
      <c r="CZ7" s="671">
        <v>13.3</v>
      </c>
      <c r="DA7" s="671"/>
      <c r="DB7" s="671"/>
      <c r="DC7" s="671"/>
      <c r="DD7" s="624">
        <v>408139</v>
      </c>
      <c r="DE7" s="619"/>
      <c r="DF7" s="619"/>
      <c r="DG7" s="619"/>
      <c r="DH7" s="619"/>
      <c r="DI7" s="619"/>
      <c r="DJ7" s="619"/>
      <c r="DK7" s="619"/>
      <c r="DL7" s="619"/>
      <c r="DM7" s="619"/>
      <c r="DN7" s="619"/>
      <c r="DO7" s="619"/>
      <c r="DP7" s="620"/>
      <c r="DQ7" s="624">
        <v>5251084</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67087</v>
      </c>
      <c r="S8" s="619"/>
      <c r="T8" s="619"/>
      <c r="U8" s="619"/>
      <c r="V8" s="619"/>
      <c r="W8" s="619"/>
      <c r="X8" s="619"/>
      <c r="Y8" s="620"/>
      <c r="Z8" s="671">
        <v>0.1</v>
      </c>
      <c r="AA8" s="671"/>
      <c r="AB8" s="671"/>
      <c r="AC8" s="671"/>
      <c r="AD8" s="672">
        <v>67087</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175204</v>
      </c>
      <c r="BH8" s="619"/>
      <c r="BI8" s="619"/>
      <c r="BJ8" s="619"/>
      <c r="BK8" s="619"/>
      <c r="BL8" s="619"/>
      <c r="BM8" s="619"/>
      <c r="BN8" s="620"/>
      <c r="BO8" s="671">
        <v>1.3</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12608314</v>
      </c>
      <c r="CS8" s="619"/>
      <c r="CT8" s="619"/>
      <c r="CU8" s="619"/>
      <c r="CV8" s="619"/>
      <c r="CW8" s="619"/>
      <c r="CX8" s="619"/>
      <c r="CY8" s="620"/>
      <c r="CZ8" s="671">
        <v>26.1</v>
      </c>
      <c r="DA8" s="671"/>
      <c r="DB8" s="671"/>
      <c r="DC8" s="671"/>
      <c r="DD8" s="624">
        <v>107018</v>
      </c>
      <c r="DE8" s="619"/>
      <c r="DF8" s="619"/>
      <c r="DG8" s="619"/>
      <c r="DH8" s="619"/>
      <c r="DI8" s="619"/>
      <c r="DJ8" s="619"/>
      <c r="DK8" s="619"/>
      <c r="DL8" s="619"/>
      <c r="DM8" s="619"/>
      <c r="DN8" s="619"/>
      <c r="DO8" s="619"/>
      <c r="DP8" s="620"/>
      <c r="DQ8" s="624">
        <v>6866131</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66145</v>
      </c>
      <c r="S9" s="619"/>
      <c r="T9" s="619"/>
      <c r="U9" s="619"/>
      <c r="V9" s="619"/>
      <c r="W9" s="619"/>
      <c r="X9" s="619"/>
      <c r="Y9" s="620"/>
      <c r="Z9" s="671">
        <v>0.1</v>
      </c>
      <c r="AA9" s="671"/>
      <c r="AB9" s="671"/>
      <c r="AC9" s="671"/>
      <c r="AD9" s="672">
        <v>66145</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3800983</v>
      </c>
      <c r="BH9" s="619"/>
      <c r="BI9" s="619"/>
      <c r="BJ9" s="619"/>
      <c r="BK9" s="619"/>
      <c r="BL9" s="619"/>
      <c r="BM9" s="619"/>
      <c r="BN9" s="620"/>
      <c r="BO9" s="671">
        <v>28.4</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3002216</v>
      </c>
      <c r="CS9" s="619"/>
      <c r="CT9" s="619"/>
      <c r="CU9" s="619"/>
      <c r="CV9" s="619"/>
      <c r="CW9" s="619"/>
      <c r="CX9" s="619"/>
      <c r="CY9" s="620"/>
      <c r="CZ9" s="671">
        <v>6.2</v>
      </c>
      <c r="DA9" s="671"/>
      <c r="DB9" s="671"/>
      <c r="DC9" s="671"/>
      <c r="DD9" s="624">
        <v>408817</v>
      </c>
      <c r="DE9" s="619"/>
      <c r="DF9" s="619"/>
      <c r="DG9" s="619"/>
      <c r="DH9" s="619"/>
      <c r="DI9" s="619"/>
      <c r="DJ9" s="619"/>
      <c r="DK9" s="619"/>
      <c r="DL9" s="619"/>
      <c r="DM9" s="619"/>
      <c r="DN9" s="619"/>
      <c r="DO9" s="619"/>
      <c r="DP9" s="620"/>
      <c r="DQ9" s="624">
        <v>2658560</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1784194</v>
      </c>
      <c r="S10" s="619"/>
      <c r="T10" s="619"/>
      <c r="U10" s="619"/>
      <c r="V10" s="619"/>
      <c r="W10" s="619"/>
      <c r="X10" s="619"/>
      <c r="Y10" s="620"/>
      <c r="Z10" s="671">
        <v>3.4</v>
      </c>
      <c r="AA10" s="671"/>
      <c r="AB10" s="671"/>
      <c r="AC10" s="671"/>
      <c r="AD10" s="672">
        <v>1784194</v>
      </c>
      <c r="AE10" s="672"/>
      <c r="AF10" s="672"/>
      <c r="AG10" s="672"/>
      <c r="AH10" s="672"/>
      <c r="AI10" s="672"/>
      <c r="AJ10" s="672"/>
      <c r="AK10" s="672"/>
      <c r="AL10" s="641">
        <v>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313002</v>
      </c>
      <c r="BH10" s="619"/>
      <c r="BI10" s="619"/>
      <c r="BJ10" s="619"/>
      <c r="BK10" s="619"/>
      <c r="BL10" s="619"/>
      <c r="BM10" s="619"/>
      <c r="BN10" s="620"/>
      <c r="BO10" s="671">
        <v>2.2999999999999998</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534784</v>
      </c>
      <c r="CS10" s="619"/>
      <c r="CT10" s="619"/>
      <c r="CU10" s="619"/>
      <c r="CV10" s="619"/>
      <c r="CW10" s="619"/>
      <c r="CX10" s="619"/>
      <c r="CY10" s="620"/>
      <c r="CZ10" s="671">
        <v>1.1000000000000001</v>
      </c>
      <c r="DA10" s="671"/>
      <c r="DB10" s="671"/>
      <c r="DC10" s="671"/>
      <c r="DD10" s="624" t="s">
        <v>110</v>
      </c>
      <c r="DE10" s="619"/>
      <c r="DF10" s="619"/>
      <c r="DG10" s="619"/>
      <c r="DH10" s="619"/>
      <c r="DI10" s="619"/>
      <c r="DJ10" s="619"/>
      <c r="DK10" s="619"/>
      <c r="DL10" s="619"/>
      <c r="DM10" s="619"/>
      <c r="DN10" s="619"/>
      <c r="DO10" s="619"/>
      <c r="DP10" s="620"/>
      <c r="DQ10" s="624">
        <v>127128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27997</v>
      </c>
      <c r="S11" s="619"/>
      <c r="T11" s="619"/>
      <c r="U11" s="619"/>
      <c r="V11" s="619"/>
      <c r="W11" s="619"/>
      <c r="X11" s="619"/>
      <c r="Y11" s="620"/>
      <c r="Z11" s="671">
        <v>0.1</v>
      </c>
      <c r="AA11" s="671"/>
      <c r="AB11" s="671"/>
      <c r="AC11" s="671"/>
      <c r="AD11" s="672">
        <v>27997</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500449</v>
      </c>
      <c r="BH11" s="619"/>
      <c r="BI11" s="619"/>
      <c r="BJ11" s="619"/>
      <c r="BK11" s="619"/>
      <c r="BL11" s="619"/>
      <c r="BM11" s="619"/>
      <c r="BN11" s="620"/>
      <c r="BO11" s="671">
        <v>3.7</v>
      </c>
      <c r="BP11" s="671"/>
      <c r="BQ11" s="671"/>
      <c r="BR11" s="671"/>
      <c r="BS11" s="624" t="s">
        <v>110</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2311819</v>
      </c>
      <c r="CS11" s="619"/>
      <c r="CT11" s="619"/>
      <c r="CU11" s="619"/>
      <c r="CV11" s="619"/>
      <c r="CW11" s="619"/>
      <c r="CX11" s="619"/>
      <c r="CY11" s="620"/>
      <c r="CZ11" s="671">
        <v>4.8</v>
      </c>
      <c r="DA11" s="671"/>
      <c r="DB11" s="671"/>
      <c r="DC11" s="671"/>
      <c r="DD11" s="624">
        <v>317609</v>
      </c>
      <c r="DE11" s="619"/>
      <c r="DF11" s="619"/>
      <c r="DG11" s="619"/>
      <c r="DH11" s="619"/>
      <c r="DI11" s="619"/>
      <c r="DJ11" s="619"/>
      <c r="DK11" s="619"/>
      <c r="DL11" s="619"/>
      <c r="DM11" s="619"/>
      <c r="DN11" s="619"/>
      <c r="DO11" s="619"/>
      <c r="DP11" s="620"/>
      <c r="DQ11" s="624">
        <v>1693958</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6577378</v>
      </c>
      <c r="BH12" s="619"/>
      <c r="BI12" s="619"/>
      <c r="BJ12" s="619"/>
      <c r="BK12" s="619"/>
      <c r="BL12" s="619"/>
      <c r="BM12" s="619"/>
      <c r="BN12" s="620"/>
      <c r="BO12" s="671">
        <v>49.1</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2679210</v>
      </c>
      <c r="CS12" s="619"/>
      <c r="CT12" s="619"/>
      <c r="CU12" s="619"/>
      <c r="CV12" s="619"/>
      <c r="CW12" s="619"/>
      <c r="CX12" s="619"/>
      <c r="CY12" s="620"/>
      <c r="CZ12" s="671">
        <v>5.6</v>
      </c>
      <c r="DA12" s="671"/>
      <c r="DB12" s="671"/>
      <c r="DC12" s="671"/>
      <c r="DD12" s="624">
        <v>89221</v>
      </c>
      <c r="DE12" s="619"/>
      <c r="DF12" s="619"/>
      <c r="DG12" s="619"/>
      <c r="DH12" s="619"/>
      <c r="DI12" s="619"/>
      <c r="DJ12" s="619"/>
      <c r="DK12" s="619"/>
      <c r="DL12" s="619"/>
      <c r="DM12" s="619"/>
      <c r="DN12" s="619"/>
      <c r="DO12" s="619"/>
      <c r="DP12" s="620"/>
      <c r="DQ12" s="624">
        <v>1341214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125050</v>
      </c>
      <c r="S13" s="619"/>
      <c r="T13" s="619"/>
      <c r="U13" s="619"/>
      <c r="V13" s="619"/>
      <c r="W13" s="619"/>
      <c r="X13" s="619"/>
      <c r="Y13" s="620"/>
      <c r="Z13" s="671">
        <v>0.2</v>
      </c>
      <c r="AA13" s="671"/>
      <c r="AB13" s="671"/>
      <c r="AC13" s="671"/>
      <c r="AD13" s="672">
        <v>125050</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6549394</v>
      </c>
      <c r="BH13" s="619"/>
      <c r="BI13" s="619"/>
      <c r="BJ13" s="619"/>
      <c r="BK13" s="619"/>
      <c r="BL13" s="619"/>
      <c r="BM13" s="619"/>
      <c r="BN13" s="620"/>
      <c r="BO13" s="671">
        <v>48.9</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6683699</v>
      </c>
      <c r="CS13" s="619"/>
      <c r="CT13" s="619"/>
      <c r="CU13" s="619"/>
      <c r="CV13" s="619"/>
      <c r="CW13" s="619"/>
      <c r="CX13" s="619"/>
      <c r="CY13" s="620"/>
      <c r="CZ13" s="671">
        <v>13.9</v>
      </c>
      <c r="DA13" s="671"/>
      <c r="DB13" s="671"/>
      <c r="DC13" s="671"/>
      <c r="DD13" s="624">
        <v>3968214</v>
      </c>
      <c r="DE13" s="619"/>
      <c r="DF13" s="619"/>
      <c r="DG13" s="619"/>
      <c r="DH13" s="619"/>
      <c r="DI13" s="619"/>
      <c r="DJ13" s="619"/>
      <c r="DK13" s="619"/>
      <c r="DL13" s="619"/>
      <c r="DM13" s="619"/>
      <c r="DN13" s="619"/>
      <c r="DO13" s="619"/>
      <c r="DP13" s="620"/>
      <c r="DQ13" s="624">
        <v>4744966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235365</v>
      </c>
      <c r="BH14" s="619"/>
      <c r="BI14" s="619"/>
      <c r="BJ14" s="619"/>
      <c r="BK14" s="619"/>
      <c r="BL14" s="619"/>
      <c r="BM14" s="619"/>
      <c r="BN14" s="620"/>
      <c r="BO14" s="671">
        <v>1.8</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2202125</v>
      </c>
      <c r="CS14" s="619"/>
      <c r="CT14" s="619"/>
      <c r="CU14" s="619"/>
      <c r="CV14" s="619"/>
      <c r="CW14" s="619"/>
      <c r="CX14" s="619"/>
      <c r="CY14" s="620"/>
      <c r="CZ14" s="671">
        <v>4.5999999999999996</v>
      </c>
      <c r="DA14" s="671"/>
      <c r="DB14" s="671"/>
      <c r="DC14" s="671"/>
      <c r="DD14" s="624">
        <v>720312</v>
      </c>
      <c r="DE14" s="619"/>
      <c r="DF14" s="619"/>
      <c r="DG14" s="619"/>
      <c r="DH14" s="619"/>
      <c r="DI14" s="619"/>
      <c r="DJ14" s="619"/>
      <c r="DK14" s="619"/>
      <c r="DL14" s="619"/>
      <c r="DM14" s="619"/>
      <c r="DN14" s="619"/>
      <c r="DO14" s="619"/>
      <c r="DP14" s="620"/>
      <c r="DQ14" s="624">
        <v>1440199</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39430</v>
      </c>
      <c r="S15" s="619"/>
      <c r="T15" s="619"/>
      <c r="U15" s="619"/>
      <c r="V15" s="619"/>
      <c r="W15" s="619"/>
      <c r="X15" s="619"/>
      <c r="Y15" s="620"/>
      <c r="Z15" s="671">
        <v>0.1</v>
      </c>
      <c r="AA15" s="671"/>
      <c r="AB15" s="671"/>
      <c r="AC15" s="671"/>
      <c r="AD15" s="672">
        <v>39430</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648740</v>
      </c>
      <c r="BH15" s="619"/>
      <c r="BI15" s="619"/>
      <c r="BJ15" s="619"/>
      <c r="BK15" s="619"/>
      <c r="BL15" s="619"/>
      <c r="BM15" s="619"/>
      <c r="BN15" s="620"/>
      <c r="BO15" s="671">
        <v>4.8</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4106008</v>
      </c>
      <c r="CS15" s="619"/>
      <c r="CT15" s="619"/>
      <c r="CU15" s="619"/>
      <c r="CV15" s="619"/>
      <c r="CW15" s="619"/>
      <c r="CX15" s="619"/>
      <c r="CY15" s="620"/>
      <c r="CZ15" s="671">
        <v>8.5</v>
      </c>
      <c r="DA15" s="671"/>
      <c r="DB15" s="671"/>
      <c r="DC15" s="671"/>
      <c r="DD15" s="624">
        <v>1177336</v>
      </c>
      <c r="DE15" s="619"/>
      <c r="DF15" s="619"/>
      <c r="DG15" s="619"/>
      <c r="DH15" s="619"/>
      <c r="DI15" s="619"/>
      <c r="DJ15" s="619"/>
      <c r="DK15" s="619"/>
      <c r="DL15" s="619"/>
      <c r="DM15" s="619"/>
      <c r="DN15" s="619"/>
      <c r="DO15" s="619"/>
      <c r="DP15" s="620"/>
      <c r="DQ15" s="624">
        <v>3232224</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16118762</v>
      </c>
      <c r="S16" s="619"/>
      <c r="T16" s="619"/>
      <c r="U16" s="619"/>
      <c r="V16" s="619"/>
      <c r="W16" s="619"/>
      <c r="X16" s="619"/>
      <c r="Y16" s="620"/>
      <c r="Z16" s="671">
        <v>30.9</v>
      </c>
      <c r="AA16" s="671"/>
      <c r="AB16" s="671"/>
      <c r="AC16" s="671"/>
      <c r="AD16" s="672">
        <v>14214056</v>
      </c>
      <c r="AE16" s="672"/>
      <c r="AF16" s="672"/>
      <c r="AG16" s="672"/>
      <c r="AH16" s="672"/>
      <c r="AI16" s="672"/>
      <c r="AJ16" s="672"/>
      <c r="AK16" s="672"/>
      <c r="AL16" s="641">
        <v>48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1695752</v>
      </c>
      <c r="CS16" s="619"/>
      <c r="CT16" s="619"/>
      <c r="CU16" s="619"/>
      <c r="CV16" s="619"/>
      <c r="CW16" s="619"/>
      <c r="CX16" s="619"/>
      <c r="CY16" s="620"/>
      <c r="CZ16" s="671">
        <v>3.5</v>
      </c>
      <c r="DA16" s="671"/>
      <c r="DB16" s="671"/>
      <c r="DC16" s="671"/>
      <c r="DD16" s="624" t="s">
        <v>110</v>
      </c>
      <c r="DE16" s="619"/>
      <c r="DF16" s="619"/>
      <c r="DG16" s="619"/>
      <c r="DH16" s="619"/>
      <c r="DI16" s="619"/>
      <c r="DJ16" s="619"/>
      <c r="DK16" s="619"/>
      <c r="DL16" s="619"/>
      <c r="DM16" s="619"/>
      <c r="DN16" s="619"/>
      <c r="DO16" s="619"/>
      <c r="DP16" s="620"/>
      <c r="DQ16" s="624">
        <v>24270</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14214056</v>
      </c>
      <c r="S17" s="619"/>
      <c r="T17" s="619"/>
      <c r="U17" s="619"/>
      <c r="V17" s="619"/>
      <c r="W17" s="619"/>
      <c r="X17" s="619"/>
      <c r="Y17" s="620"/>
      <c r="Z17" s="671">
        <v>27.2</v>
      </c>
      <c r="AA17" s="671"/>
      <c r="AB17" s="671"/>
      <c r="AC17" s="671"/>
      <c r="AD17" s="672">
        <v>14214056</v>
      </c>
      <c r="AE17" s="672"/>
      <c r="AF17" s="672"/>
      <c r="AG17" s="672"/>
      <c r="AH17" s="672"/>
      <c r="AI17" s="672"/>
      <c r="AJ17" s="672"/>
      <c r="AK17" s="672"/>
      <c r="AL17" s="641">
        <v>48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5660945</v>
      </c>
      <c r="CS17" s="619"/>
      <c r="CT17" s="619"/>
      <c r="CU17" s="619"/>
      <c r="CV17" s="619"/>
      <c r="CW17" s="619"/>
      <c r="CX17" s="619"/>
      <c r="CY17" s="620"/>
      <c r="CZ17" s="671">
        <v>11.7</v>
      </c>
      <c r="DA17" s="671"/>
      <c r="DB17" s="671"/>
      <c r="DC17" s="671"/>
      <c r="DD17" s="624" t="s">
        <v>110</v>
      </c>
      <c r="DE17" s="619"/>
      <c r="DF17" s="619"/>
      <c r="DG17" s="619"/>
      <c r="DH17" s="619"/>
      <c r="DI17" s="619"/>
      <c r="DJ17" s="619"/>
      <c r="DK17" s="619"/>
      <c r="DL17" s="619"/>
      <c r="DM17" s="619"/>
      <c r="DN17" s="619"/>
      <c r="DO17" s="619"/>
      <c r="DP17" s="620"/>
      <c r="DQ17" s="624">
        <v>5608464</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1904706</v>
      </c>
      <c r="S18" s="619"/>
      <c r="T18" s="619"/>
      <c r="U18" s="619"/>
      <c r="V18" s="619"/>
      <c r="W18" s="619"/>
      <c r="X18" s="619"/>
      <c r="Y18" s="620"/>
      <c r="Z18" s="671">
        <v>3.6</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1136870</v>
      </c>
      <c r="BH19" s="619"/>
      <c r="BI19" s="619"/>
      <c r="BJ19" s="619"/>
      <c r="BK19" s="619"/>
      <c r="BL19" s="619"/>
      <c r="BM19" s="619"/>
      <c r="BN19" s="620"/>
      <c r="BO19" s="671">
        <v>8.5</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32210242</v>
      </c>
      <c r="S20" s="619"/>
      <c r="T20" s="619"/>
      <c r="U20" s="619"/>
      <c r="V20" s="619"/>
      <c r="W20" s="619"/>
      <c r="X20" s="619"/>
      <c r="Y20" s="620"/>
      <c r="Z20" s="671">
        <v>61.7</v>
      </c>
      <c r="AA20" s="671"/>
      <c r="AB20" s="671"/>
      <c r="AC20" s="671"/>
      <c r="AD20" s="672">
        <v>29413944</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1136870</v>
      </c>
      <c r="BH20" s="619"/>
      <c r="BI20" s="619"/>
      <c r="BJ20" s="619"/>
      <c r="BK20" s="619"/>
      <c r="BL20" s="619"/>
      <c r="BM20" s="619"/>
      <c r="BN20" s="620"/>
      <c r="BO20" s="671">
        <v>8.5</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48244590</v>
      </c>
      <c r="CS20" s="619"/>
      <c r="CT20" s="619"/>
      <c r="CU20" s="619"/>
      <c r="CV20" s="619"/>
      <c r="CW20" s="619"/>
      <c r="CX20" s="619"/>
      <c r="CY20" s="620"/>
      <c r="CZ20" s="671">
        <v>100</v>
      </c>
      <c r="DA20" s="671"/>
      <c r="DB20" s="671"/>
      <c r="DC20" s="671"/>
      <c r="DD20" s="624">
        <v>7196666</v>
      </c>
      <c r="DE20" s="619"/>
      <c r="DF20" s="619"/>
      <c r="DG20" s="619"/>
      <c r="DH20" s="619"/>
      <c r="DI20" s="619"/>
      <c r="DJ20" s="619"/>
      <c r="DK20" s="619"/>
      <c r="DL20" s="619"/>
      <c r="DM20" s="619"/>
      <c r="DN20" s="619"/>
      <c r="DO20" s="619"/>
      <c r="DP20" s="620"/>
      <c r="DQ20" s="624">
        <v>33313776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12612</v>
      </c>
      <c r="S21" s="619"/>
      <c r="T21" s="619"/>
      <c r="U21" s="619"/>
      <c r="V21" s="619"/>
      <c r="W21" s="619"/>
      <c r="X21" s="619"/>
      <c r="Y21" s="620"/>
      <c r="Z21" s="671">
        <v>0</v>
      </c>
      <c r="AA21" s="671"/>
      <c r="AB21" s="671"/>
      <c r="AC21" s="671"/>
      <c r="AD21" s="672">
        <v>12612</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245278</v>
      </c>
      <c r="BH21" s="619"/>
      <c r="BI21" s="619"/>
      <c r="BJ21" s="619"/>
      <c r="BK21" s="619"/>
      <c r="BL21" s="619"/>
      <c r="BM21" s="619"/>
      <c r="BN21" s="620"/>
      <c r="BO21" s="671">
        <v>1.8</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485810</v>
      </c>
      <c r="S22" s="619"/>
      <c r="T22" s="619"/>
      <c r="U22" s="619"/>
      <c r="V22" s="619"/>
      <c r="W22" s="619"/>
      <c r="X22" s="619"/>
      <c r="Y22" s="620"/>
      <c r="Z22" s="671">
        <v>0.9</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403399</v>
      </c>
      <c r="S23" s="619"/>
      <c r="T23" s="619"/>
      <c r="U23" s="619"/>
      <c r="V23" s="619"/>
      <c r="W23" s="619"/>
      <c r="X23" s="619"/>
      <c r="Y23" s="620"/>
      <c r="Z23" s="671">
        <v>0.8</v>
      </c>
      <c r="AA23" s="671"/>
      <c r="AB23" s="671"/>
      <c r="AC23" s="671"/>
      <c r="AD23" s="672">
        <v>104740</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891592</v>
      </c>
      <c r="BH23" s="619"/>
      <c r="BI23" s="619"/>
      <c r="BJ23" s="619"/>
      <c r="BK23" s="619"/>
      <c r="BL23" s="619"/>
      <c r="BM23" s="619"/>
      <c r="BN23" s="620"/>
      <c r="BO23" s="671">
        <v>6.7</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173442</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20127738</v>
      </c>
      <c r="CS24" s="669"/>
      <c r="CT24" s="669"/>
      <c r="CU24" s="669"/>
      <c r="CV24" s="669"/>
      <c r="CW24" s="669"/>
      <c r="CX24" s="669"/>
      <c r="CY24" s="716"/>
      <c r="CZ24" s="720">
        <v>41.7</v>
      </c>
      <c r="DA24" s="721"/>
      <c r="DB24" s="721"/>
      <c r="DC24" s="722"/>
      <c r="DD24" s="715">
        <v>14763359</v>
      </c>
      <c r="DE24" s="669"/>
      <c r="DF24" s="669"/>
      <c r="DG24" s="669"/>
      <c r="DH24" s="669"/>
      <c r="DI24" s="669"/>
      <c r="DJ24" s="669"/>
      <c r="DK24" s="716"/>
      <c r="DL24" s="715">
        <v>14510426</v>
      </c>
      <c r="DM24" s="669"/>
      <c r="DN24" s="669"/>
      <c r="DO24" s="669"/>
      <c r="DP24" s="669"/>
      <c r="DQ24" s="669"/>
      <c r="DR24" s="669"/>
      <c r="DS24" s="669"/>
      <c r="DT24" s="669"/>
      <c r="DU24" s="669"/>
      <c r="DV24" s="716"/>
      <c r="DW24" s="717">
        <v>45.9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6630647</v>
      </c>
      <c r="S25" s="619"/>
      <c r="T25" s="619"/>
      <c r="U25" s="619"/>
      <c r="V25" s="619"/>
      <c r="W25" s="619"/>
      <c r="X25" s="619"/>
      <c r="Y25" s="620"/>
      <c r="Z25" s="671">
        <v>12.7</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6834743</v>
      </c>
      <c r="CS25" s="637"/>
      <c r="CT25" s="637"/>
      <c r="CU25" s="637"/>
      <c r="CV25" s="637"/>
      <c r="CW25" s="637"/>
      <c r="CX25" s="637"/>
      <c r="CY25" s="638"/>
      <c r="CZ25" s="621">
        <v>14.2</v>
      </c>
      <c r="DA25" s="639"/>
      <c r="DB25" s="639"/>
      <c r="DC25" s="640"/>
      <c r="DD25" s="624">
        <v>6410889</v>
      </c>
      <c r="DE25" s="637"/>
      <c r="DF25" s="637"/>
      <c r="DG25" s="637"/>
      <c r="DH25" s="637"/>
      <c r="DI25" s="637"/>
      <c r="DJ25" s="637"/>
      <c r="DK25" s="638"/>
      <c r="DL25" s="624">
        <v>6359784</v>
      </c>
      <c r="DM25" s="637"/>
      <c r="DN25" s="637"/>
      <c r="DO25" s="637"/>
      <c r="DP25" s="637"/>
      <c r="DQ25" s="637"/>
      <c r="DR25" s="637"/>
      <c r="DS25" s="637"/>
      <c r="DT25" s="637"/>
      <c r="DU25" s="637"/>
      <c r="DV25" s="638"/>
      <c r="DW25" s="641">
        <v>20.100000000000001</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4407351</v>
      </c>
      <c r="CS26" s="619"/>
      <c r="CT26" s="619"/>
      <c r="CU26" s="619"/>
      <c r="CV26" s="619"/>
      <c r="CW26" s="619"/>
      <c r="CX26" s="619"/>
      <c r="CY26" s="620"/>
      <c r="CZ26" s="621">
        <v>9.1</v>
      </c>
      <c r="DA26" s="639"/>
      <c r="DB26" s="639"/>
      <c r="DC26" s="640"/>
      <c r="DD26" s="624">
        <v>4053955</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3178767</v>
      </c>
      <c r="S27" s="619"/>
      <c r="T27" s="619"/>
      <c r="U27" s="619"/>
      <c r="V27" s="619"/>
      <c r="W27" s="619"/>
      <c r="X27" s="619"/>
      <c r="Y27" s="620"/>
      <c r="Z27" s="671">
        <v>6.1</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13387991</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7632050</v>
      </c>
      <c r="CS27" s="637"/>
      <c r="CT27" s="637"/>
      <c r="CU27" s="637"/>
      <c r="CV27" s="637"/>
      <c r="CW27" s="637"/>
      <c r="CX27" s="637"/>
      <c r="CY27" s="638"/>
      <c r="CZ27" s="621">
        <v>15.8</v>
      </c>
      <c r="DA27" s="639"/>
      <c r="DB27" s="639"/>
      <c r="DC27" s="640"/>
      <c r="DD27" s="624">
        <v>2744006</v>
      </c>
      <c r="DE27" s="637"/>
      <c r="DF27" s="637"/>
      <c r="DG27" s="637"/>
      <c r="DH27" s="637"/>
      <c r="DI27" s="637"/>
      <c r="DJ27" s="637"/>
      <c r="DK27" s="638"/>
      <c r="DL27" s="624">
        <v>2542178</v>
      </c>
      <c r="DM27" s="637"/>
      <c r="DN27" s="637"/>
      <c r="DO27" s="637"/>
      <c r="DP27" s="637"/>
      <c r="DQ27" s="637"/>
      <c r="DR27" s="637"/>
      <c r="DS27" s="637"/>
      <c r="DT27" s="637"/>
      <c r="DU27" s="637"/>
      <c r="DV27" s="638"/>
      <c r="DW27" s="641">
        <v>8</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729591</v>
      </c>
      <c r="S28" s="619"/>
      <c r="T28" s="619"/>
      <c r="U28" s="619"/>
      <c r="V28" s="619"/>
      <c r="W28" s="619"/>
      <c r="X28" s="619"/>
      <c r="Y28" s="620"/>
      <c r="Z28" s="671">
        <v>1.4</v>
      </c>
      <c r="AA28" s="671"/>
      <c r="AB28" s="671"/>
      <c r="AC28" s="671"/>
      <c r="AD28" s="672">
        <v>61728</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5660945</v>
      </c>
      <c r="CS28" s="619"/>
      <c r="CT28" s="619"/>
      <c r="CU28" s="619"/>
      <c r="CV28" s="619"/>
      <c r="CW28" s="619"/>
      <c r="CX28" s="619"/>
      <c r="CY28" s="620"/>
      <c r="CZ28" s="621">
        <v>11.7</v>
      </c>
      <c r="DA28" s="639"/>
      <c r="DB28" s="639"/>
      <c r="DC28" s="640"/>
      <c r="DD28" s="624">
        <v>5608464</v>
      </c>
      <c r="DE28" s="619"/>
      <c r="DF28" s="619"/>
      <c r="DG28" s="619"/>
      <c r="DH28" s="619"/>
      <c r="DI28" s="619"/>
      <c r="DJ28" s="619"/>
      <c r="DK28" s="620"/>
      <c r="DL28" s="624">
        <v>5608464</v>
      </c>
      <c r="DM28" s="619"/>
      <c r="DN28" s="619"/>
      <c r="DO28" s="619"/>
      <c r="DP28" s="619"/>
      <c r="DQ28" s="619"/>
      <c r="DR28" s="619"/>
      <c r="DS28" s="619"/>
      <c r="DT28" s="619"/>
      <c r="DU28" s="619"/>
      <c r="DV28" s="620"/>
      <c r="DW28" s="641">
        <v>17.7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234557</v>
      </c>
      <c r="S29" s="619"/>
      <c r="T29" s="619"/>
      <c r="U29" s="619"/>
      <c r="V29" s="619"/>
      <c r="W29" s="619"/>
      <c r="X29" s="619"/>
      <c r="Y29" s="620"/>
      <c r="Z29" s="671">
        <v>0.4</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5660945</v>
      </c>
      <c r="CS29" s="637"/>
      <c r="CT29" s="637"/>
      <c r="CU29" s="637"/>
      <c r="CV29" s="637"/>
      <c r="CW29" s="637"/>
      <c r="CX29" s="637"/>
      <c r="CY29" s="638"/>
      <c r="CZ29" s="621">
        <v>11.7</v>
      </c>
      <c r="DA29" s="639"/>
      <c r="DB29" s="639"/>
      <c r="DC29" s="640"/>
      <c r="DD29" s="624">
        <v>5608464</v>
      </c>
      <c r="DE29" s="637"/>
      <c r="DF29" s="637"/>
      <c r="DG29" s="637"/>
      <c r="DH29" s="637"/>
      <c r="DI29" s="637"/>
      <c r="DJ29" s="637"/>
      <c r="DK29" s="638"/>
      <c r="DL29" s="624">
        <v>5608464</v>
      </c>
      <c r="DM29" s="637"/>
      <c r="DN29" s="637"/>
      <c r="DO29" s="637"/>
      <c r="DP29" s="637"/>
      <c r="DQ29" s="637"/>
      <c r="DR29" s="637"/>
      <c r="DS29" s="637"/>
      <c r="DT29" s="637"/>
      <c r="DU29" s="637"/>
      <c r="DV29" s="638"/>
      <c r="DW29" s="641">
        <v>17.7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427010</v>
      </c>
      <c r="S30" s="619"/>
      <c r="T30" s="619"/>
      <c r="U30" s="619"/>
      <c r="V30" s="619"/>
      <c r="W30" s="619"/>
      <c r="X30" s="619"/>
      <c r="Y30" s="620"/>
      <c r="Z30" s="671">
        <v>0.8</v>
      </c>
      <c r="AA30" s="671"/>
      <c r="AB30" s="671"/>
      <c r="AC30" s="671"/>
      <c r="AD30" s="672">
        <v>9189</v>
      </c>
      <c r="AE30" s="672"/>
      <c r="AF30" s="672"/>
      <c r="AG30" s="672"/>
      <c r="AH30" s="672"/>
      <c r="AI30" s="672"/>
      <c r="AJ30" s="672"/>
      <c r="AK30" s="672"/>
      <c r="AL30" s="641">
        <v>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98.5</v>
      </c>
      <c r="BH30" s="685"/>
      <c r="BI30" s="685"/>
      <c r="BJ30" s="685"/>
      <c r="BK30" s="685"/>
      <c r="BL30" s="685"/>
      <c r="BM30" s="686">
        <v>92</v>
      </c>
      <c r="BN30" s="685"/>
      <c r="BO30" s="685"/>
      <c r="BP30" s="685"/>
      <c r="BQ30" s="687"/>
      <c r="BR30" s="684">
        <v>98.2</v>
      </c>
      <c r="BS30" s="685"/>
      <c r="BT30" s="685"/>
      <c r="BU30" s="685"/>
      <c r="BV30" s="685"/>
      <c r="BW30" s="685"/>
      <c r="BX30" s="686">
        <v>91.8</v>
      </c>
      <c r="BY30" s="685"/>
      <c r="BZ30" s="685"/>
      <c r="CA30" s="685"/>
      <c r="CB30" s="687"/>
      <c r="CD30" s="690"/>
      <c r="CE30" s="691"/>
      <c r="CF30" s="655" t="s">
        <v>290</v>
      </c>
      <c r="CG30" s="652"/>
      <c r="CH30" s="652"/>
      <c r="CI30" s="652"/>
      <c r="CJ30" s="652"/>
      <c r="CK30" s="652"/>
      <c r="CL30" s="652"/>
      <c r="CM30" s="652"/>
      <c r="CN30" s="652"/>
      <c r="CO30" s="652"/>
      <c r="CP30" s="652"/>
      <c r="CQ30" s="653"/>
      <c r="CR30" s="618">
        <v>5290920</v>
      </c>
      <c r="CS30" s="619"/>
      <c r="CT30" s="619"/>
      <c r="CU30" s="619"/>
      <c r="CV30" s="619"/>
      <c r="CW30" s="619"/>
      <c r="CX30" s="619"/>
      <c r="CY30" s="620"/>
      <c r="CZ30" s="621">
        <v>11</v>
      </c>
      <c r="DA30" s="639"/>
      <c r="DB30" s="639"/>
      <c r="DC30" s="640"/>
      <c r="DD30" s="624">
        <v>5244735</v>
      </c>
      <c r="DE30" s="619"/>
      <c r="DF30" s="619"/>
      <c r="DG30" s="619"/>
      <c r="DH30" s="619"/>
      <c r="DI30" s="619"/>
      <c r="DJ30" s="619"/>
      <c r="DK30" s="620"/>
      <c r="DL30" s="624">
        <v>5244735</v>
      </c>
      <c r="DM30" s="619"/>
      <c r="DN30" s="619"/>
      <c r="DO30" s="619"/>
      <c r="DP30" s="619"/>
      <c r="DQ30" s="619"/>
      <c r="DR30" s="619"/>
      <c r="DS30" s="619"/>
      <c r="DT30" s="619"/>
      <c r="DU30" s="619"/>
      <c r="DV30" s="620"/>
      <c r="DW30" s="641">
        <v>16.600000000000001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2878639</v>
      </c>
      <c r="S31" s="619"/>
      <c r="T31" s="619"/>
      <c r="U31" s="619"/>
      <c r="V31" s="619"/>
      <c r="W31" s="619"/>
      <c r="X31" s="619"/>
      <c r="Y31" s="620"/>
      <c r="Z31" s="671">
        <v>5.5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94.7</v>
      </c>
      <c r="BN31" s="683"/>
      <c r="BO31" s="683"/>
      <c r="BP31" s="683"/>
      <c r="BQ31" s="647"/>
      <c r="BR31" s="682">
        <v>98.6</v>
      </c>
      <c r="BS31" s="637"/>
      <c r="BT31" s="637"/>
      <c r="BU31" s="637"/>
      <c r="BV31" s="637"/>
      <c r="BW31" s="637"/>
      <c r="BX31" s="673">
        <v>94.4</v>
      </c>
      <c r="BY31" s="683"/>
      <c r="BZ31" s="683"/>
      <c r="CA31" s="683"/>
      <c r="CB31" s="647"/>
      <c r="CD31" s="690"/>
      <c r="CE31" s="691"/>
      <c r="CF31" s="655" t="s">
        <v>294</v>
      </c>
      <c r="CG31" s="652"/>
      <c r="CH31" s="652"/>
      <c r="CI31" s="652"/>
      <c r="CJ31" s="652"/>
      <c r="CK31" s="652"/>
      <c r="CL31" s="652"/>
      <c r="CM31" s="652"/>
      <c r="CN31" s="652"/>
      <c r="CO31" s="652"/>
      <c r="CP31" s="652"/>
      <c r="CQ31" s="653"/>
      <c r="CR31" s="618">
        <v>370025</v>
      </c>
      <c r="CS31" s="637"/>
      <c r="CT31" s="637"/>
      <c r="CU31" s="637"/>
      <c r="CV31" s="637"/>
      <c r="CW31" s="637"/>
      <c r="CX31" s="637"/>
      <c r="CY31" s="638"/>
      <c r="CZ31" s="621">
        <v>0.8</v>
      </c>
      <c r="DA31" s="639"/>
      <c r="DB31" s="639"/>
      <c r="DC31" s="640"/>
      <c r="DD31" s="624">
        <v>363729</v>
      </c>
      <c r="DE31" s="637"/>
      <c r="DF31" s="637"/>
      <c r="DG31" s="637"/>
      <c r="DH31" s="637"/>
      <c r="DI31" s="637"/>
      <c r="DJ31" s="637"/>
      <c r="DK31" s="638"/>
      <c r="DL31" s="624">
        <v>363729</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2497676</v>
      </c>
      <c r="S32" s="619"/>
      <c r="T32" s="619"/>
      <c r="U32" s="619"/>
      <c r="V32" s="619"/>
      <c r="W32" s="619"/>
      <c r="X32" s="619"/>
      <c r="Y32" s="620"/>
      <c r="Z32" s="671">
        <v>4.8</v>
      </c>
      <c r="AA32" s="671"/>
      <c r="AB32" s="671"/>
      <c r="AC32" s="671"/>
      <c r="AD32" s="672">
        <v>10888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98.2</v>
      </c>
      <c r="BH32" s="603"/>
      <c r="BI32" s="603"/>
      <c r="BJ32" s="603"/>
      <c r="BK32" s="603"/>
      <c r="BL32" s="603"/>
      <c r="BM32" s="666">
        <v>89.9</v>
      </c>
      <c r="BN32" s="603"/>
      <c r="BO32" s="603"/>
      <c r="BP32" s="603"/>
      <c r="BQ32" s="660"/>
      <c r="BR32" s="681">
        <v>97.8</v>
      </c>
      <c r="BS32" s="603"/>
      <c r="BT32" s="603"/>
      <c r="BU32" s="603"/>
      <c r="BV32" s="603"/>
      <c r="BW32" s="603"/>
      <c r="BX32" s="666">
        <v>89.8</v>
      </c>
      <c r="BY32" s="603"/>
      <c r="BZ32" s="603"/>
      <c r="CA32" s="603"/>
      <c r="CB32" s="660"/>
      <c r="CD32" s="692"/>
      <c r="CE32" s="693"/>
      <c r="CF32" s="655" t="s">
        <v>297</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2380400</v>
      </c>
      <c r="S33" s="619"/>
      <c r="T33" s="619"/>
      <c r="U33" s="619"/>
      <c r="V33" s="619"/>
      <c r="W33" s="619"/>
      <c r="X33" s="619"/>
      <c r="Y33" s="620"/>
      <c r="Z33" s="671">
        <v>4.5999999999999996</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19224434</v>
      </c>
      <c r="CS33" s="637"/>
      <c r="CT33" s="637"/>
      <c r="CU33" s="637"/>
      <c r="CV33" s="637"/>
      <c r="CW33" s="637"/>
      <c r="CX33" s="637"/>
      <c r="CY33" s="638"/>
      <c r="CZ33" s="621">
        <v>39.799999999999997</v>
      </c>
      <c r="DA33" s="639"/>
      <c r="DB33" s="639"/>
      <c r="DC33" s="640"/>
      <c r="DD33" s="624">
        <v>14419567</v>
      </c>
      <c r="DE33" s="637"/>
      <c r="DF33" s="637"/>
      <c r="DG33" s="637"/>
      <c r="DH33" s="637"/>
      <c r="DI33" s="637"/>
      <c r="DJ33" s="637"/>
      <c r="DK33" s="638"/>
      <c r="DL33" s="624">
        <v>10017558</v>
      </c>
      <c r="DM33" s="637"/>
      <c r="DN33" s="637"/>
      <c r="DO33" s="637"/>
      <c r="DP33" s="637"/>
      <c r="DQ33" s="637"/>
      <c r="DR33" s="637"/>
      <c r="DS33" s="637"/>
      <c r="DT33" s="637"/>
      <c r="DU33" s="637"/>
      <c r="DV33" s="638"/>
      <c r="DW33" s="641">
        <v>31.7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5985890</v>
      </c>
      <c r="CS34" s="619"/>
      <c r="CT34" s="619"/>
      <c r="CU34" s="619"/>
      <c r="CV34" s="619"/>
      <c r="CW34" s="619"/>
      <c r="CX34" s="619"/>
      <c r="CY34" s="620"/>
      <c r="CZ34" s="621">
        <v>12.4</v>
      </c>
      <c r="DA34" s="639"/>
      <c r="DB34" s="639"/>
      <c r="DC34" s="640"/>
      <c r="DD34" s="624">
        <v>4727461</v>
      </c>
      <c r="DE34" s="619"/>
      <c r="DF34" s="619"/>
      <c r="DG34" s="619"/>
      <c r="DH34" s="619"/>
      <c r="DI34" s="619"/>
      <c r="DJ34" s="619"/>
      <c r="DK34" s="620"/>
      <c r="DL34" s="624">
        <v>4358107</v>
      </c>
      <c r="DM34" s="619"/>
      <c r="DN34" s="619"/>
      <c r="DO34" s="619"/>
      <c r="DP34" s="619"/>
      <c r="DQ34" s="619"/>
      <c r="DR34" s="619"/>
      <c r="DS34" s="619"/>
      <c r="DT34" s="619"/>
      <c r="DU34" s="619"/>
      <c r="DV34" s="620"/>
      <c r="DW34" s="641">
        <v>13.8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2000000</v>
      </c>
      <c r="S35" s="619"/>
      <c r="T35" s="619"/>
      <c r="U35" s="619"/>
      <c r="V35" s="619"/>
      <c r="W35" s="619"/>
      <c r="X35" s="619"/>
      <c r="Y35" s="620"/>
      <c r="Z35" s="671">
        <v>3.8</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5193498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60112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802536</v>
      </c>
      <c r="CS35" s="637"/>
      <c r="CT35" s="637"/>
      <c r="CU35" s="637"/>
      <c r="CV35" s="637"/>
      <c r="CW35" s="637"/>
      <c r="CX35" s="637"/>
      <c r="CY35" s="638"/>
      <c r="CZ35" s="621">
        <v>1.7</v>
      </c>
      <c r="DA35" s="639"/>
      <c r="DB35" s="639"/>
      <c r="DC35" s="640"/>
      <c r="DD35" s="624">
        <v>747596</v>
      </c>
      <c r="DE35" s="637"/>
      <c r="DF35" s="637"/>
      <c r="DG35" s="637"/>
      <c r="DH35" s="637"/>
      <c r="DI35" s="637"/>
      <c r="DJ35" s="637"/>
      <c r="DK35" s="638"/>
      <c r="DL35" s="624">
        <v>732684</v>
      </c>
      <c r="DM35" s="637"/>
      <c r="DN35" s="637"/>
      <c r="DO35" s="637"/>
      <c r="DP35" s="637"/>
      <c r="DQ35" s="637"/>
      <c r="DR35" s="637"/>
      <c r="DS35" s="637"/>
      <c r="DT35" s="637"/>
      <c r="DU35" s="637"/>
      <c r="DV35" s="638"/>
      <c r="DW35" s="641">
        <v>2.2999999999999998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52242792</v>
      </c>
      <c r="S36" s="659"/>
      <c r="T36" s="659"/>
      <c r="U36" s="659"/>
      <c r="V36" s="659"/>
      <c r="W36" s="659"/>
      <c r="X36" s="659"/>
      <c r="Y36" s="662"/>
      <c r="Z36" s="663">
        <v>100</v>
      </c>
      <c r="AA36" s="663"/>
      <c r="AB36" s="663"/>
      <c r="AC36" s="663"/>
      <c r="AD36" s="664">
        <v>29613101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1609000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-84398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3889470</v>
      </c>
      <c r="CS36" s="619"/>
      <c r="CT36" s="619"/>
      <c r="CU36" s="619"/>
      <c r="CV36" s="619"/>
      <c r="CW36" s="619"/>
      <c r="CX36" s="619"/>
      <c r="CY36" s="620"/>
      <c r="CZ36" s="621">
        <v>8.1</v>
      </c>
      <c r="DA36" s="639"/>
      <c r="DB36" s="639"/>
      <c r="DC36" s="640"/>
      <c r="DD36" s="624">
        <v>3007470</v>
      </c>
      <c r="DE36" s="619"/>
      <c r="DF36" s="619"/>
      <c r="DG36" s="619"/>
      <c r="DH36" s="619"/>
      <c r="DI36" s="619"/>
      <c r="DJ36" s="619"/>
      <c r="DK36" s="620"/>
      <c r="DL36" s="624">
        <v>1433755</v>
      </c>
      <c r="DM36" s="619"/>
      <c r="DN36" s="619"/>
      <c r="DO36" s="619"/>
      <c r="DP36" s="619"/>
      <c r="DQ36" s="619"/>
      <c r="DR36" s="619"/>
      <c r="DS36" s="619"/>
      <c r="DT36" s="619"/>
      <c r="DU36" s="619"/>
      <c r="DV36" s="620"/>
      <c r="DW36" s="641">
        <v>4.5</v>
      </c>
      <c r="DX36" s="642"/>
      <c r="DY36" s="642"/>
      <c r="DZ36" s="642"/>
      <c r="EA36" s="642"/>
      <c r="EB36" s="642"/>
      <c r="EC36" s="643"/>
    </row>
    <row r="37" spans="2:133" ht="11.25" customHeight="1">
      <c r="AQ37" s="644" t="s">
        <v>312</v>
      </c>
      <c r="AR37" s="645"/>
      <c r="AS37" s="645"/>
      <c r="AT37" s="645"/>
      <c r="AU37" s="645"/>
      <c r="AV37" s="645"/>
      <c r="AW37" s="645"/>
      <c r="AX37" s="645"/>
      <c r="AY37" s="646"/>
      <c r="AZ37" s="618">
        <v>176243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13568</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67928</v>
      </c>
      <c r="CS37" s="637"/>
      <c r="CT37" s="637"/>
      <c r="CU37" s="637"/>
      <c r="CV37" s="637"/>
      <c r="CW37" s="637"/>
      <c r="CX37" s="637"/>
      <c r="CY37" s="638"/>
      <c r="CZ37" s="621">
        <v>0.1</v>
      </c>
      <c r="DA37" s="639"/>
      <c r="DB37" s="639"/>
      <c r="DC37" s="640"/>
      <c r="DD37" s="624">
        <v>67928</v>
      </c>
      <c r="DE37" s="637"/>
      <c r="DF37" s="637"/>
      <c r="DG37" s="637"/>
      <c r="DH37" s="637"/>
      <c r="DI37" s="637"/>
      <c r="DJ37" s="637"/>
      <c r="DK37" s="638"/>
      <c r="DL37" s="624">
        <v>67928</v>
      </c>
      <c r="DM37" s="637"/>
      <c r="DN37" s="637"/>
      <c r="DO37" s="637"/>
      <c r="DP37" s="637"/>
      <c r="DQ37" s="637"/>
      <c r="DR37" s="637"/>
      <c r="DS37" s="637"/>
      <c r="DT37" s="637"/>
      <c r="DU37" s="637"/>
      <c r="DV37" s="638"/>
      <c r="DW37" s="641">
        <v>0.2</v>
      </c>
      <c r="DX37" s="642"/>
      <c r="DY37" s="642"/>
      <c r="DZ37" s="642"/>
      <c r="EA37" s="642"/>
      <c r="EB37" s="642"/>
      <c r="EC37" s="643"/>
    </row>
    <row r="38" spans="2:133" ht="11.25" customHeight="1">
      <c r="AQ38" s="644" t="s">
        <v>315</v>
      </c>
      <c r="AR38" s="645"/>
      <c r="AS38" s="645"/>
      <c r="AT38" s="645"/>
      <c r="AU38" s="645"/>
      <c r="AV38" s="645"/>
      <c r="AW38" s="645"/>
      <c r="AX38" s="645"/>
      <c r="AY38" s="646"/>
      <c r="AZ38" s="618">
        <v>94411</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23746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4941758</v>
      </c>
      <c r="CS38" s="619"/>
      <c r="CT38" s="619"/>
      <c r="CU38" s="619"/>
      <c r="CV38" s="619"/>
      <c r="CW38" s="619"/>
      <c r="CX38" s="619"/>
      <c r="CY38" s="620"/>
      <c r="CZ38" s="621">
        <v>10.199999999999999</v>
      </c>
      <c r="DA38" s="639"/>
      <c r="DB38" s="639"/>
      <c r="DC38" s="640"/>
      <c r="DD38" s="624">
        <v>4235279</v>
      </c>
      <c r="DE38" s="619"/>
      <c r="DF38" s="619"/>
      <c r="DG38" s="619"/>
      <c r="DH38" s="619"/>
      <c r="DI38" s="619"/>
      <c r="DJ38" s="619"/>
      <c r="DK38" s="620"/>
      <c r="DL38" s="624">
        <v>3493012</v>
      </c>
      <c r="DM38" s="619"/>
      <c r="DN38" s="619"/>
      <c r="DO38" s="619"/>
      <c r="DP38" s="619"/>
      <c r="DQ38" s="619"/>
      <c r="DR38" s="619"/>
      <c r="DS38" s="619"/>
      <c r="DT38" s="619"/>
      <c r="DU38" s="619"/>
      <c r="DV38" s="620"/>
      <c r="DW38" s="641">
        <v>11</v>
      </c>
      <c r="DX38" s="642"/>
      <c r="DY38" s="642"/>
      <c r="DZ38" s="642"/>
      <c r="EA38" s="642"/>
      <c r="EB38" s="642"/>
      <c r="EC38" s="643"/>
    </row>
    <row r="39" spans="2:133" ht="11.25" customHeight="1">
      <c r="AQ39" s="644" t="s">
        <v>318</v>
      </c>
      <c r="AR39" s="645"/>
      <c r="AS39" s="645"/>
      <c r="AT39" s="645"/>
      <c r="AU39" s="645"/>
      <c r="AV39" s="645"/>
      <c r="AW39" s="645"/>
      <c r="AX39" s="645"/>
      <c r="AY39" s="646"/>
      <c r="AZ39" s="618">
        <v>78892</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2211851</v>
      </c>
      <c r="CS39" s="637"/>
      <c r="CT39" s="637"/>
      <c r="CU39" s="637"/>
      <c r="CV39" s="637"/>
      <c r="CW39" s="637"/>
      <c r="CX39" s="637"/>
      <c r="CY39" s="638"/>
      <c r="CZ39" s="621">
        <v>4.5999999999999996</v>
      </c>
      <c r="DA39" s="639"/>
      <c r="DB39" s="639"/>
      <c r="DC39" s="640"/>
      <c r="DD39" s="624">
        <v>1701632</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846525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1392929</v>
      </c>
      <c r="CS40" s="619"/>
      <c r="CT40" s="619"/>
      <c r="CU40" s="619"/>
      <c r="CV40" s="619"/>
      <c r="CW40" s="619"/>
      <c r="CX40" s="619"/>
      <c r="CY40" s="620"/>
      <c r="CZ40" s="621">
        <v>2.9</v>
      </c>
      <c r="DA40" s="639"/>
      <c r="DB40" s="639"/>
      <c r="DC40" s="640"/>
      <c r="DD40" s="624">
        <v>129</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2388427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8892418</v>
      </c>
      <c r="CS42" s="619"/>
      <c r="CT42" s="619"/>
      <c r="CU42" s="619"/>
      <c r="CV42" s="619"/>
      <c r="CW42" s="619"/>
      <c r="CX42" s="619"/>
      <c r="CY42" s="620"/>
      <c r="CZ42" s="621">
        <v>18.399999999999999</v>
      </c>
      <c r="DA42" s="622"/>
      <c r="DB42" s="622"/>
      <c r="DC42" s="623"/>
      <c r="DD42" s="624">
        <v>4130850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197621</v>
      </c>
      <c r="CS43" s="637"/>
      <c r="CT43" s="637"/>
      <c r="CU43" s="637"/>
      <c r="CV43" s="637"/>
      <c r="CW43" s="637"/>
      <c r="CX43" s="637"/>
      <c r="CY43" s="638"/>
      <c r="CZ43" s="621">
        <v>0.4</v>
      </c>
      <c r="DA43" s="639"/>
      <c r="DB43" s="639"/>
      <c r="DC43" s="640"/>
      <c r="DD43" s="624">
        <v>197621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7196666</v>
      </c>
      <c r="CS44" s="619"/>
      <c r="CT44" s="619"/>
      <c r="CU44" s="619"/>
      <c r="CV44" s="619"/>
      <c r="CW44" s="619"/>
      <c r="CX44" s="619"/>
      <c r="CY44" s="620"/>
      <c r="CZ44" s="621">
        <v>14.9</v>
      </c>
      <c r="DA44" s="622"/>
      <c r="DB44" s="622"/>
      <c r="DC44" s="623"/>
      <c r="DD44" s="624">
        <v>4106580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3596485</v>
      </c>
      <c r="CS45" s="637"/>
      <c r="CT45" s="637"/>
      <c r="CU45" s="637"/>
      <c r="CV45" s="637"/>
      <c r="CW45" s="637"/>
      <c r="CX45" s="637"/>
      <c r="CY45" s="638"/>
      <c r="CZ45" s="621">
        <v>7.5</v>
      </c>
      <c r="DA45" s="639"/>
      <c r="DB45" s="639"/>
      <c r="DC45" s="640"/>
      <c r="DD45" s="624">
        <v>1551505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3528478</v>
      </c>
      <c r="CS46" s="619"/>
      <c r="CT46" s="619"/>
      <c r="CU46" s="619"/>
      <c r="CV46" s="619"/>
      <c r="CW46" s="619"/>
      <c r="CX46" s="619"/>
      <c r="CY46" s="620"/>
      <c r="CZ46" s="621">
        <v>7.3</v>
      </c>
      <c r="DA46" s="622"/>
      <c r="DB46" s="622"/>
      <c r="DC46" s="623"/>
      <c r="DD46" s="624">
        <v>2488429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1695752</v>
      </c>
      <c r="CS47" s="637"/>
      <c r="CT47" s="637"/>
      <c r="CU47" s="637"/>
      <c r="CV47" s="637"/>
      <c r="CW47" s="637"/>
      <c r="CX47" s="637"/>
      <c r="CY47" s="638"/>
      <c r="CZ47" s="621">
        <v>3.5</v>
      </c>
      <c r="DA47" s="639"/>
      <c r="DB47" s="639"/>
      <c r="DC47" s="640"/>
      <c r="DD47" s="624">
        <v>24270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48244590</v>
      </c>
      <c r="CS49" s="603"/>
      <c r="CT49" s="603"/>
      <c r="CU49" s="603"/>
      <c r="CV49" s="603"/>
      <c r="CW49" s="603"/>
      <c r="CX49" s="603"/>
      <c r="CY49" s="604"/>
      <c r="CZ49" s="605">
        <v>100</v>
      </c>
      <c r="DA49" s="606"/>
      <c r="DB49" s="606"/>
      <c r="DC49" s="607"/>
      <c r="DD49" s="608">
        <v>33313776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8" t="s">
        <v>340</v>
      </c>
      <c r="DK2" s="1149"/>
      <c r="DL2" s="1149"/>
      <c r="DM2" s="1149"/>
      <c r="DN2" s="1149"/>
      <c r="DO2" s="1150"/>
      <c r="DP2" s="200"/>
      <c r="DQ2" s="1148" t="s">
        <v>341</v>
      </c>
      <c r="DR2" s="1149"/>
      <c r="DS2" s="1149"/>
      <c r="DT2" s="1149"/>
      <c r="DU2" s="1149"/>
      <c r="DV2" s="1149"/>
      <c r="DW2" s="1149"/>
      <c r="DX2" s="1149"/>
      <c r="DY2" s="1149"/>
      <c r="DZ2" s="115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102" t="s">
        <v>342</v>
      </c>
      <c r="B4" s="1102"/>
      <c r="C4" s="1102"/>
      <c r="D4" s="1102"/>
      <c r="E4" s="1102"/>
      <c r="F4" s="1102"/>
      <c r="G4" s="1102"/>
      <c r="H4" s="1102"/>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51"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37" t="s">
        <v>358</v>
      </c>
      <c r="DH5" s="1138"/>
      <c r="DI5" s="1138"/>
      <c r="DJ5" s="1138"/>
      <c r="DK5" s="1139"/>
      <c r="DL5" s="1137" t="s">
        <v>359</v>
      </c>
      <c r="DM5" s="1138"/>
      <c r="DN5" s="1138"/>
      <c r="DO5" s="1138"/>
      <c r="DP5" s="1139"/>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52"/>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40"/>
      <c r="DH6" s="1141"/>
      <c r="DI6" s="1141"/>
      <c r="DJ6" s="1141"/>
      <c r="DK6" s="1142"/>
      <c r="DL6" s="1140"/>
      <c r="DM6" s="1141"/>
      <c r="DN6" s="1141"/>
      <c r="DO6" s="1141"/>
      <c r="DP6" s="1142"/>
      <c r="DQ6" s="1030"/>
      <c r="DR6" s="1031"/>
      <c r="DS6" s="1031"/>
      <c r="DT6" s="1031"/>
      <c r="DU6" s="1032"/>
      <c r="DV6" s="1030"/>
      <c r="DW6" s="1031"/>
      <c r="DX6" s="1031"/>
      <c r="DY6" s="1031"/>
      <c r="DZ6" s="1044"/>
      <c r="EA6" s="205"/>
    </row>
    <row r="7" spans="1:131" s="206" customFormat="1" ht="26.25" customHeight="1" thickTop="1">
      <c r="A7" s="209">
        <v>1</v>
      </c>
      <c r="B7" s="1088" t="s">
        <v>361</v>
      </c>
      <c r="C7" s="1089"/>
      <c r="D7" s="1089"/>
      <c r="E7" s="1089"/>
      <c r="F7" s="1089"/>
      <c r="G7" s="1089"/>
      <c r="H7" s="1089"/>
      <c r="I7" s="1089"/>
      <c r="J7" s="1089"/>
      <c r="K7" s="1089"/>
      <c r="L7" s="1089"/>
      <c r="M7" s="1089"/>
      <c r="N7" s="1089"/>
      <c r="O7" s="1089"/>
      <c r="P7" s="1090"/>
      <c r="Q7" s="1143">
        <v>51859</v>
      </c>
      <c r="R7" s="1144"/>
      <c r="S7" s="1144"/>
      <c r="T7" s="1144"/>
      <c r="U7" s="1144"/>
      <c r="V7" s="1144">
        <v>47861</v>
      </c>
      <c r="W7" s="1144"/>
      <c r="X7" s="1144"/>
      <c r="Y7" s="1144"/>
      <c r="Z7" s="1144"/>
      <c r="AA7" s="1144">
        <v>3998</v>
      </c>
      <c r="AB7" s="1144"/>
      <c r="AC7" s="1144"/>
      <c r="AD7" s="1144"/>
      <c r="AE7" s="1094"/>
      <c r="AF7" s="1145">
        <v>3056</v>
      </c>
      <c r="AG7" s="1146"/>
      <c r="AH7" s="1146"/>
      <c r="AI7" s="1146"/>
      <c r="AJ7" s="1147"/>
      <c r="AK7" s="1130">
        <v>361</v>
      </c>
      <c r="AL7" s="1131"/>
      <c r="AM7" s="1131"/>
      <c r="AN7" s="1131"/>
      <c r="AO7" s="1131"/>
      <c r="AP7" s="1131">
        <v>32492</v>
      </c>
      <c r="AQ7" s="1131"/>
      <c r="AR7" s="1131"/>
      <c r="AS7" s="1131"/>
      <c r="AT7" s="1131"/>
      <c r="AU7" s="1132" t="s">
        <v>536</v>
      </c>
      <c r="AV7" s="1132"/>
      <c r="AW7" s="1132"/>
      <c r="AX7" s="1132"/>
      <c r="AY7" s="1133"/>
      <c r="AZ7" s="203"/>
      <c r="BA7" s="203"/>
      <c r="BB7" s="203"/>
      <c r="BC7" s="203"/>
      <c r="BD7" s="203"/>
      <c r="BE7" s="204"/>
      <c r="BF7" s="204"/>
      <c r="BG7" s="204"/>
      <c r="BH7" s="204"/>
      <c r="BI7" s="204"/>
      <c r="BJ7" s="204"/>
      <c r="BK7" s="204"/>
      <c r="BL7" s="204"/>
      <c r="BM7" s="204"/>
      <c r="BN7" s="204"/>
      <c r="BO7" s="204"/>
      <c r="BP7" s="204"/>
      <c r="BQ7" s="210">
        <v>1</v>
      </c>
      <c r="BR7" s="211"/>
      <c r="BS7" s="1134" t="s">
        <v>549</v>
      </c>
      <c r="BT7" s="1135"/>
      <c r="BU7" s="1135"/>
      <c r="BV7" s="1135"/>
      <c r="BW7" s="1135"/>
      <c r="BX7" s="1135"/>
      <c r="BY7" s="1135"/>
      <c r="BZ7" s="1135"/>
      <c r="CA7" s="1135"/>
      <c r="CB7" s="1135"/>
      <c r="CC7" s="1135"/>
      <c r="CD7" s="1135"/>
      <c r="CE7" s="1135"/>
      <c r="CF7" s="1135"/>
      <c r="CG7" s="1136"/>
      <c r="CH7" s="1127">
        <v>19</v>
      </c>
      <c r="CI7" s="1128"/>
      <c r="CJ7" s="1128"/>
      <c r="CK7" s="1128"/>
      <c r="CL7" s="1129"/>
      <c r="CM7" s="1127">
        <v>95</v>
      </c>
      <c r="CN7" s="1128"/>
      <c r="CO7" s="1128"/>
      <c r="CP7" s="1128"/>
      <c r="CQ7" s="1129"/>
      <c r="CR7" s="1127">
        <v>5</v>
      </c>
      <c r="CS7" s="1128"/>
      <c r="CT7" s="1128"/>
      <c r="CU7" s="1128"/>
      <c r="CV7" s="1129"/>
      <c r="CW7" s="1127" t="s">
        <v>482</v>
      </c>
      <c r="CX7" s="1128"/>
      <c r="CY7" s="1128"/>
      <c r="CZ7" s="1128"/>
      <c r="DA7" s="1129"/>
      <c r="DB7" s="1127" t="s">
        <v>482</v>
      </c>
      <c r="DC7" s="1128"/>
      <c r="DD7" s="1128"/>
      <c r="DE7" s="1128"/>
      <c r="DF7" s="1129"/>
      <c r="DG7" s="1127" t="s">
        <v>482</v>
      </c>
      <c r="DH7" s="1128"/>
      <c r="DI7" s="1128"/>
      <c r="DJ7" s="1128"/>
      <c r="DK7" s="1129"/>
      <c r="DL7" s="1127" t="s">
        <v>482</v>
      </c>
      <c r="DM7" s="1128"/>
      <c r="DN7" s="1128"/>
      <c r="DO7" s="1128"/>
      <c r="DP7" s="1129"/>
      <c r="DQ7" s="1127" t="s">
        <v>482</v>
      </c>
      <c r="DR7" s="1128"/>
      <c r="DS7" s="1128"/>
      <c r="DT7" s="1128"/>
      <c r="DU7" s="1129"/>
      <c r="DV7" s="1153"/>
      <c r="DW7" s="1154"/>
      <c r="DX7" s="1154"/>
      <c r="DY7" s="1154"/>
      <c r="DZ7" s="1155"/>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390</v>
      </c>
      <c r="R8" s="1070"/>
      <c r="S8" s="1070"/>
      <c r="T8" s="1070"/>
      <c r="U8" s="1070"/>
      <c r="V8" s="1070">
        <v>390</v>
      </c>
      <c r="W8" s="1070"/>
      <c r="X8" s="1070"/>
      <c r="Y8" s="1070"/>
      <c r="Z8" s="1070"/>
      <c r="AA8" s="1070">
        <v>0</v>
      </c>
      <c r="AB8" s="1070"/>
      <c r="AC8" s="1070"/>
      <c r="AD8" s="1070"/>
      <c r="AE8" s="1071"/>
      <c r="AF8" s="1045">
        <v>0</v>
      </c>
      <c r="AG8" s="1046"/>
      <c r="AH8" s="1046"/>
      <c r="AI8" s="1046"/>
      <c r="AJ8" s="1047"/>
      <c r="AK8" s="1125" t="s">
        <v>482</v>
      </c>
      <c r="AL8" s="1126"/>
      <c r="AM8" s="1126"/>
      <c r="AN8" s="1126"/>
      <c r="AO8" s="1126"/>
      <c r="AP8" s="1126" t="s">
        <v>482</v>
      </c>
      <c r="AQ8" s="1126"/>
      <c r="AR8" s="1126"/>
      <c r="AS8" s="1126"/>
      <c r="AT8" s="1126"/>
      <c r="AU8" s="1123"/>
      <c r="AV8" s="1123"/>
      <c r="AW8" s="1123"/>
      <c r="AX8" s="1123"/>
      <c r="AY8" s="1124"/>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-38</v>
      </c>
      <c r="CI8" s="1016"/>
      <c r="CJ8" s="1016"/>
      <c r="CK8" s="1016"/>
      <c r="CL8" s="1017"/>
      <c r="CM8" s="1015">
        <v>542</v>
      </c>
      <c r="CN8" s="1016"/>
      <c r="CO8" s="1016"/>
      <c r="CP8" s="1016"/>
      <c r="CQ8" s="1017"/>
      <c r="CR8" s="1015">
        <v>110</v>
      </c>
      <c r="CS8" s="1016"/>
      <c r="CT8" s="1016"/>
      <c r="CU8" s="1016"/>
      <c r="CV8" s="1017"/>
      <c r="CW8" s="1015">
        <v>3</v>
      </c>
      <c r="CX8" s="1016"/>
      <c r="CY8" s="1016"/>
      <c r="CZ8" s="1016"/>
      <c r="DA8" s="1017"/>
      <c r="DB8" s="1015" t="s">
        <v>482</v>
      </c>
      <c r="DC8" s="1016"/>
      <c r="DD8" s="1016"/>
      <c r="DE8" s="1016"/>
      <c r="DF8" s="1017"/>
      <c r="DG8" s="1015" t="s">
        <v>482</v>
      </c>
      <c r="DH8" s="1016"/>
      <c r="DI8" s="1016"/>
      <c r="DJ8" s="1016"/>
      <c r="DK8" s="1017"/>
      <c r="DL8" s="1015" t="s">
        <v>482</v>
      </c>
      <c r="DM8" s="1016"/>
      <c r="DN8" s="1016"/>
      <c r="DO8" s="1016"/>
      <c r="DP8" s="1017"/>
      <c r="DQ8" s="1015" t="s">
        <v>482</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25"/>
      <c r="AL9" s="1126"/>
      <c r="AM9" s="1126"/>
      <c r="AN9" s="1126"/>
      <c r="AO9" s="1126"/>
      <c r="AP9" s="1126"/>
      <c r="AQ9" s="1126"/>
      <c r="AR9" s="1126"/>
      <c r="AS9" s="1126"/>
      <c r="AT9" s="1126"/>
      <c r="AU9" s="1123"/>
      <c r="AV9" s="1123"/>
      <c r="AW9" s="1123"/>
      <c r="AX9" s="1123"/>
      <c r="AY9" s="1124"/>
      <c r="AZ9" s="203"/>
      <c r="BA9" s="203"/>
      <c r="BB9" s="203"/>
      <c r="BC9" s="203"/>
      <c r="BD9" s="203"/>
      <c r="BE9" s="204"/>
      <c r="BF9" s="204"/>
      <c r="BG9" s="204"/>
      <c r="BH9" s="204"/>
      <c r="BI9" s="204"/>
      <c r="BJ9" s="204"/>
      <c r="BK9" s="204"/>
      <c r="BL9" s="204"/>
      <c r="BM9" s="204"/>
      <c r="BN9" s="204"/>
      <c r="BO9" s="204"/>
      <c r="BP9" s="204"/>
      <c r="BQ9" s="213">
        <v>3</v>
      </c>
      <c r="BR9" s="214" t="s">
        <v>566</v>
      </c>
      <c r="BS9" s="1040" t="s">
        <v>551</v>
      </c>
      <c r="BT9" s="1041"/>
      <c r="BU9" s="1041"/>
      <c r="BV9" s="1041"/>
      <c r="BW9" s="1041"/>
      <c r="BX9" s="1041"/>
      <c r="BY9" s="1041"/>
      <c r="BZ9" s="1041"/>
      <c r="CA9" s="1041"/>
      <c r="CB9" s="1041"/>
      <c r="CC9" s="1041"/>
      <c r="CD9" s="1041"/>
      <c r="CE9" s="1041"/>
      <c r="CF9" s="1041"/>
      <c r="CG9" s="1042"/>
      <c r="CH9" s="1015">
        <v>0</v>
      </c>
      <c r="CI9" s="1016"/>
      <c r="CJ9" s="1016"/>
      <c r="CK9" s="1016"/>
      <c r="CL9" s="1017"/>
      <c r="CM9" s="1015">
        <v>10</v>
      </c>
      <c r="CN9" s="1016"/>
      <c r="CO9" s="1016"/>
      <c r="CP9" s="1016"/>
      <c r="CQ9" s="1017"/>
      <c r="CR9" s="1015">
        <v>8</v>
      </c>
      <c r="CS9" s="1016"/>
      <c r="CT9" s="1016"/>
      <c r="CU9" s="1016"/>
      <c r="CV9" s="1017"/>
      <c r="CW9" s="1015" t="s">
        <v>482</v>
      </c>
      <c r="CX9" s="1016"/>
      <c r="CY9" s="1016"/>
      <c r="CZ9" s="1016"/>
      <c r="DA9" s="1017"/>
      <c r="DB9" s="1015" t="s">
        <v>482</v>
      </c>
      <c r="DC9" s="1016"/>
      <c r="DD9" s="1016"/>
      <c r="DE9" s="1016"/>
      <c r="DF9" s="1017"/>
      <c r="DG9" s="1015">
        <v>1695</v>
      </c>
      <c r="DH9" s="1016"/>
      <c r="DI9" s="1016"/>
      <c r="DJ9" s="1016"/>
      <c r="DK9" s="1017"/>
      <c r="DL9" s="1015">
        <v>1128</v>
      </c>
      <c r="DM9" s="1016"/>
      <c r="DN9" s="1016"/>
      <c r="DO9" s="1016"/>
      <c r="DP9" s="1017"/>
      <c r="DQ9" s="1015" t="s">
        <v>482</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25"/>
      <c r="AL10" s="1126"/>
      <c r="AM10" s="1126"/>
      <c r="AN10" s="1126"/>
      <c r="AO10" s="1126"/>
      <c r="AP10" s="1126"/>
      <c r="AQ10" s="1126"/>
      <c r="AR10" s="1126"/>
      <c r="AS10" s="1126"/>
      <c r="AT10" s="1126"/>
      <c r="AU10" s="1123"/>
      <c r="AV10" s="1123"/>
      <c r="AW10" s="1123"/>
      <c r="AX10" s="1123"/>
      <c r="AY10" s="1124"/>
      <c r="AZ10" s="203"/>
      <c r="BA10" s="203"/>
      <c r="BB10" s="203"/>
      <c r="BC10" s="203"/>
      <c r="BD10" s="203"/>
      <c r="BE10" s="204"/>
      <c r="BF10" s="204"/>
      <c r="BG10" s="204"/>
      <c r="BH10" s="204"/>
      <c r="BI10" s="204"/>
      <c r="BJ10" s="204"/>
      <c r="BK10" s="204"/>
      <c r="BL10" s="204"/>
      <c r="BM10" s="204"/>
      <c r="BN10" s="204"/>
      <c r="BO10" s="204"/>
      <c r="BP10" s="204"/>
      <c r="BQ10" s="213">
        <v>4</v>
      </c>
      <c r="BR10" s="214"/>
      <c r="BS10" s="1040" t="s">
        <v>552</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180</v>
      </c>
      <c r="CN10" s="1016"/>
      <c r="CO10" s="1016"/>
      <c r="CP10" s="1016"/>
      <c r="CQ10" s="1017"/>
      <c r="CR10" s="1015">
        <v>69</v>
      </c>
      <c r="CS10" s="1016"/>
      <c r="CT10" s="1016"/>
      <c r="CU10" s="1016"/>
      <c r="CV10" s="1017"/>
      <c r="CW10" s="1015" t="s">
        <v>482</v>
      </c>
      <c r="CX10" s="1016"/>
      <c r="CY10" s="1016"/>
      <c r="CZ10" s="1016"/>
      <c r="DA10" s="1017"/>
      <c r="DB10" s="1015" t="s">
        <v>482</v>
      </c>
      <c r="DC10" s="1016"/>
      <c r="DD10" s="1016"/>
      <c r="DE10" s="1016"/>
      <c r="DF10" s="1017"/>
      <c r="DG10" s="1015" t="s">
        <v>482</v>
      </c>
      <c r="DH10" s="1016"/>
      <c r="DI10" s="1016"/>
      <c r="DJ10" s="1016"/>
      <c r="DK10" s="1017"/>
      <c r="DL10" s="1015" t="s">
        <v>482</v>
      </c>
      <c r="DM10" s="1016"/>
      <c r="DN10" s="1016"/>
      <c r="DO10" s="1016"/>
      <c r="DP10" s="1017"/>
      <c r="DQ10" s="1015" t="s">
        <v>482</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25"/>
      <c r="AL11" s="1126"/>
      <c r="AM11" s="1126"/>
      <c r="AN11" s="1126"/>
      <c r="AO11" s="1126"/>
      <c r="AP11" s="1126"/>
      <c r="AQ11" s="1126"/>
      <c r="AR11" s="1126"/>
      <c r="AS11" s="1126"/>
      <c r="AT11" s="1126"/>
      <c r="AU11" s="1123"/>
      <c r="AV11" s="1123"/>
      <c r="AW11" s="1123"/>
      <c r="AX11" s="1123"/>
      <c r="AY11" s="1124"/>
      <c r="AZ11" s="203"/>
      <c r="BA11" s="203"/>
      <c r="BB11" s="203"/>
      <c r="BC11" s="203"/>
      <c r="BD11" s="203"/>
      <c r="BE11" s="204"/>
      <c r="BF11" s="204"/>
      <c r="BG11" s="204"/>
      <c r="BH11" s="204"/>
      <c r="BI11" s="204"/>
      <c r="BJ11" s="204"/>
      <c r="BK11" s="204"/>
      <c r="BL11" s="204"/>
      <c r="BM11" s="204"/>
      <c r="BN11" s="204"/>
      <c r="BO11" s="204"/>
      <c r="BP11" s="204"/>
      <c r="BQ11" s="213">
        <v>5</v>
      </c>
      <c r="BR11" s="214"/>
      <c r="BS11" s="1040" t="s">
        <v>553</v>
      </c>
      <c r="BT11" s="1041"/>
      <c r="BU11" s="1041"/>
      <c r="BV11" s="1041"/>
      <c r="BW11" s="1041"/>
      <c r="BX11" s="1041"/>
      <c r="BY11" s="1041"/>
      <c r="BZ11" s="1041"/>
      <c r="CA11" s="1041"/>
      <c r="CB11" s="1041"/>
      <c r="CC11" s="1041"/>
      <c r="CD11" s="1041"/>
      <c r="CE11" s="1041"/>
      <c r="CF11" s="1041"/>
      <c r="CG11" s="1042"/>
      <c r="CH11" s="1015">
        <v>2</v>
      </c>
      <c r="CI11" s="1016"/>
      <c r="CJ11" s="1016"/>
      <c r="CK11" s="1016"/>
      <c r="CL11" s="1017"/>
      <c r="CM11" s="1015">
        <v>174</v>
      </c>
      <c r="CN11" s="1016"/>
      <c r="CO11" s="1016"/>
      <c r="CP11" s="1016"/>
      <c r="CQ11" s="1017"/>
      <c r="CR11" s="1015">
        <v>29</v>
      </c>
      <c r="CS11" s="1016"/>
      <c r="CT11" s="1016"/>
      <c r="CU11" s="1016"/>
      <c r="CV11" s="1017"/>
      <c r="CW11" s="1015" t="s">
        <v>482</v>
      </c>
      <c r="CX11" s="1016"/>
      <c r="CY11" s="1016"/>
      <c r="CZ11" s="1016"/>
      <c r="DA11" s="1017"/>
      <c r="DB11" s="1015" t="s">
        <v>482</v>
      </c>
      <c r="DC11" s="1016"/>
      <c r="DD11" s="1016"/>
      <c r="DE11" s="1016"/>
      <c r="DF11" s="1017"/>
      <c r="DG11" s="1015" t="s">
        <v>482</v>
      </c>
      <c r="DH11" s="1016"/>
      <c r="DI11" s="1016"/>
      <c r="DJ11" s="1016"/>
      <c r="DK11" s="1017"/>
      <c r="DL11" s="1015" t="s">
        <v>482</v>
      </c>
      <c r="DM11" s="1016"/>
      <c r="DN11" s="1016"/>
      <c r="DO11" s="1016"/>
      <c r="DP11" s="1017"/>
      <c r="DQ11" s="1015" t="s">
        <v>482</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25"/>
      <c r="AL12" s="1126"/>
      <c r="AM12" s="1126"/>
      <c r="AN12" s="1126"/>
      <c r="AO12" s="1126"/>
      <c r="AP12" s="1126"/>
      <c r="AQ12" s="1126"/>
      <c r="AR12" s="1126"/>
      <c r="AS12" s="1126"/>
      <c r="AT12" s="1126"/>
      <c r="AU12" s="1123"/>
      <c r="AV12" s="1123"/>
      <c r="AW12" s="1123"/>
      <c r="AX12" s="1123"/>
      <c r="AY12" s="1124"/>
      <c r="AZ12" s="203"/>
      <c r="BA12" s="203"/>
      <c r="BB12" s="203"/>
      <c r="BC12" s="203"/>
      <c r="BD12" s="203"/>
      <c r="BE12" s="204"/>
      <c r="BF12" s="204"/>
      <c r="BG12" s="204"/>
      <c r="BH12" s="204"/>
      <c r="BI12" s="204"/>
      <c r="BJ12" s="204"/>
      <c r="BK12" s="204"/>
      <c r="BL12" s="204"/>
      <c r="BM12" s="204"/>
      <c r="BN12" s="204"/>
      <c r="BO12" s="204"/>
      <c r="BP12" s="204"/>
      <c r="BQ12" s="213">
        <v>6</v>
      </c>
      <c r="BR12" s="214"/>
      <c r="BS12" s="1040" t="s">
        <v>554</v>
      </c>
      <c r="BT12" s="1041"/>
      <c r="BU12" s="1041"/>
      <c r="BV12" s="1041"/>
      <c r="BW12" s="1041"/>
      <c r="BX12" s="1041"/>
      <c r="BY12" s="1041"/>
      <c r="BZ12" s="1041"/>
      <c r="CA12" s="1041"/>
      <c r="CB12" s="1041"/>
      <c r="CC12" s="1041"/>
      <c r="CD12" s="1041"/>
      <c r="CE12" s="1041"/>
      <c r="CF12" s="1041"/>
      <c r="CG12" s="1042"/>
      <c r="CH12" s="1015">
        <v>15</v>
      </c>
      <c r="CI12" s="1016"/>
      <c r="CJ12" s="1016"/>
      <c r="CK12" s="1016"/>
      <c r="CL12" s="1017"/>
      <c r="CM12" s="1015">
        <v>558</v>
      </c>
      <c r="CN12" s="1016"/>
      <c r="CO12" s="1016"/>
      <c r="CP12" s="1016"/>
      <c r="CQ12" s="1017"/>
      <c r="CR12" s="1015">
        <v>5</v>
      </c>
      <c r="CS12" s="1016"/>
      <c r="CT12" s="1016"/>
      <c r="CU12" s="1016"/>
      <c r="CV12" s="1017"/>
      <c r="CW12" s="1015" t="s">
        <v>482</v>
      </c>
      <c r="CX12" s="1016"/>
      <c r="CY12" s="1016"/>
      <c r="CZ12" s="1016"/>
      <c r="DA12" s="1017"/>
      <c r="DB12" s="1015" t="s">
        <v>482</v>
      </c>
      <c r="DC12" s="1016"/>
      <c r="DD12" s="1016"/>
      <c r="DE12" s="1016"/>
      <c r="DF12" s="1017"/>
      <c r="DG12" s="1015" t="s">
        <v>482</v>
      </c>
      <c r="DH12" s="1016"/>
      <c r="DI12" s="1016"/>
      <c r="DJ12" s="1016"/>
      <c r="DK12" s="1017"/>
      <c r="DL12" s="1015" t="s">
        <v>482</v>
      </c>
      <c r="DM12" s="1016"/>
      <c r="DN12" s="1016"/>
      <c r="DO12" s="1016"/>
      <c r="DP12" s="1017"/>
      <c r="DQ12" s="1015" t="s">
        <v>482</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25"/>
      <c r="AL13" s="1126"/>
      <c r="AM13" s="1126"/>
      <c r="AN13" s="1126"/>
      <c r="AO13" s="1126"/>
      <c r="AP13" s="1126"/>
      <c r="AQ13" s="1126"/>
      <c r="AR13" s="1126"/>
      <c r="AS13" s="1126"/>
      <c r="AT13" s="1126"/>
      <c r="AU13" s="1123"/>
      <c r="AV13" s="1123"/>
      <c r="AW13" s="1123"/>
      <c r="AX13" s="1123"/>
      <c r="AY13" s="1124"/>
      <c r="AZ13" s="203"/>
      <c r="BA13" s="203"/>
      <c r="BB13" s="203"/>
      <c r="BC13" s="203"/>
      <c r="BD13" s="203"/>
      <c r="BE13" s="204"/>
      <c r="BF13" s="204"/>
      <c r="BG13" s="204"/>
      <c r="BH13" s="204"/>
      <c r="BI13" s="204"/>
      <c r="BJ13" s="204"/>
      <c r="BK13" s="204"/>
      <c r="BL13" s="204"/>
      <c r="BM13" s="204"/>
      <c r="BN13" s="204"/>
      <c r="BO13" s="204"/>
      <c r="BP13" s="204"/>
      <c r="BQ13" s="213">
        <v>7</v>
      </c>
      <c r="BR13" s="214"/>
      <c r="BS13" s="1040" t="s">
        <v>555</v>
      </c>
      <c r="BT13" s="1041"/>
      <c r="BU13" s="1041"/>
      <c r="BV13" s="1041"/>
      <c r="BW13" s="1041"/>
      <c r="BX13" s="1041"/>
      <c r="BY13" s="1041"/>
      <c r="BZ13" s="1041"/>
      <c r="CA13" s="1041"/>
      <c r="CB13" s="1041"/>
      <c r="CC13" s="1041"/>
      <c r="CD13" s="1041"/>
      <c r="CE13" s="1041"/>
      <c r="CF13" s="1041"/>
      <c r="CG13" s="1042"/>
      <c r="CH13" s="1015">
        <v>-21</v>
      </c>
      <c r="CI13" s="1016"/>
      <c r="CJ13" s="1016"/>
      <c r="CK13" s="1016"/>
      <c r="CL13" s="1017"/>
      <c r="CM13" s="1015">
        <v>35</v>
      </c>
      <c r="CN13" s="1016"/>
      <c r="CO13" s="1016"/>
      <c r="CP13" s="1016"/>
      <c r="CQ13" s="1017"/>
      <c r="CR13" s="1015">
        <v>40</v>
      </c>
      <c r="CS13" s="1016"/>
      <c r="CT13" s="1016"/>
      <c r="CU13" s="1016"/>
      <c r="CV13" s="1017"/>
      <c r="CW13" s="1015" t="s">
        <v>482</v>
      </c>
      <c r="CX13" s="1016"/>
      <c r="CY13" s="1016"/>
      <c r="CZ13" s="1016"/>
      <c r="DA13" s="1017"/>
      <c r="DB13" s="1015" t="s">
        <v>482</v>
      </c>
      <c r="DC13" s="1016"/>
      <c r="DD13" s="1016"/>
      <c r="DE13" s="1016"/>
      <c r="DF13" s="1017"/>
      <c r="DG13" s="1015" t="s">
        <v>482</v>
      </c>
      <c r="DH13" s="1016"/>
      <c r="DI13" s="1016"/>
      <c r="DJ13" s="1016"/>
      <c r="DK13" s="1017"/>
      <c r="DL13" s="1015" t="s">
        <v>482</v>
      </c>
      <c r="DM13" s="1016"/>
      <c r="DN13" s="1016"/>
      <c r="DO13" s="1016"/>
      <c r="DP13" s="1017"/>
      <c r="DQ13" s="1015" t="s">
        <v>482</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25"/>
      <c r="AL14" s="1126"/>
      <c r="AM14" s="1126"/>
      <c r="AN14" s="1126"/>
      <c r="AO14" s="1126"/>
      <c r="AP14" s="1126"/>
      <c r="AQ14" s="1126"/>
      <c r="AR14" s="1126"/>
      <c r="AS14" s="1126"/>
      <c r="AT14" s="1126"/>
      <c r="AU14" s="1123"/>
      <c r="AV14" s="1123"/>
      <c r="AW14" s="1123"/>
      <c r="AX14" s="1123"/>
      <c r="AY14" s="1124"/>
      <c r="AZ14" s="203"/>
      <c r="BA14" s="203"/>
      <c r="BB14" s="203"/>
      <c r="BC14" s="203"/>
      <c r="BD14" s="203"/>
      <c r="BE14" s="204"/>
      <c r="BF14" s="204"/>
      <c r="BG14" s="204"/>
      <c r="BH14" s="204"/>
      <c r="BI14" s="204"/>
      <c r="BJ14" s="204"/>
      <c r="BK14" s="204"/>
      <c r="BL14" s="204"/>
      <c r="BM14" s="204"/>
      <c r="BN14" s="204"/>
      <c r="BO14" s="204"/>
      <c r="BP14" s="204"/>
      <c r="BQ14" s="213">
        <v>8</v>
      </c>
      <c r="BR14" s="214"/>
      <c r="BS14" s="1040" t="s">
        <v>556</v>
      </c>
      <c r="BT14" s="1041"/>
      <c r="BU14" s="1041"/>
      <c r="BV14" s="1041"/>
      <c r="BW14" s="1041"/>
      <c r="BX14" s="1041"/>
      <c r="BY14" s="1041"/>
      <c r="BZ14" s="1041"/>
      <c r="CA14" s="1041"/>
      <c r="CB14" s="1041"/>
      <c r="CC14" s="1041"/>
      <c r="CD14" s="1041"/>
      <c r="CE14" s="1041"/>
      <c r="CF14" s="1041"/>
      <c r="CG14" s="1042"/>
      <c r="CH14" s="1015">
        <v>-6</v>
      </c>
      <c r="CI14" s="1016"/>
      <c r="CJ14" s="1016"/>
      <c r="CK14" s="1016"/>
      <c r="CL14" s="1017"/>
      <c r="CM14" s="1015">
        <v>12</v>
      </c>
      <c r="CN14" s="1016"/>
      <c r="CO14" s="1016"/>
      <c r="CP14" s="1016"/>
      <c r="CQ14" s="1017"/>
      <c r="CR14" s="1015">
        <v>20</v>
      </c>
      <c r="CS14" s="1016"/>
      <c r="CT14" s="1016"/>
      <c r="CU14" s="1016"/>
      <c r="CV14" s="1017"/>
      <c r="CW14" s="1015" t="s">
        <v>482</v>
      </c>
      <c r="CX14" s="1016"/>
      <c r="CY14" s="1016"/>
      <c r="CZ14" s="1016"/>
      <c r="DA14" s="1017"/>
      <c r="DB14" s="1015" t="s">
        <v>482</v>
      </c>
      <c r="DC14" s="1016"/>
      <c r="DD14" s="1016"/>
      <c r="DE14" s="1016"/>
      <c r="DF14" s="1017"/>
      <c r="DG14" s="1015" t="s">
        <v>482</v>
      </c>
      <c r="DH14" s="1016"/>
      <c r="DI14" s="1016"/>
      <c r="DJ14" s="1016"/>
      <c r="DK14" s="1017"/>
      <c r="DL14" s="1015" t="s">
        <v>482</v>
      </c>
      <c r="DM14" s="1016"/>
      <c r="DN14" s="1016"/>
      <c r="DO14" s="1016"/>
      <c r="DP14" s="1017"/>
      <c r="DQ14" s="1015" t="s">
        <v>482</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25"/>
      <c r="AL15" s="1126"/>
      <c r="AM15" s="1126"/>
      <c r="AN15" s="1126"/>
      <c r="AO15" s="1126"/>
      <c r="AP15" s="1126"/>
      <c r="AQ15" s="1126"/>
      <c r="AR15" s="1126"/>
      <c r="AS15" s="1126"/>
      <c r="AT15" s="1126"/>
      <c r="AU15" s="1123"/>
      <c r="AV15" s="1123"/>
      <c r="AW15" s="1123"/>
      <c r="AX15" s="1123"/>
      <c r="AY15" s="1124"/>
      <c r="AZ15" s="203"/>
      <c r="BA15" s="203"/>
      <c r="BB15" s="203"/>
      <c r="BC15" s="203"/>
      <c r="BD15" s="203"/>
      <c r="BE15" s="204"/>
      <c r="BF15" s="204"/>
      <c r="BG15" s="204"/>
      <c r="BH15" s="204"/>
      <c r="BI15" s="204"/>
      <c r="BJ15" s="204"/>
      <c r="BK15" s="204"/>
      <c r="BL15" s="204"/>
      <c r="BM15" s="204"/>
      <c r="BN15" s="204"/>
      <c r="BO15" s="204"/>
      <c r="BP15" s="204"/>
      <c r="BQ15" s="213">
        <v>9</v>
      </c>
      <c r="BR15" s="214"/>
      <c r="BS15" s="1040" t="s">
        <v>557</v>
      </c>
      <c r="BT15" s="1041"/>
      <c r="BU15" s="1041"/>
      <c r="BV15" s="1041"/>
      <c r="BW15" s="1041"/>
      <c r="BX15" s="1041"/>
      <c r="BY15" s="1041"/>
      <c r="BZ15" s="1041"/>
      <c r="CA15" s="1041"/>
      <c r="CB15" s="1041"/>
      <c r="CC15" s="1041"/>
      <c r="CD15" s="1041"/>
      <c r="CE15" s="1041"/>
      <c r="CF15" s="1041"/>
      <c r="CG15" s="1042"/>
      <c r="CH15" s="1015">
        <v>-18</v>
      </c>
      <c r="CI15" s="1016"/>
      <c r="CJ15" s="1016"/>
      <c r="CK15" s="1016"/>
      <c r="CL15" s="1017"/>
      <c r="CM15" s="1015">
        <v>10</v>
      </c>
      <c r="CN15" s="1016"/>
      <c r="CO15" s="1016"/>
      <c r="CP15" s="1016"/>
      <c r="CQ15" s="1017"/>
      <c r="CR15" s="1015">
        <v>30</v>
      </c>
      <c r="CS15" s="1016"/>
      <c r="CT15" s="1016"/>
      <c r="CU15" s="1016"/>
      <c r="CV15" s="1017"/>
      <c r="CW15" s="1015" t="s">
        <v>482</v>
      </c>
      <c r="CX15" s="1016"/>
      <c r="CY15" s="1016"/>
      <c r="CZ15" s="1016"/>
      <c r="DA15" s="1017"/>
      <c r="DB15" s="1015" t="s">
        <v>482</v>
      </c>
      <c r="DC15" s="1016"/>
      <c r="DD15" s="1016"/>
      <c r="DE15" s="1016"/>
      <c r="DF15" s="1017"/>
      <c r="DG15" s="1015" t="s">
        <v>482</v>
      </c>
      <c r="DH15" s="1016"/>
      <c r="DI15" s="1016"/>
      <c r="DJ15" s="1016"/>
      <c r="DK15" s="1017"/>
      <c r="DL15" s="1015" t="s">
        <v>482</v>
      </c>
      <c r="DM15" s="1016"/>
      <c r="DN15" s="1016"/>
      <c r="DO15" s="1016"/>
      <c r="DP15" s="1017"/>
      <c r="DQ15" s="1015" t="s">
        <v>482</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25"/>
      <c r="AL16" s="1126"/>
      <c r="AM16" s="1126"/>
      <c r="AN16" s="1126"/>
      <c r="AO16" s="1126"/>
      <c r="AP16" s="1126"/>
      <c r="AQ16" s="1126"/>
      <c r="AR16" s="1126"/>
      <c r="AS16" s="1126"/>
      <c r="AT16" s="1126"/>
      <c r="AU16" s="1123"/>
      <c r="AV16" s="1123"/>
      <c r="AW16" s="1123"/>
      <c r="AX16" s="1123"/>
      <c r="AY16" s="1124"/>
      <c r="AZ16" s="203"/>
      <c r="BA16" s="203"/>
      <c r="BB16" s="203"/>
      <c r="BC16" s="203"/>
      <c r="BD16" s="203"/>
      <c r="BE16" s="204"/>
      <c r="BF16" s="204"/>
      <c r="BG16" s="204"/>
      <c r="BH16" s="204"/>
      <c r="BI16" s="204"/>
      <c r="BJ16" s="204"/>
      <c r="BK16" s="204"/>
      <c r="BL16" s="204"/>
      <c r="BM16" s="204"/>
      <c r="BN16" s="204"/>
      <c r="BO16" s="204"/>
      <c r="BP16" s="204"/>
      <c r="BQ16" s="213">
        <v>10</v>
      </c>
      <c r="BR16" s="214"/>
      <c r="BS16" s="1040" t="s">
        <v>558</v>
      </c>
      <c r="BT16" s="1041"/>
      <c r="BU16" s="1041"/>
      <c r="BV16" s="1041"/>
      <c r="BW16" s="1041"/>
      <c r="BX16" s="1041"/>
      <c r="BY16" s="1041"/>
      <c r="BZ16" s="1041"/>
      <c r="CA16" s="1041"/>
      <c r="CB16" s="1041"/>
      <c r="CC16" s="1041"/>
      <c r="CD16" s="1041"/>
      <c r="CE16" s="1041"/>
      <c r="CF16" s="1041"/>
      <c r="CG16" s="1042"/>
      <c r="CH16" s="1015">
        <v>-14</v>
      </c>
      <c r="CI16" s="1016"/>
      <c r="CJ16" s="1016"/>
      <c r="CK16" s="1016"/>
      <c r="CL16" s="1017"/>
      <c r="CM16" s="1015">
        <v>14</v>
      </c>
      <c r="CN16" s="1016"/>
      <c r="CO16" s="1016"/>
      <c r="CP16" s="1016"/>
      <c r="CQ16" s="1017"/>
      <c r="CR16" s="1015">
        <v>4</v>
      </c>
      <c r="CS16" s="1016"/>
      <c r="CT16" s="1016"/>
      <c r="CU16" s="1016"/>
      <c r="CV16" s="1017"/>
      <c r="CW16" s="1015" t="s">
        <v>482</v>
      </c>
      <c r="CX16" s="1016"/>
      <c r="CY16" s="1016"/>
      <c r="CZ16" s="1016"/>
      <c r="DA16" s="1017"/>
      <c r="DB16" s="1015" t="s">
        <v>482</v>
      </c>
      <c r="DC16" s="1016"/>
      <c r="DD16" s="1016"/>
      <c r="DE16" s="1016"/>
      <c r="DF16" s="1017"/>
      <c r="DG16" s="1015" t="s">
        <v>482</v>
      </c>
      <c r="DH16" s="1016"/>
      <c r="DI16" s="1016"/>
      <c r="DJ16" s="1016"/>
      <c r="DK16" s="1017"/>
      <c r="DL16" s="1015" t="s">
        <v>482</v>
      </c>
      <c r="DM16" s="1016"/>
      <c r="DN16" s="1016"/>
      <c r="DO16" s="1016"/>
      <c r="DP16" s="1017"/>
      <c r="DQ16" s="1015" t="s">
        <v>482</v>
      </c>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25"/>
      <c r="AL17" s="1126"/>
      <c r="AM17" s="1126"/>
      <c r="AN17" s="1126"/>
      <c r="AO17" s="1126"/>
      <c r="AP17" s="1126"/>
      <c r="AQ17" s="1126"/>
      <c r="AR17" s="1126"/>
      <c r="AS17" s="1126"/>
      <c r="AT17" s="1126"/>
      <c r="AU17" s="1123"/>
      <c r="AV17" s="1123"/>
      <c r="AW17" s="1123"/>
      <c r="AX17" s="1123"/>
      <c r="AY17" s="1124"/>
      <c r="AZ17" s="203"/>
      <c r="BA17" s="203"/>
      <c r="BB17" s="203"/>
      <c r="BC17" s="203"/>
      <c r="BD17" s="203"/>
      <c r="BE17" s="204"/>
      <c r="BF17" s="204"/>
      <c r="BG17" s="204"/>
      <c r="BH17" s="204"/>
      <c r="BI17" s="204"/>
      <c r="BJ17" s="204"/>
      <c r="BK17" s="204"/>
      <c r="BL17" s="204"/>
      <c r="BM17" s="204"/>
      <c r="BN17" s="204"/>
      <c r="BO17" s="204"/>
      <c r="BP17" s="204"/>
      <c r="BQ17" s="213">
        <v>11</v>
      </c>
      <c r="BR17" s="214"/>
      <c r="BS17" s="1040" t="s">
        <v>559</v>
      </c>
      <c r="BT17" s="1041"/>
      <c r="BU17" s="1041"/>
      <c r="BV17" s="1041"/>
      <c r="BW17" s="1041"/>
      <c r="BX17" s="1041"/>
      <c r="BY17" s="1041"/>
      <c r="BZ17" s="1041"/>
      <c r="CA17" s="1041"/>
      <c r="CB17" s="1041"/>
      <c r="CC17" s="1041"/>
      <c r="CD17" s="1041"/>
      <c r="CE17" s="1041"/>
      <c r="CF17" s="1041"/>
      <c r="CG17" s="1042"/>
      <c r="CH17" s="1015">
        <v>0</v>
      </c>
      <c r="CI17" s="1016"/>
      <c r="CJ17" s="1016"/>
      <c r="CK17" s="1016"/>
      <c r="CL17" s="1017"/>
      <c r="CM17" s="1015">
        <v>5</v>
      </c>
      <c r="CN17" s="1016"/>
      <c r="CO17" s="1016"/>
      <c r="CP17" s="1016"/>
      <c r="CQ17" s="1017"/>
      <c r="CR17" s="1015">
        <v>9</v>
      </c>
      <c r="CS17" s="1016"/>
      <c r="CT17" s="1016"/>
      <c r="CU17" s="1016"/>
      <c r="CV17" s="1017"/>
      <c r="CW17" s="1015" t="s">
        <v>482</v>
      </c>
      <c r="CX17" s="1016"/>
      <c r="CY17" s="1016"/>
      <c r="CZ17" s="1016"/>
      <c r="DA17" s="1017"/>
      <c r="DB17" s="1015" t="s">
        <v>482</v>
      </c>
      <c r="DC17" s="1016"/>
      <c r="DD17" s="1016"/>
      <c r="DE17" s="1016"/>
      <c r="DF17" s="1017"/>
      <c r="DG17" s="1015" t="s">
        <v>482</v>
      </c>
      <c r="DH17" s="1016"/>
      <c r="DI17" s="1016"/>
      <c r="DJ17" s="1016"/>
      <c r="DK17" s="1017"/>
      <c r="DL17" s="1015" t="s">
        <v>482</v>
      </c>
      <c r="DM17" s="1016"/>
      <c r="DN17" s="1016"/>
      <c r="DO17" s="1016"/>
      <c r="DP17" s="1017"/>
      <c r="DQ17" s="1015" t="s">
        <v>482</v>
      </c>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25"/>
      <c r="AL18" s="1126"/>
      <c r="AM18" s="1126"/>
      <c r="AN18" s="1126"/>
      <c r="AO18" s="1126"/>
      <c r="AP18" s="1126"/>
      <c r="AQ18" s="1126"/>
      <c r="AR18" s="1126"/>
      <c r="AS18" s="1126"/>
      <c r="AT18" s="1126"/>
      <c r="AU18" s="1123"/>
      <c r="AV18" s="1123"/>
      <c r="AW18" s="1123"/>
      <c r="AX18" s="1123"/>
      <c r="AY18" s="1124"/>
      <c r="AZ18" s="203"/>
      <c r="BA18" s="203"/>
      <c r="BB18" s="203"/>
      <c r="BC18" s="203"/>
      <c r="BD18" s="203"/>
      <c r="BE18" s="204"/>
      <c r="BF18" s="204"/>
      <c r="BG18" s="204"/>
      <c r="BH18" s="204"/>
      <c r="BI18" s="204"/>
      <c r="BJ18" s="204"/>
      <c r="BK18" s="204"/>
      <c r="BL18" s="204"/>
      <c r="BM18" s="204"/>
      <c r="BN18" s="204"/>
      <c r="BO18" s="204"/>
      <c r="BP18" s="204"/>
      <c r="BQ18" s="213">
        <v>12</v>
      </c>
      <c r="BR18" s="214"/>
      <c r="BS18" s="1040" t="s">
        <v>560</v>
      </c>
      <c r="BT18" s="1041"/>
      <c r="BU18" s="1041"/>
      <c r="BV18" s="1041"/>
      <c r="BW18" s="1041"/>
      <c r="BX18" s="1041"/>
      <c r="BY18" s="1041"/>
      <c r="BZ18" s="1041"/>
      <c r="CA18" s="1041"/>
      <c r="CB18" s="1041"/>
      <c r="CC18" s="1041"/>
      <c r="CD18" s="1041"/>
      <c r="CE18" s="1041"/>
      <c r="CF18" s="1041"/>
      <c r="CG18" s="1042"/>
      <c r="CH18" s="1015">
        <v>-1</v>
      </c>
      <c r="CI18" s="1016"/>
      <c r="CJ18" s="1016"/>
      <c r="CK18" s="1016"/>
      <c r="CL18" s="1017"/>
      <c r="CM18" s="1015">
        <v>19</v>
      </c>
      <c r="CN18" s="1016"/>
      <c r="CO18" s="1016"/>
      <c r="CP18" s="1016"/>
      <c r="CQ18" s="1017"/>
      <c r="CR18" s="1015">
        <v>33</v>
      </c>
      <c r="CS18" s="1016"/>
      <c r="CT18" s="1016"/>
      <c r="CU18" s="1016"/>
      <c r="CV18" s="1017"/>
      <c r="CW18" s="1015" t="s">
        <v>482</v>
      </c>
      <c r="CX18" s="1016"/>
      <c r="CY18" s="1016"/>
      <c r="CZ18" s="1016"/>
      <c r="DA18" s="1017"/>
      <c r="DB18" s="1015" t="s">
        <v>482</v>
      </c>
      <c r="DC18" s="1016"/>
      <c r="DD18" s="1016"/>
      <c r="DE18" s="1016"/>
      <c r="DF18" s="1017"/>
      <c r="DG18" s="1015" t="s">
        <v>482</v>
      </c>
      <c r="DH18" s="1016"/>
      <c r="DI18" s="1016"/>
      <c r="DJ18" s="1016"/>
      <c r="DK18" s="1017"/>
      <c r="DL18" s="1015" t="s">
        <v>482</v>
      </c>
      <c r="DM18" s="1016"/>
      <c r="DN18" s="1016"/>
      <c r="DO18" s="1016"/>
      <c r="DP18" s="1017"/>
      <c r="DQ18" s="1015" t="s">
        <v>482</v>
      </c>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25"/>
      <c r="AL19" s="1126"/>
      <c r="AM19" s="1126"/>
      <c r="AN19" s="1126"/>
      <c r="AO19" s="1126"/>
      <c r="AP19" s="1126"/>
      <c r="AQ19" s="1126"/>
      <c r="AR19" s="1126"/>
      <c r="AS19" s="1126"/>
      <c r="AT19" s="1126"/>
      <c r="AU19" s="1123"/>
      <c r="AV19" s="1123"/>
      <c r="AW19" s="1123"/>
      <c r="AX19" s="1123"/>
      <c r="AY19" s="1124"/>
      <c r="AZ19" s="203"/>
      <c r="BA19" s="203"/>
      <c r="BB19" s="203"/>
      <c r="BC19" s="203"/>
      <c r="BD19" s="203"/>
      <c r="BE19" s="204"/>
      <c r="BF19" s="204"/>
      <c r="BG19" s="204"/>
      <c r="BH19" s="204"/>
      <c r="BI19" s="204"/>
      <c r="BJ19" s="204"/>
      <c r="BK19" s="204"/>
      <c r="BL19" s="204"/>
      <c r="BM19" s="204"/>
      <c r="BN19" s="204"/>
      <c r="BO19" s="204"/>
      <c r="BP19" s="204"/>
      <c r="BQ19" s="213">
        <v>13</v>
      </c>
      <c r="BR19" s="214"/>
      <c r="BS19" s="1040" t="s">
        <v>561</v>
      </c>
      <c r="BT19" s="1041"/>
      <c r="BU19" s="1041"/>
      <c r="BV19" s="1041"/>
      <c r="BW19" s="1041"/>
      <c r="BX19" s="1041"/>
      <c r="BY19" s="1041"/>
      <c r="BZ19" s="1041"/>
      <c r="CA19" s="1041"/>
      <c r="CB19" s="1041"/>
      <c r="CC19" s="1041"/>
      <c r="CD19" s="1041"/>
      <c r="CE19" s="1041"/>
      <c r="CF19" s="1041"/>
      <c r="CG19" s="1042"/>
      <c r="CH19" s="1015">
        <v>-105</v>
      </c>
      <c r="CI19" s="1016"/>
      <c r="CJ19" s="1016"/>
      <c r="CK19" s="1016"/>
      <c r="CL19" s="1017"/>
      <c r="CM19" s="1015">
        <v>18</v>
      </c>
      <c r="CN19" s="1016"/>
      <c r="CO19" s="1016"/>
      <c r="CP19" s="1016"/>
      <c r="CQ19" s="1017"/>
      <c r="CR19" s="1015">
        <v>101</v>
      </c>
      <c r="CS19" s="1016"/>
      <c r="CT19" s="1016"/>
      <c r="CU19" s="1016"/>
      <c r="CV19" s="1017"/>
      <c r="CW19" s="1015" t="s">
        <v>482</v>
      </c>
      <c r="CX19" s="1016"/>
      <c r="CY19" s="1016"/>
      <c r="CZ19" s="1016"/>
      <c r="DA19" s="1017"/>
      <c r="DB19" s="1015" t="s">
        <v>482</v>
      </c>
      <c r="DC19" s="1016"/>
      <c r="DD19" s="1016"/>
      <c r="DE19" s="1016"/>
      <c r="DF19" s="1017"/>
      <c r="DG19" s="1015" t="s">
        <v>482</v>
      </c>
      <c r="DH19" s="1016"/>
      <c r="DI19" s="1016"/>
      <c r="DJ19" s="1016"/>
      <c r="DK19" s="1017"/>
      <c r="DL19" s="1015" t="s">
        <v>482</v>
      </c>
      <c r="DM19" s="1016"/>
      <c r="DN19" s="1016"/>
      <c r="DO19" s="1016"/>
      <c r="DP19" s="1017"/>
      <c r="DQ19" s="1015" t="s">
        <v>482</v>
      </c>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25"/>
      <c r="AL20" s="1126"/>
      <c r="AM20" s="1126"/>
      <c r="AN20" s="1126"/>
      <c r="AO20" s="1126"/>
      <c r="AP20" s="1126"/>
      <c r="AQ20" s="1126"/>
      <c r="AR20" s="1126"/>
      <c r="AS20" s="1126"/>
      <c r="AT20" s="1126"/>
      <c r="AU20" s="1123"/>
      <c r="AV20" s="1123"/>
      <c r="AW20" s="1123"/>
      <c r="AX20" s="1123"/>
      <c r="AY20" s="1124"/>
      <c r="AZ20" s="203"/>
      <c r="BA20" s="203"/>
      <c r="BB20" s="203"/>
      <c r="BC20" s="203"/>
      <c r="BD20" s="203"/>
      <c r="BE20" s="204"/>
      <c r="BF20" s="204"/>
      <c r="BG20" s="204"/>
      <c r="BH20" s="204"/>
      <c r="BI20" s="204"/>
      <c r="BJ20" s="204"/>
      <c r="BK20" s="204"/>
      <c r="BL20" s="204"/>
      <c r="BM20" s="204"/>
      <c r="BN20" s="204"/>
      <c r="BO20" s="204"/>
      <c r="BP20" s="204"/>
      <c r="BQ20" s="213">
        <v>14</v>
      </c>
      <c r="BR20" s="214"/>
      <c r="BS20" s="1040" t="s">
        <v>562</v>
      </c>
      <c r="BT20" s="1041"/>
      <c r="BU20" s="1041"/>
      <c r="BV20" s="1041"/>
      <c r="BW20" s="1041"/>
      <c r="BX20" s="1041"/>
      <c r="BY20" s="1041"/>
      <c r="BZ20" s="1041"/>
      <c r="CA20" s="1041"/>
      <c r="CB20" s="1041"/>
      <c r="CC20" s="1041"/>
      <c r="CD20" s="1041"/>
      <c r="CE20" s="1041"/>
      <c r="CF20" s="1041"/>
      <c r="CG20" s="1042"/>
      <c r="CH20" s="1015">
        <v>11</v>
      </c>
      <c r="CI20" s="1016"/>
      <c r="CJ20" s="1016"/>
      <c r="CK20" s="1016"/>
      <c r="CL20" s="1017"/>
      <c r="CM20" s="1015">
        <v>77</v>
      </c>
      <c r="CN20" s="1016"/>
      <c r="CO20" s="1016"/>
      <c r="CP20" s="1016"/>
      <c r="CQ20" s="1017"/>
      <c r="CR20" s="1015">
        <v>34</v>
      </c>
      <c r="CS20" s="1016"/>
      <c r="CT20" s="1016"/>
      <c r="CU20" s="1016"/>
      <c r="CV20" s="1017"/>
      <c r="CW20" s="1015" t="s">
        <v>482</v>
      </c>
      <c r="CX20" s="1016"/>
      <c r="CY20" s="1016"/>
      <c r="CZ20" s="1016"/>
      <c r="DA20" s="1017"/>
      <c r="DB20" s="1015" t="s">
        <v>482</v>
      </c>
      <c r="DC20" s="1016"/>
      <c r="DD20" s="1016"/>
      <c r="DE20" s="1016"/>
      <c r="DF20" s="1017"/>
      <c r="DG20" s="1015" t="s">
        <v>482</v>
      </c>
      <c r="DH20" s="1016"/>
      <c r="DI20" s="1016"/>
      <c r="DJ20" s="1016"/>
      <c r="DK20" s="1017"/>
      <c r="DL20" s="1015" t="s">
        <v>482</v>
      </c>
      <c r="DM20" s="1016"/>
      <c r="DN20" s="1016"/>
      <c r="DO20" s="1016"/>
      <c r="DP20" s="1017"/>
      <c r="DQ20" s="1015" t="s">
        <v>482</v>
      </c>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25"/>
      <c r="AL21" s="1126"/>
      <c r="AM21" s="1126"/>
      <c r="AN21" s="1126"/>
      <c r="AO21" s="1126"/>
      <c r="AP21" s="1126"/>
      <c r="AQ21" s="1126"/>
      <c r="AR21" s="1126"/>
      <c r="AS21" s="1126"/>
      <c r="AT21" s="1126"/>
      <c r="AU21" s="1123"/>
      <c r="AV21" s="1123"/>
      <c r="AW21" s="1123"/>
      <c r="AX21" s="1123"/>
      <c r="AY21" s="1124"/>
      <c r="AZ21" s="203"/>
      <c r="BA21" s="203"/>
      <c r="BB21" s="203"/>
      <c r="BC21" s="203"/>
      <c r="BD21" s="203"/>
      <c r="BE21" s="204"/>
      <c r="BF21" s="204"/>
      <c r="BG21" s="204"/>
      <c r="BH21" s="204"/>
      <c r="BI21" s="204"/>
      <c r="BJ21" s="204"/>
      <c r="BK21" s="204"/>
      <c r="BL21" s="204"/>
      <c r="BM21" s="204"/>
      <c r="BN21" s="204"/>
      <c r="BO21" s="204"/>
      <c r="BP21" s="204"/>
      <c r="BQ21" s="213">
        <v>15</v>
      </c>
      <c r="BR21" s="214"/>
      <c r="BS21" s="1040" t="s">
        <v>563</v>
      </c>
      <c r="BT21" s="1041"/>
      <c r="BU21" s="1041"/>
      <c r="BV21" s="1041"/>
      <c r="BW21" s="1041"/>
      <c r="BX21" s="1041"/>
      <c r="BY21" s="1041"/>
      <c r="BZ21" s="1041"/>
      <c r="CA21" s="1041"/>
      <c r="CB21" s="1041"/>
      <c r="CC21" s="1041"/>
      <c r="CD21" s="1041"/>
      <c r="CE21" s="1041"/>
      <c r="CF21" s="1041"/>
      <c r="CG21" s="1042"/>
      <c r="CH21" s="1015">
        <v>2</v>
      </c>
      <c r="CI21" s="1016"/>
      <c r="CJ21" s="1016"/>
      <c r="CK21" s="1016"/>
      <c r="CL21" s="1017"/>
      <c r="CM21" s="1015">
        <v>95</v>
      </c>
      <c r="CN21" s="1016"/>
      <c r="CO21" s="1016"/>
      <c r="CP21" s="1016"/>
      <c r="CQ21" s="1017"/>
      <c r="CR21" s="1015">
        <v>6</v>
      </c>
      <c r="CS21" s="1016"/>
      <c r="CT21" s="1016"/>
      <c r="CU21" s="1016"/>
      <c r="CV21" s="1017"/>
      <c r="CW21" s="1015">
        <v>22</v>
      </c>
      <c r="CX21" s="1016"/>
      <c r="CY21" s="1016"/>
      <c r="CZ21" s="1016"/>
      <c r="DA21" s="1017"/>
      <c r="DB21" s="1015" t="s">
        <v>482</v>
      </c>
      <c r="DC21" s="1016"/>
      <c r="DD21" s="1016"/>
      <c r="DE21" s="1016"/>
      <c r="DF21" s="1017"/>
      <c r="DG21" s="1015" t="s">
        <v>482</v>
      </c>
      <c r="DH21" s="1016"/>
      <c r="DI21" s="1016"/>
      <c r="DJ21" s="1016"/>
      <c r="DK21" s="1017"/>
      <c r="DL21" s="1015" t="s">
        <v>482</v>
      </c>
      <c r="DM21" s="1016"/>
      <c r="DN21" s="1016"/>
      <c r="DO21" s="1016"/>
      <c r="DP21" s="1017"/>
      <c r="DQ21" s="1015" t="s">
        <v>482</v>
      </c>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20"/>
      <c r="R22" s="1121"/>
      <c r="S22" s="1121"/>
      <c r="T22" s="1121"/>
      <c r="U22" s="1121"/>
      <c r="V22" s="1121"/>
      <c r="W22" s="1121"/>
      <c r="X22" s="1121"/>
      <c r="Y22" s="1121"/>
      <c r="Z22" s="1121"/>
      <c r="AA22" s="1121"/>
      <c r="AB22" s="1121"/>
      <c r="AC22" s="1121"/>
      <c r="AD22" s="1121"/>
      <c r="AE22" s="1122"/>
      <c r="AF22" s="1045"/>
      <c r="AG22" s="1046"/>
      <c r="AH22" s="1046"/>
      <c r="AI22" s="1046"/>
      <c r="AJ22" s="1047"/>
      <c r="AK22" s="1116"/>
      <c r="AL22" s="1117"/>
      <c r="AM22" s="1117"/>
      <c r="AN22" s="1117"/>
      <c r="AO22" s="1117"/>
      <c r="AP22" s="1117"/>
      <c r="AQ22" s="1117"/>
      <c r="AR22" s="1117"/>
      <c r="AS22" s="1117"/>
      <c r="AT22" s="1117"/>
      <c r="AU22" s="1118"/>
      <c r="AV22" s="1118"/>
      <c r="AW22" s="1118"/>
      <c r="AX22" s="1118"/>
      <c r="AY22" s="1119"/>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t="s">
        <v>564</v>
      </c>
      <c r="BT22" s="1041"/>
      <c r="BU22" s="1041"/>
      <c r="BV22" s="1041"/>
      <c r="BW22" s="1041"/>
      <c r="BX22" s="1041"/>
      <c r="BY22" s="1041"/>
      <c r="BZ22" s="1041"/>
      <c r="CA22" s="1041"/>
      <c r="CB22" s="1041"/>
      <c r="CC22" s="1041"/>
      <c r="CD22" s="1041"/>
      <c r="CE22" s="1041"/>
      <c r="CF22" s="1041"/>
      <c r="CG22" s="1042"/>
      <c r="CH22" s="1015">
        <v>6</v>
      </c>
      <c r="CI22" s="1016"/>
      <c r="CJ22" s="1016"/>
      <c r="CK22" s="1016"/>
      <c r="CL22" s="1017"/>
      <c r="CM22" s="1015">
        <v>154</v>
      </c>
      <c r="CN22" s="1016"/>
      <c r="CO22" s="1016"/>
      <c r="CP22" s="1016"/>
      <c r="CQ22" s="1017"/>
      <c r="CR22" s="1015">
        <v>46</v>
      </c>
      <c r="CS22" s="1016"/>
      <c r="CT22" s="1016"/>
      <c r="CU22" s="1016"/>
      <c r="CV22" s="1017"/>
      <c r="CW22" s="1015" t="s">
        <v>482</v>
      </c>
      <c r="CX22" s="1016"/>
      <c r="CY22" s="1016"/>
      <c r="CZ22" s="1016"/>
      <c r="DA22" s="1017"/>
      <c r="DB22" s="1015" t="s">
        <v>482</v>
      </c>
      <c r="DC22" s="1016"/>
      <c r="DD22" s="1016"/>
      <c r="DE22" s="1016"/>
      <c r="DF22" s="1017"/>
      <c r="DG22" s="1015" t="s">
        <v>482</v>
      </c>
      <c r="DH22" s="1016"/>
      <c r="DI22" s="1016"/>
      <c r="DJ22" s="1016"/>
      <c r="DK22" s="1017"/>
      <c r="DL22" s="1015" t="s">
        <v>482</v>
      </c>
      <c r="DM22" s="1016"/>
      <c r="DN22" s="1016"/>
      <c r="DO22" s="1016"/>
      <c r="DP22" s="1017"/>
      <c r="DQ22" s="1015" t="s">
        <v>482</v>
      </c>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107">
        <v>52249</v>
      </c>
      <c r="R23" s="1108"/>
      <c r="S23" s="1108"/>
      <c r="T23" s="1108"/>
      <c r="U23" s="1108"/>
      <c r="V23" s="1108">
        <v>48251</v>
      </c>
      <c r="W23" s="1108"/>
      <c r="X23" s="1108"/>
      <c r="Y23" s="1108"/>
      <c r="Z23" s="1108"/>
      <c r="AA23" s="1108">
        <v>3998</v>
      </c>
      <c r="AB23" s="1108"/>
      <c r="AC23" s="1108"/>
      <c r="AD23" s="1108"/>
      <c r="AE23" s="1109"/>
      <c r="AF23" s="1110">
        <v>3056</v>
      </c>
      <c r="AG23" s="1108"/>
      <c r="AH23" s="1108"/>
      <c r="AI23" s="1108"/>
      <c r="AJ23" s="1111"/>
      <c r="AK23" s="1112"/>
      <c r="AL23" s="1113"/>
      <c r="AM23" s="1113"/>
      <c r="AN23" s="1113"/>
      <c r="AO23" s="1113"/>
      <c r="AP23" s="1108">
        <v>32492</v>
      </c>
      <c r="AQ23" s="1108"/>
      <c r="AR23" s="1108"/>
      <c r="AS23" s="1108"/>
      <c r="AT23" s="1108"/>
      <c r="AU23" s="1114"/>
      <c r="AV23" s="1114"/>
      <c r="AW23" s="1114"/>
      <c r="AX23" s="1114"/>
      <c r="AY23" s="1115"/>
      <c r="AZ23" s="1104" t="s">
        <v>482</v>
      </c>
      <c r="BA23" s="1105"/>
      <c r="BB23" s="1105"/>
      <c r="BC23" s="1105"/>
      <c r="BD23" s="1106"/>
      <c r="BE23" s="204"/>
      <c r="BF23" s="204"/>
      <c r="BG23" s="204"/>
      <c r="BH23" s="204"/>
      <c r="BI23" s="204"/>
      <c r="BJ23" s="204"/>
      <c r="BK23" s="204"/>
      <c r="BL23" s="204"/>
      <c r="BM23" s="204"/>
      <c r="BN23" s="204"/>
      <c r="BO23" s="204"/>
      <c r="BP23" s="204"/>
      <c r="BQ23" s="213">
        <v>17</v>
      </c>
      <c r="BR23" s="214"/>
      <c r="BS23" s="1040" t="s">
        <v>565</v>
      </c>
      <c r="BT23" s="1041"/>
      <c r="BU23" s="1041"/>
      <c r="BV23" s="1041"/>
      <c r="BW23" s="1041"/>
      <c r="BX23" s="1041"/>
      <c r="BY23" s="1041"/>
      <c r="BZ23" s="1041"/>
      <c r="CA23" s="1041"/>
      <c r="CB23" s="1041"/>
      <c r="CC23" s="1041"/>
      <c r="CD23" s="1041"/>
      <c r="CE23" s="1041"/>
      <c r="CF23" s="1041"/>
      <c r="CG23" s="1042"/>
      <c r="CH23" s="1015">
        <v>-17</v>
      </c>
      <c r="CI23" s="1016"/>
      <c r="CJ23" s="1016"/>
      <c r="CK23" s="1016"/>
      <c r="CL23" s="1017"/>
      <c r="CM23" s="1015">
        <v>13</v>
      </c>
      <c r="CN23" s="1016"/>
      <c r="CO23" s="1016"/>
      <c r="CP23" s="1016"/>
      <c r="CQ23" s="1017"/>
      <c r="CR23" s="1015">
        <v>20</v>
      </c>
      <c r="CS23" s="1016"/>
      <c r="CT23" s="1016"/>
      <c r="CU23" s="1016"/>
      <c r="CV23" s="1017"/>
      <c r="CW23" s="1015">
        <v>1</v>
      </c>
      <c r="CX23" s="1016"/>
      <c r="CY23" s="1016"/>
      <c r="CZ23" s="1016"/>
      <c r="DA23" s="1017"/>
      <c r="DB23" s="1015" t="s">
        <v>482</v>
      </c>
      <c r="DC23" s="1016"/>
      <c r="DD23" s="1016"/>
      <c r="DE23" s="1016"/>
      <c r="DF23" s="1017"/>
      <c r="DG23" s="1015" t="s">
        <v>482</v>
      </c>
      <c r="DH23" s="1016"/>
      <c r="DI23" s="1016"/>
      <c r="DJ23" s="1016"/>
      <c r="DK23" s="1017"/>
      <c r="DL23" s="1015" t="s">
        <v>482</v>
      </c>
      <c r="DM23" s="1016"/>
      <c r="DN23" s="1016"/>
      <c r="DO23" s="1016"/>
      <c r="DP23" s="1017"/>
      <c r="DQ23" s="1015" t="s">
        <v>482</v>
      </c>
      <c r="DR23" s="1016"/>
      <c r="DS23" s="1016"/>
      <c r="DT23" s="1016"/>
      <c r="DU23" s="1017"/>
      <c r="DV23" s="1018"/>
      <c r="DW23" s="1019"/>
      <c r="DX23" s="1019"/>
      <c r="DY23" s="1019"/>
      <c r="DZ23" s="1020"/>
      <c r="EA23" s="205"/>
    </row>
    <row r="24" spans="1:131" s="206" customFormat="1" ht="26.25" customHeight="1">
      <c r="A24" s="1103" t="s">
        <v>366</v>
      </c>
      <c r="B24" s="1103"/>
      <c r="C24" s="1103"/>
      <c r="D24" s="1103"/>
      <c r="E24" s="1103"/>
      <c r="F24" s="1103"/>
      <c r="G24" s="1103"/>
      <c r="H24" s="1103"/>
      <c r="I24" s="1103"/>
      <c r="J24" s="1103"/>
      <c r="K24" s="1103"/>
      <c r="L24" s="1103"/>
      <c r="M24" s="1103"/>
      <c r="N24" s="1103"/>
      <c r="O24" s="1103"/>
      <c r="P24" s="1103"/>
      <c r="Q24" s="1103"/>
      <c r="R24" s="1103"/>
      <c r="S24" s="1103"/>
      <c r="T24" s="1103"/>
      <c r="U24" s="1103"/>
      <c r="V24" s="1103"/>
      <c r="W24" s="1103"/>
      <c r="X24" s="1103"/>
      <c r="Y24" s="1103"/>
      <c r="Z24" s="1103"/>
      <c r="AA24" s="1103"/>
      <c r="AB24" s="1103"/>
      <c r="AC24" s="1103"/>
      <c r="AD24" s="1103"/>
      <c r="AE24" s="1103"/>
      <c r="AF24" s="1103"/>
      <c r="AG24" s="1103"/>
      <c r="AH24" s="1103"/>
      <c r="AI24" s="1103"/>
      <c r="AJ24" s="1103"/>
      <c r="AK24" s="1103"/>
      <c r="AL24" s="1103"/>
      <c r="AM24" s="1103"/>
      <c r="AN24" s="1103"/>
      <c r="AO24" s="1103"/>
      <c r="AP24" s="1103"/>
      <c r="AQ24" s="1103"/>
      <c r="AR24" s="1103"/>
      <c r="AS24" s="1103"/>
      <c r="AT24" s="1103"/>
      <c r="AU24" s="1103"/>
      <c r="AV24" s="1103"/>
      <c r="AW24" s="1103"/>
      <c r="AX24" s="1103"/>
      <c r="AY24" s="1103"/>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102" t="s">
        <v>367</v>
      </c>
      <c r="B25" s="1102"/>
      <c r="C25" s="1102"/>
      <c r="D25" s="1102"/>
      <c r="E25" s="1102"/>
      <c r="F25" s="1102"/>
      <c r="G25" s="1102"/>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2"/>
      <c r="AL25" s="1102"/>
      <c r="AM25" s="1102"/>
      <c r="AN25" s="1102"/>
      <c r="AO25" s="1102"/>
      <c r="AP25" s="1102"/>
      <c r="AQ25" s="1102"/>
      <c r="AR25" s="1102"/>
      <c r="AS25" s="1102"/>
      <c r="AT25" s="1102"/>
      <c r="AU25" s="1102"/>
      <c r="AV25" s="1102"/>
      <c r="AW25" s="1102"/>
      <c r="AX25" s="1102"/>
      <c r="AY25" s="1102"/>
      <c r="AZ25" s="1102"/>
      <c r="BA25" s="1102"/>
      <c r="BB25" s="1102"/>
      <c r="BC25" s="1102"/>
      <c r="BD25" s="1102"/>
      <c r="BE25" s="1102"/>
      <c r="BF25" s="1102"/>
      <c r="BG25" s="1102"/>
      <c r="BH25" s="1102"/>
      <c r="BI25" s="1102"/>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98" t="s">
        <v>371</v>
      </c>
      <c r="AG26" s="1034"/>
      <c r="AH26" s="1034"/>
      <c r="AI26" s="1034"/>
      <c r="AJ26" s="1099"/>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100"/>
      <c r="AG27" s="1037"/>
      <c r="AH27" s="1037"/>
      <c r="AI27" s="1037"/>
      <c r="AJ27" s="1101"/>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88" t="s">
        <v>376</v>
      </c>
      <c r="C28" s="1089"/>
      <c r="D28" s="1089"/>
      <c r="E28" s="1089"/>
      <c r="F28" s="1089"/>
      <c r="G28" s="1089"/>
      <c r="H28" s="1089"/>
      <c r="I28" s="1089"/>
      <c r="J28" s="1089"/>
      <c r="K28" s="1089"/>
      <c r="L28" s="1089"/>
      <c r="M28" s="1089"/>
      <c r="N28" s="1089"/>
      <c r="O28" s="1089"/>
      <c r="P28" s="1090"/>
      <c r="Q28" s="1091">
        <v>11593</v>
      </c>
      <c r="R28" s="1092"/>
      <c r="S28" s="1092"/>
      <c r="T28" s="1092"/>
      <c r="U28" s="1093"/>
      <c r="V28" s="1094">
        <v>11532</v>
      </c>
      <c r="W28" s="1092"/>
      <c r="X28" s="1092"/>
      <c r="Y28" s="1092"/>
      <c r="Z28" s="1093"/>
      <c r="AA28" s="1094">
        <v>60</v>
      </c>
      <c r="AB28" s="1092"/>
      <c r="AC28" s="1092"/>
      <c r="AD28" s="1092"/>
      <c r="AE28" s="1095"/>
      <c r="AF28" s="1096">
        <v>60</v>
      </c>
      <c r="AG28" s="1092"/>
      <c r="AH28" s="1092"/>
      <c r="AI28" s="1092"/>
      <c r="AJ28" s="1095"/>
      <c r="AK28" s="1097">
        <v>752</v>
      </c>
      <c r="AL28" s="1081"/>
      <c r="AM28" s="1081"/>
      <c r="AN28" s="1081"/>
      <c r="AO28" s="1082"/>
      <c r="AP28" s="1080" t="s">
        <v>482</v>
      </c>
      <c r="AQ28" s="1081"/>
      <c r="AR28" s="1081"/>
      <c r="AS28" s="1081"/>
      <c r="AT28" s="1082"/>
      <c r="AU28" s="1080" t="s">
        <v>482</v>
      </c>
      <c r="AV28" s="1081"/>
      <c r="AW28" s="1081"/>
      <c r="AX28" s="1081"/>
      <c r="AY28" s="1082"/>
      <c r="AZ28" s="1083" t="s">
        <v>482</v>
      </c>
      <c r="BA28" s="1084"/>
      <c r="BB28" s="1084"/>
      <c r="BC28" s="1084"/>
      <c r="BD28" s="1085"/>
      <c r="BE28" s="1086"/>
      <c r="BF28" s="1012"/>
      <c r="BG28" s="1012"/>
      <c r="BH28" s="1012"/>
      <c r="BI28" s="1087"/>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78">
        <v>456</v>
      </c>
      <c r="R29" s="1046"/>
      <c r="S29" s="1046"/>
      <c r="T29" s="1046"/>
      <c r="U29" s="1079"/>
      <c r="V29" s="1071">
        <v>409</v>
      </c>
      <c r="W29" s="1046"/>
      <c r="X29" s="1046"/>
      <c r="Y29" s="1046"/>
      <c r="Z29" s="1079"/>
      <c r="AA29" s="1071">
        <v>47</v>
      </c>
      <c r="AB29" s="1046"/>
      <c r="AC29" s="1046"/>
      <c r="AD29" s="1046"/>
      <c r="AE29" s="1047"/>
      <c r="AF29" s="1045">
        <v>47</v>
      </c>
      <c r="AG29" s="1046"/>
      <c r="AH29" s="1046"/>
      <c r="AI29" s="1046"/>
      <c r="AJ29" s="1047"/>
      <c r="AK29" s="1072">
        <v>95</v>
      </c>
      <c r="AL29" s="1005"/>
      <c r="AM29" s="1005"/>
      <c r="AN29" s="1005"/>
      <c r="AO29" s="1006"/>
      <c r="AP29" s="1007">
        <v>6</v>
      </c>
      <c r="AQ29" s="1005"/>
      <c r="AR29" s="1005"/>
      <c r="AS29" s="1005"/>
      <c r="AT29" s="1006"/>
      <c r="AU29" s="1007">
        <v>1</v>
      </c>
      <c r="AV29" s="1005"/>
      <c r="AW29" s="1005"/>
      <c r="AX29" s="1005"/>
      <c r="AY29" s="1006"/>
      <c r="AZ29" s="1073" t="s">
        <v>482</v>
      </c>
      <c r="BA29" s="1074"/>
      <c r="BB29" s="1074"/>
      <c r="BC29" s="1074"/>
      <c r="BD29" s="1075"/>
      <c r="BE29" s="1076"/>
      <c r="BF29" s="1001"/>
      <c r="BG29" s="1001"/>
      <c r="BH29" s="1001"/>
      <c r="BI29" s="1077"/>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78">
        <v>8921</v>
      </c>
      <c r="R30" s="1046"/>
      <c r="S30" s="1046"/>
      <c r="T30" s="1046"/>
      <c r="U30" s="1079"/>
      <c r="V30" s="1071">
        <v>8653</v>
      </c>
      <c r="W30" s="1046"/>
      <c r="X30" s="1046"/>
      <c r="Y30" s="1046"/>
      <c r="Z30" s="1079"/>
      <c r="AA30" s="1071">
        <v>268</v>
      </c>
      <c r="AB30" s="1046"/>
      <c r="AC30" s="1046"/>
      <c r="AD30" s="1046"/>
      <c r="AE30" s="1047"/>
      <c r="AF30" s="1045">
        <v>268</v>
      </c>
      <c r="AG30" s="1046"/>
      <c r="AH30" s="1046"/>
      <c r="AI30" s="1046"/>
      <c r="AJ30" s="1047"/>
      <c r="AK30" s="1072">
        <v>1252</v>
      </c>
      <c r="AL30" s="1005"/>
      <c r="AM30" s="1005"/>
      <c r="AN30" s="1005"/>
      <c r="AO30" s="1006"/>
      <c r="AP30" s="1007" t="s">
        <v>482</v>
      </c>
      <c r="AQ30" s="1005"/>
      <c r="AR30" s="1005"/>
      <c r="AS30" s="1005"/>
      <c r="AT30" s="1006"/>
      <c r="AU30" s="1007" t="s">
        <v>482</v>
      </c>
      <c r="AV30" s="1005"/>
      <c r="AW30" s="1005"/>
      <c r="AX30" s="1005"/>
      <c r="AY30" s="1006"/>
      <c r="AZ30" s="1073" t="s">
        <v>482</v>
      </c>
      <c r="BA30" s="1074"/>
      <c r="BB30" s="1074"/>
      <c r="BC30" s="1074"/>
      <c r="BD30" s="1075"/>
      <c r="BE30" s="1076"/>
      <c r="BF30" s="1001"/>
      <c r="BG30" s="1001"/>
      <c r="BH30" s="1001"/>
      <c r="BI30" s="1077"/>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78">
        <v>1098</v>
      </c>
      <c r="R31" s="1046"/>
      <c r="S31" s="1046"/>
      <c r="T31" s="1046"/>
      <c r="U31" s="1079"/>
      <c r="V31" s="1071">
        <v>1044</v>
      </c>
      <c r="W31" s="1046"/>
      <c r="X31" s="1046"/>
      <c r="Y31" s="1046"/>
      <c r="Z31" s="1079"/>
      <c r="AA31" s="1071">
        <v>54</v>
      </c>
      <c r="AB31" s="1046"/>
      <c r="AC31" s="1046"/>
      <c r="AD31" s="1046"/>
      <c r="AE31" s="1047"/>
      <c r="AF31" s="1045">
        <v>54</v>
      </c>
      <c r="AG31" s="1046"/>
      <c r="AH31" s="1046"/>
      <c r="AI31" s="1046"/>
      <c r="AJ31" s="1047"/>
      <c r="AK31" s="1072">
        <v>294</v>
      </c>
      <c r="AL31" s="1005"/>
      <c r="AM31" s="1005"/>
      <c r="AN31" s="1005"/>
      <c r="AO31" s="1006"/>
      <c r="AP31" s="1007" t="s">
        <v>482</v>
      </c>
      <c r="AQ31" s="1005"/>
      <c r="AR31" s="1005"/>
      <c r="AS31" s="1005"/>
      <c r="AT31" s="1006"/>
      <c r="AU31" s="1007" t="s">
        <v>482</v>
      </c>
      <c r="AV31" s="1005"/>
      <c r="AW31" s="1005"/>
      <c r="AX31" s="1005"/>
      <c r="AY31" s="1006"/>
      <c r="AZ31" s="1073" t="s">
        <v>482</v>
      </c>
      <c r="BA31" s="1074"/>
      <c r="BB31" s="1074"/>
      <c r="BC31" s="1074"/>
      <c r="BD31" s="1075"/>
      <c r="BE31" s="1076"/>
      <c r="BF31" s="1001"/>
      <c r="BG31" s="1001"/>
      <c r="BH31" s="1001"/>
      <c r="BI31" s="1077"/>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78">
        <v>2072</v>
      </c>
      <c r="R32" s="1046"/>
      <c r="S32" s="1046"/>
      <c r="T32" s="1046"/>
      <c r="U32" s="1079"/>
      <c r="V32" s="1071">
        <v>1753</v>
      </c>
      <c r="W32" s="1046"/>
      <c r="X32" s="1046"/>
      <c r="Y32" s="1046"/>
      <c r="Z32" s="1079"/>
      <c r="AA32" s="1071">
        <v>319</v>
      </c>
      <c r="AB32" s="1046"/>
      <c r="AC32" s="1046"/>
      <c r="AD32" s="1046"/>
      <c r="AE32" s="1047"/>
      <c r="AF32" s="1045">
        <v>2508</v>
      </c>
      <c r="AG32" s="1046"/>
      <c r="AH32" s="1046"/>
      <c r="AI32" s="1046"/>
      <c r="AJ32" s="1047"/>
      <c r="AK32" s="1072">
        <v>176</v>
      </c>
      <c r="AL32" s="1005"/>
      <c r="AM32" s="1005"/>
      <c r="AN32" s="1005"/>
      <c r="AO32" s="1006"/>
      <c r="AP32" s="1007">
        <v>7203</v>
      </c>
      <c r="AQ32" s="1005"/>
      <c r="AR32" s="1005"/>
      <c r="AS32" s="1005"/>
      <c r="AT32" s="1006"/>
      <c r="AU32" s="1007">
        <v>1677</v>
      </c>
      <c r="AV32" s="1005"/>
      <c r="AW32" s="1005"/>
      <c r="AX32" s="1005"/>
      <c r="AY32" s="1006"/>
      <c r="AZ32" s="1073" t="s">
        <v>482</v>
      </c>
      <c r="BA32" s="1074"/>
      <c r="BB32" s="1074"/>
      <c r="BC32" s="1074"/>
      <c r="BD32" s="1075"/>
      <c r="BE32" s="1076" t="s">
        <v>538</v>
      </c>
      <c r="BF32" s="1001"/>
      <c r="BG32" s="1001"/>
      <c r="BH32" s="1001"/>
      <c r="BI32" s="1077"/>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78">
        <v>3098</v>
      </c>
      <c r="R33" s="1046"/>
      <c r="S33" s="1046"/>
      <c r="T33" s="1046"/>
      <c r="U33" s="1079"/>
      <c r="V33" s="1071">
        <v>3046</v>
      </c>
      <c r="W33" s="1046"/>
      <c r="X33" s="1046"/>
      <c r="Y33" s="1046"/>
      <c r="Z33" s="1079"/>
      <c r="AA33" s="1071">
        <v>52</v>
      </c>
      <c r="AB33" s="1046"/>
      <c r="AC33" s="1046"/>
      <c r="AD33" s="1046"/>
      <c r="AE33" s="1047"/>
      <c r="AF33" s="1045">
        <v>52</v>
      </c>
      <c r="AG33" s="1046"/>
      <c r="AH33" s="1046"/>
      <c r="AI33" s="1046"/>
      <c r="AJ33" s="1047"/>
      <c r="AK33" s="1072">
        <v>1129</v>
      </c>
      <c r="AL33" s="1005"/>
      <c r="AM33" s="1005"/>
      <c r="AN33" s="1005"/>
      <c r="AO33" s="1006"/>
      <c r="AP33" s="1007">
        <v>20176</v>
      </c>
      <c r="AQ33" s="1005"/>
      <c r="AR33" s="1005"/>
      <c r="AS33" s="1005"/>
      <c r="AT33" s="1006"/>
      <c r="AU33" s="1007">
        <v>11843</v>
      </c>
      <c r="AV33" s="1005"/>
      <c r="AW33" s="1005"/>
      <c r="AX33" s="1005"/>
      <c r="AY33" s="1006"/>
      <c r="AZ33" s="1073" t="s">
        <v>482</v>
      </c>
      <c r="BA33" s="1074"/>
      <c r="BB33" s="1074"/>
      <c r="BC33" s="1074"/>
      <c r="BD33" s="1075"/>
      <c r="BE33" s="1076" t="s">
        <v>539</v>
      </c>
      <c r="BF33" s="1001"/>
      <c r="BG33" s="1001"/>
      <c r="BH33" s="1001"/>
      <c r="BI33" s="1077"/>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78">
        <v>33</v>
      </c>
      <c r="R34" s="1046"/>
      <c r="S34" s="1046"/>
      <c r="T34" s="1046"/>
      <c r="U34" s="1079"/>
      <c r="V34" s="1071">
        <v>29</v>
      </c>
      <c r="W34" s="1046"/>
      <c r="X34" s="1046"/>
      <c r="Y34" s="1046"/>
      <c r="Z34" s="1079"/>
      <c r="AA34" s="1071">
        <v>3</v>
      </c>
      <c r="AB34" s="1046"/>
      <c r="AC34" s="1046"/>
      <c r="AD34" s="1046"/>
      <c r="AE34" s="1047"/>
      <c r="AF34" s="1045">
        <v>3</v>
      </c>
      <c r="AG34" s="1046"/>
      <c r="AH34" s="1046"/>
      <c r="AI34" s="1046"/>
      <c r="AJ34" s="1047"/>
      <c r="AK34" s="1072" t="s">
        <v>482</v>
      </c>
      <c r="AL34" s="1005"/>
      <c r="AM34" s="1005"/>
      <c r="AN34" s="1005"/>
      <c r="AO34" s="1006"/>
      <c r="AP34" s="1007" t="s">
        <v>482</v>
      </c>
      <c r="AQ34" s="1005"/>
      <c r="AR34" s="1005"/>
      <c r="AS34" s="1005"/>
      <c r="AT34" s="1006"/>
      <c r="AU34" s="1007" t="s">
        <v>482</v>
      </c>
      <c r="AV34" s="1005"/>
      <c r="AW34" s="1005"/>
      <c r="AX34" s="1005"/>
      <c r="AY34" s="1006"/>
      <c r="AZ34" s="1073" t="s">
        <v>482</v>
      </c>
      <c r="BA34" s="1074"/>
      <c r="BB34" s="1074"/>
      <c r="BC34" s="1074"/>
      <c r="BD34" s="1075"/>
      <c r="BE34" s="1076" t="s">
        <v>539</v>
      </c>
      <c r="BF34" s="1001"/>
      <c r="BG34" s="1001"/>
      <c r="BH34" s="1001"/>
      <c r="BI34" s="1077"/>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78">
        <v>684</v>
      </c>
      <c r="R35" s="1046"/>
      <c r="S35" s="1046"/>
      <c r="T35" s="1046"/>
      <c r="U35" s="1079"/>
      <c r="V35" s="1071">
        <v>604</v>
      </c>
      <c r="W35" s="1046"/>
      <c r="X35" s="1046"/>
      <c r="Y35" s="1046"/>
      <c r="Z35" s="1079"/>
      <c r="AA35" s="1071">
        <v>80</v>
      </c>
      <c r="AB35" s="1046"/>
      <c r="AC35" s="1046"/>
      <c r="AD35" s="1046"/>
      <c r="AE35" s="1047"/>
      <c r="AF35" s="1045">
        <v>79</v>
      </c>
      <c r="AG35" s="1046"/>
      <c r="AH35" s="1046"/>
      <c r="AI35" s="1046"/>
      <c r="AJ35" s="1047"/>
      <c r="AK35" s="1072">
        <v>480</v>
      </c>
      <c r="AL35" s="1005"/>
      <c r="AM35" s="1005"/>
      <c r="AN35" s="1005"/>
      <c r="AO35" s="1006"/>
      <c r="AP35" s="1007">
        <v>3655</v>
      </c>
      <c r="AQ35" s="1005"/>
      <c r="AR35" s="1005"/>
      <c r="AS35" s="1005"/>
      <c r="AT35" s="1006"/>
      <c r="AU35" s="1007">
        <v>3253</v>
      </c>
      <c r="AV35" s="1005"/>
      <c r="AW35" s="1005"/>
      <c r="AX35" s="1005"/>
      <c r="AY35" s="1006"/>
      <c r="AZ35" s="1073" t="s">
        <v>482</v>
      </c>
      <c r="BA35" s="1074"/>
      <c r="BB35" s="1074"/>
      <c r="BC35" s="1074"/>
      <c r="BD35" s="1075"/>
      <c r="BE35" s="1076" t="s">
        <v>539</v>
      </c>
      <c r="BF35" s="1001"/>
      <c r="BG35" s="1001"/>
      <c r="BH35" s="1001"/>
      <c r="BI35" s="1077"/>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384</v>
      </c>
      <c r="C36" s="1064"/>
      <c r="D36" s="1064"/>
      <c r="E36" s="1064"/>
      <c r="F36" s="1064"/>
      <c r="G36" s="1064"/>
      <c r="H36" s="1064"/>
      <c r="I36" s="1064"/>
      <c r="J36" s="1064"/>
      <c r="K36" s="1064"/>
      <c r="L36" s="1064"/>
      <c r="M36" s="1064"/>
      <c r="N36" s="1064"/>
      <c r="O36" s="1064"/>
      <c r="P36" s="1065"/>
      <c r="Q36" s="1078">
        <v>117</v>
      </c>
      <c r="R36" s="1046"/>
      <c r="S36" s="1046"/>
      <c r="T36" s="1046"/>
      <c r="U36" s="1079"/>
      <c r="V36" s="1071">
        <v>88</v>
      </c>
      <c r="W36" s="1046"/>
      <c r="X36" s="1046"/>
      <c r="Y36" s="1046"/>
      <c r="Z36" s="1079"/>
      <c r="AA36" s="1071">
        <v>29</v>
      </c>
      <c r="AB36" s="1046"/>
      <c r="AC36" s="1046"/>
      <c r="AD36" s="1046"/>
      <c r="AE36" s="1047"/>
      <c r="AF36" s="1045">
        <v>29</v>
      </c>
      <c r="AG36" s="1046"/>
      <c r="AH36" s="1046"/>
      <c r="AI36" s="1046"/>
      <c r="AJ36" s="1047"/>
      <c r="AK36" s="1072" t="s">
        <v>482</v>
      </c>
      <c r="AL36" s="1005"/>
      <c r="AM36" s="1005"/>
      <c r="AN36" s="1005"/>
      <c r="AO36" s="1006"/>
      <c r="AP36" s="1007" t="s">
        <v>482</v>
      </c>
      <c r="AQ36" s="1005"/>
      <c r="AR36" s="1005"/>
      <c r="AS36" s="1005"/>
      <c r="AT36" s="1006"/>
      <c r="AU36" s="1007" t="s">
        <v>482</v>
      </c>
      <c r="AV36" s="1005"/>
      <c r="AW36" s="1005"/>
      <c r="AX36" s="1005"/>
      <c r="AY36" s="1006"/>
      <c r="AZ36" s="1073" t="s">
        <v>482</v>
      </c>
      <c r="BA36" s="1074"/>
      <c r="BB36" s="1074"/>
      <c r="BC36" s="1074"/>
      <c r="BD36" s="1075"/>
      <c r="BE36" s="1076" t="s">
        <v>539</v>
      </c>
      <c r="BF36" s="1001"/>
      <c r="BG36" s="1001"/>
      <c r="BH36" s="1001"/>
      <c r="BI36" s="1077"/>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3101</v>
      </c>
      <c r="AG63" s="985"/>
      <c r="AH63" s="985"/>
      <c r="AI63" s="985"/>
      <c r="AJ63" s="1056"/>
      <c r="AK63" s="1057"/>
      <c r="AL63" s="989"/>
      <c r="AM63" s="989"/>
      <c r="AN63" s="989"/>
      <c r="AO63" s="989"/>
      <c r="AP63" s="985">
        <v>31039</v>
      </c>
      <c r="AQ63" s="985"/>
      <c r="AR63" s="985"/>
      <c r="AS63" s="985"/>
      <c r="AT63" s="985"/>
      <c r="AU63" s="985">
        <v>16774</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73</v>
      </c>
      <c r="R68" s="1008"/>
      <c r="S68" s="1008"/>
      <c r="T68" s="1008"/>
      <c r="U68" s="1008"/>
      <c r="V68" s="1008">
        <v>71</v>
      </c>
      <c r="W68" s="1008"/>
      <c r="X68" s="1008"/>
      <c r="Y68" s="1008"/>
      <c r="Z68" s="1008"/>
      <c r="AA68" s="1008">
        <v>3</v>
      </c>
      <c r="AB68" s="1008"/>
      <c r="AC68" s="1008"/>
      <c r="AD68" s="1008"/>
      <c r="AE68" s="1008"/>
      <c r="AF68" s="1008">
        <v>3</v>
      </c>
      <c r="AG68" s="1008"/>
      <c r="AH68" s="1008"/>
      <c r="AI68" s="1008"/>
      <c r="AJ68" s="1008"/>
      <c r="AK68" s="1008" t="s">
        <v>537</v>
      </c>
      <c r="AL68" s="1008"/>
      <c r="AM68" s="1008"/>
      <c r="AN68" s="1008"/>
      <c r="AO68" s="1008"/>
      <c r="AP68" s="1008" t="s">
        <v>537</v>
      </c>
      <c r="AQ68" s="1008"/>
      <c r="AR68" s="1008"/>
      <c r="AS68" s="1008"/>
      <c r="AT68" s="1008"/>
      <c r="AU68" s="1008" t="s">
        <v>537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549</v>
      </c>
      <c r="R69" s="997"/>
      <c r="S69" s="997"/>
      <c r="T69" s="997"/>
      <c r="U69" s="997"/>
      <c r="V69" s="997">
        <v>532</v>
      </c>
      <c r="W69" s="997"/>
      <c r="X69" s="997"/>
      <c r="Y69" s="997"/>
      <c r="Z69" s="997"/>
      <c r="AA69" s="997">
        <v>17</v>
      </c>
      <c r="AB69" s="997"/>
      <c r="AC69" s="997"/>
      <c r="AD69" s="997"/>
      <c r="AE69" s="997"/>
      <c r="AF69" s="997">
        <v>642</v>
      </c>
      <c r="AG69" s="997"/>
      <c r="AH69" s="997"/>
      <c r="AI69" s="997"/>
      <c r="AJ69" s="997"/>
      <c r="AK69" s="997" t="s">
        <v>537</v>
      </c>
      <c r="AL69" s="997"/>
      <c r="AM69" s="997"/>
      <c r="AN69" s="997"/>
      <c r="AO69" s="997"/>
      <c r="AP69" s="997" t="s">
        <v>537</v>
      </c>
      <c r="AQ69" s="997"/>
      <c r="AR69" s="997"/>
      <c r="AS69" s="997"/>
      <c r="AT69" s="997"/>
      <c r="AU69" s="997" t="s">
        <v>537</v>
      </c>
      <c r="AV69" s="997"/>
      <c r="AW69" s="997"/>
      <c r="AX69" s="997"/>
      <c r="AY69" s="997"/>
      <c r="AZ69" s="998" t="s">
        <v>542</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207</v>
      </c>
      <c r="R70" s="997"/>
      <c r="S70" s="997"/>
      <c r="T70" s="997"/>
      <c r="U70" s="997"/>
      <c r="V70" s="997">
        <v>203</v>
      </c>
      <c r="W70" s="997"/>
      <c r="X70" s="997"/>
      <c r="Y70" s="997"/>
      <c r="Z70" s="997"/>
      <c r="AA70" s="997">
        <v>4</v>
      </c>
      <c r="AB70" s="997"/>
      <c r="AC70" s="997"/>
      <c r="AD70" s="997"/>
      <c r="AE70" s="997"/>
      <c r="AF70" s="997" t="s">
        <v>567</v>
      </c>
      <c r="AG70" s="997"/>
      <c r="AH70" s="997"/>
      <c r="AI70" s="997"/>
      <c r="AJ70" s="997"/>
      <c r="AK70" s="997" t="s">
        <v>544</v>
      </c>
      <c r="AL70" s="997"/>
      <c r="AM70" s="997"/>
      <c r="AN70" s="997"/>
      <c r="AO70" s="997"/>
      <c r="AP70" s="997">
        <v>181</v>
      </c>
      <c r="AQ70" s="997"/>
      <c r="AR70" s="997"/>
      <c r="AS70" s="997"/>
      <c r="AT70" s="997"/>
      <c r="AU70" s="997">
        <v>63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127</v>
      </c>
      <c r="R71" s="997"/>
      <c r="S71" s="997"/>
      <c r="T71" s="997"/>
      <c r="U71" s="997"/>
      <c r="V71" s="997">
        <v>126</v>
      </c>
      <c r="W71" s="997"/>
      <c r="X71" s="997"/>
      <c r="Y71" s="997"/>
      <c r="Z71" s="997"/>
      <c r="AA71" s="997">
        <v>0</v>
      </c>
      <c r="AB71" s="997"/>
      <c r="AC71" s="997"/>
      <c r="AD71" s="997"/>
      <c r="AE71" s="997"/>
      <c r="AF71" s="997">
        <v>0</v>
      </c>
      <c r="AG71" s="997"/>
      <c r="AH71" s="997"/>
      <c r="AI71" s="997"/>
      <c r="AJ71" s="997"/>
      <c r="AK71" s="997" t="s">
        <v>544</v>
      </c>
      <c r="AL71" s="997"/>
      <c r="AM71" s="997"/>
      <c r="AN71" s="997"/>
      <c r="AO71" s="997"/>
      <c r="AP71" s="997" t="s">
        <v>544</v>
      </c>
      <c r="AQ71" s="997"/>
      <c r="AR71" s="997"/>
      <c r="AS71" s="997"/>
      <c r="AT71" s="997"/>
      <c r="AU71" s="997" t="s">
        <v>544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250</v>
      </c>
      <c r="R72" s="997"/>
      <c r="S72" s="997"/>
      <c r="T72" s="997"/>
      <c r="U72" s="997"/>
      <c r="V72" s="997">
        <v>225</v>
      </c>
      <c r="W72" s="997"/>
      <c r="X72" s="997"/>
      <c r="Y72" s="997"/>
      <c r="Z72" s="997"/>
      <c r="AA72" s="997">
        <v>26</v>
      </c>
      <c r="AB72" s="997"/>
      <c r="AC72" s="997"/>
      <c r="AD72" s="997"/>
      <c r="AE72" s="997"/>
      <c r="AF72" s="997">
        <v>26</v>
      </c>
      <c r="AG72" s="997"/>
      <c r="AH72" s="997"/>
      <c r="AI72" s="997"/>
      <c r="AJ72" s="997"/>
      <c r="AK72" s="997" t="s">
        <v>544</v>
      </c>
      <c r="AL72" s="997"/>
      <c r="AM72" s="997"/>
      <c r="AN72" s="997"/>
      <c r="AO72" s="997"/>
      <c r="AP72" s="997" t="s">
        <v>544</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242051</v>
      </c>
      <c r="R73" s="997"/>
      <c r="S73" s="997"/>
      <c r="T73" s="997"/>
      <c r="U73" s="997"/>
      <c r="V73" s="997">
        <v>233409</v>
      </c>
      <c r="W73" s="997"/>
      <c r="X73" s="997"/>
      <c r="Y73" s="997"/>
      <c r="Z73" s="997"/>
      <c r="AA73" s="997">
        <v>8642</v>
      </c>
      <c r="AB73" s="997"/>
      <c r="AC73" s="997"/>
      <c r="AD73" s="997"/>
      <c r="AE73" s="997"/>
      <c r="AF73" s="997">
        <v>8642</v>
      </c>
      <c r="AG73" s="997"/>
      <c r="AH73" s="997"/>
      <c r="AI73" s="997"/>
      <c r="AJ73" s="997"/>
      <c r="AK73" s="997">
        <v>287</v>
      </c>
      <c r="AL73" s="997"/>
      <c r="AM73" s="997"/>
      <c r="AN73" s="997"/>
      <c r="AO73" s="997"/>
      <c r="AP73" s="997" t="s">
        <v>544</v>
      </c>
      <c r="AQ73" s="997"/>
      <c r="AR73" s="997"/>
      <c r="AS73" s="997"/>
      <c r="AT73" s="997"/>
      <c r="AU73" s="997" t="s">
        <v>544</v>
      </c>
      <c r="AV73" s="997"/>
      <c r="AW73" s="997"/>
      <c r="AX73" s="997"/>
      <c r="AY73" s="997"/>
      <c r="AZ73" s="998" t="s">
        <v>548</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9313</v>
      </c>
      <c r="AG88" s="985"/>
      <c r="AH88" s="985"/>
      <c r="AI88" s="985"/>
      <c r="AJ88" s="985"/>
      <c r="AK88" s="989"/>
      <c r="AL88" s="989"/>
      <c r="AM88" s="989"/>
      <c r="AN88" s="989"/>
      <c r="AO88" s="989"/>
      <c r="AP88" s="985">
        <v>181</v>
      </c>
      <c r="AQ88" s="985"/>
      <c r="AR88" s="985"/>
      <c r="AS88" s="985"/>
      <c r="AT88" s="985"/>
      <c r="AU88" s="985">
        <v>63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568</v>
      </c>
      <c r="CS102" s="977"/>
      <c r="CT102" s="977"/>
      <c r="CU102" s="977"/>
      <c r="CV102" s="978"/>
      <c r="CW102" s="976">
        <v>25</v>
      </c>
      <c r="CX102" s="977"/>
      <c r="CY102" s="977"/>
      <c r="CZ102" s="977"/>
      <c r="DA102" s="978"/>
      <c r="DB102" s="976" t="s">
        <v>482</v>
      </c>
      <c r="DC102" s="977"/>
      <c r="DD102" s="977"/>
      <c r="DE102" s="977"/>
      <c r="DF102" s="978"/>
      <c r="DG102" s="976">
        <v>1695</v>
      </c>
      <c r="DH102" s="977"/>
      <c r="DI102" s="977"/>
      <c r="DJ102" s="977"/>
      <c r="DK102" s="978"/>
      <c r="DL102" s="976">
        <v>1128</v>
      </c>
      <c r="DM102" s="977"/>
      <c r="DN102" s="977"/>
      <c r="DO102" s="977"/>
      <c r="DP102" s="978"/>
      <c r="DQ102" s="976" t="s">
        <v>482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6074471</v>
      </c>
      <c r="AB110" s="903"/>
      <c r="AC110" s="903"/>
      <c r="AD110" s="903"/>
      <c r="AE110" s="904"/>
      <c r="AF110" s="905">
        <v>5906145</v>
      </c>
      <c r="AG110" s="903"/>
      <c r="AH110" s="903"/>
      <c r="AI110" s="903"/>
      <c r="AJ110" s="904"/>
      <c r="AK110" s="905">
        <v>5715322</v>
      </c>
      <c r="AL110" s="903"/>
      <c r="AM110" s="903"/>
      <c r="AN110" s="903"/>
      <c r="AO110" s="904"/>
      <c r="AP110" s="906">
        <v>22.2</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38868089</v>
      </c>
      <c r="BR110" s="830"/>
      <c r="BS110" s="830"/>
      <c r="BT110" s="830"/>
      <c r="BU110" s="830"/>
      <c r="BV110" s="830">
        <v>35452593</v>
      </c>
      <c r="BW110" s="830"/>
      <c r="BX110" s="830"/>
      <c r="BY110" s="830"/>
      <c r="BZ110" s="830"/>
      <c r="CA110" s="830">
        <v>32491760</v>
      </c>
      <c r="CB110" s="830"/>
      <c r="CC110" s="830"/>
      <c r="CD110" s="830"/>
      <c r="CE110" s="830"/>
      <c r="CF110" s="891">
        <v>126.3</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2300180</v>
      </c>
      <c r="BR111" s="801"/>
      <c r="BS111" s="801"/>
      <c r="BT111" s="801"/>
      <c r="BU111" s="801"/>
      <c r="BV111" s="801">
        <v>2047366</v>
      </c>
      <c r="BW111" s="801"/>
      <c r="BX111" s="801"/>
      <c r="BY111" s="801"/>
      <c r="BZ111" s="801"/>
      <c r="CA111" s="801">
        <v>1796261</v>
      </c>
      <c r="CB111" s="801"/>
      <c r="CC111" s="801"/>
      <c r="CD111" s="801"/>
      <c r="CE111" s="801"/>
      <c r="CF111" s="878">
        <v>7</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413</v>
      </c>
      <c r="AB112" s="814"/>
      <c r="AC112" s="814"/>
      <c r="AD112" s="814"/>
      <c r="AE112" s="815"/>
      <c r="AF112" s="816" t="s">
        <v>413</v>
      </c>
      <c r="AG112" s="814"/>
      <c r="AH112" s="814"/>
      <c r="AI112" s="814"/>
      <c r="AJ112" s="815"/>
      <c r="AK112" s="816" t="s">
        <v>413</v>
      </c>
      <c r="AL112" s="814"/>
      <c r="AM112" s="814"/>
      <c r="AN112" s="814"/>
      <c r="AO112" s="815"/>
      <c r="AP112" s="784" t="s">
        <v>413</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19451111</v>
      </c>
      <c r="BR112" s="801"/>
      <c r="BS112" s="801"/>
      <c r="BT112" s="801"/>
      <c r="BU112" s="801"/>
      <c r="BV112" s="801">
        <v>18368766</v>
      </c>
      <c r="BW112" s="801"/>
      <c r="BX112" s="801"/>
      <c r="BY112" s="801"/>
      <c r="BZ112" s="801"/>
      <c r="CA112" s="801">
        <v>16773710</v>
      </c>
      <c r="CB112" s="801"/>
      <c r="CC112" s="801"/>
      <c r="CD112" s="801"/>
      <c r="CE112" s="801"/>
      <c r="CF112" s="878">
        <v>65.2</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413</v>
      </c>
      <c r="DH112" s="801"/>
      <c r="DI112" s="801"/>
      <c r="DJ112" s="801"/>
      <c r="DK112" s="801"/>
      <c r="DL112" s="801" t="s">
        <v>413</v>
      </c>
      <c r="DM112" s="801"/>
      <c r="DN112" s="801"/>
      <c r="DO112" s="801"/>
      <c r="DP112" s="801"/>
      <c r="DQ112" s="801" t="s">
        <v>413</v>
      </c>
      <c r="DR112" s="801"/>
      <c r="DS112" s="801"/>
      <c r="DT112" s="801"/>
      <c r="DU112" s="801"/>
      <c r="DV112" s="853" t="s">
        <v>413</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1699674</v>
      </c>
      <c r="AB113" s="939"/>
      <c r="AC113" s="939"/>
      <c r="AD113" s="939"/>
      <c r="AE113" s="940"/>
      <c r="AF113" s="941">
        <v>1647297</v>
      </c>
      <c r="AG113" s="939"/>
      <c r="AH113" s="939"/>
      <c r="AI113" s="939"/>
      <c r="AJ113" s="940"/>
      <c r="AK113" s="941">
        <v>1570229</v>
      </c>
      <c r="AL113" s="939"/>
      <c r="AM113" s="939"/>
      <c r="AN113" s="939"/>
      <c r="AO113" s="940"/>
      <c r="AP113" s="942">
        <v>6.1</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80822</v>
      </c>
      <c r="BR113" s="801"/>
      <c r="BS113" s="801"/>
      <c r="BT113" s="801"/>
      <c r="BU113" s="801"/>
      <c r="BV113" s="801">
        <v>72055</v>
      </c>
      <c r="BW113" s="801"/>
      <c r="BX113" s="801"/>
      <c r="BY113" s="801"/>
      <c r="BZ113" s="801"/>
      <c r="CA113" s="801">
        <v>63262</v>
      </c>
      <c r="CB113" s="801"/>
      <c r="CC113" s="801"/>
      <c r="CD113" s="801"/>
      <c r="CE113" s="801"/>
      <c r="CF113" s="878">
        <v>0.2</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413</v>
      </c>
      <c r="DH113" s="814"/>
      <c r="DI113" s="814"/>
      <c r="DJ113" s="814"/>
      <c r="DK113" s="815"/>
      <c r="DL113" s="816" t="s">
        <v>413</v>
      </c>
      <c r="DM113" s="814"/>
      <c r="DN113" s="814"/>
      <c r="DO113" s="814"/>
      <c r="DP113" s="815"/>
      <c r="DQ113" s="816" t="s">
        <v>413</v>
      </c>
      <c r="DR113" s="814"/>
      <c r="DS113" s="814"/>
      <c r="DT113" s="814"/>
      <c r="DU113" s="815"/>
      <c r="DV113" s="784" t="s">
        <v>413</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9272</v>
      </c>
      <c r="AB114" s="814"/>
      <c r="AC114" s="814"/>
      <c r="AD114" s="814"/>
      <c r="AE114" s="815"/>
      <c r="AF114" s="816">
        <v>9272</v>
      </c>
      <c r="AG114" s="814"/>
      <c r="AH114" s="814"/>
      <c r="AI114" s="814"/>
      <c r="AJ114" s="815"/>
      <c r="AK114" s="816">
        <v>9272</v>
      </c>
      <c r="AL114" s="814"/>
      <c r="AM114" s="814"/>
      <c r="AN114" s="814"/>
      <c r="AO114" s="815"/>
      <c r="AP114" s="784">
        <v>0</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8474820</v>
      </c>
      <c r="BR114" s="801"/>
      <c r="BS114" s="801"/>
      <c r="BT114" s="801"/>
      <c r="BU114" s="801"/>
      <c r="BV114" s="801">
        <v>7897664</v>
      </c>
      <c r="BW114" s="801"/>
      <c r="BX114" s="801"/>
      <c r="BY114" s="801"/>
      <c r="BZ114" s="801"/>
      <c r="CA114" s="801">
        <v>7493153</v>
      </c>
      <c r="CB114" s="801"/>
      <c r="CC114" s="801"/>
      <c r="CD114" s="801"/>
      <c r="CE114" s="801"/>
      <c r="CF114" s="878">
        <v>29.1</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413</v>
      </c>
      <c r="DH114" s="814"/>
      <c r="DI114" s="814"/>
      <c r="DJ114" s="814"/>
      <c r="DK114" s="815"/>
      <c r="DL114" s="816" t="s">
        <v>413</v>
      </c>
      <c r="DM114" s="814"/>
      <c r="DN114" s="814"/>
      <c r="DO114" s="814"/>
      <c r="DP114" s="815"/>
      <c r="DQ114" s="816" t="s">
        <v>413</v>
      </c>
      <c r="DR114" s="814"/>
      <c r="DS114" s="814"/>
      <c r="DT114" s="814"/>
      <c r="DU114" s="815"/>
      <c r="DV114" s="784" t="s">
        <v>413</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566186</v>
      </c>
      <c r="AB115" s="939"/>
      <c r="AC115" s="939"/>
      <c r="AD115" s="939"/>
      <c r="AE115" s="940"/>
      <c r="AF115" s="941">
        <v>392078</v>
      </c>
      <c r="AG115" s="939"/>
      <c r="AH115" s="939"/>
      <c r="AI115" s="939"/>
      <c r="AJ115" s="940"/>
      <c r="AK115" s="941">
        <v>389380</v>
      </c>
      <c r="AL115" s="939"/>
      <c r="AM115" s="939"/>
      <c r="AN115" s="939"/>
      <c r="AO115" s="940"/>
      <c r="AP115" s="942">
        <v>1.5</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413</v>
      </c>
      <c r="BR115" s="801"/>
      <c r="BS115" s="801"/>
      <c r="BT115" s="801"/>
      <c r="BU115" s="801"/>
      <c r="BV115" s="801" t="s">
        <v>413</v>
      </c>
      <c r="BW115" s="801"/>
      <c r="BX115" s="801"/>
      <c r="BY115" s="801"/>
      <c r="BZ115" s="801"/>
      <c r="CA115" s="801" t="s">
        <v>413</v>
      </c>
      <c r="CB115" s="801"/>
      <c r="CC115" s="801"/>
      <c r="CD115" s="801"/>
      <c r="CE115" s="801"/>
      <c r="CF115" s="878" t="s">
        <v>413</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1166773</v>
      </c>
      <c r="DH115" s="814"/>
      <c r="DI115" s="814"/>
      <c r="DJ115" s="814"/>
      <c r="DK115" s="815"/>
      <c r="DL115" s="816">
        <v>1166868</v>
      </c>
      <c r="DM115" s="814"/>
      <c r="DN115" s="814"/>
      <c r="DO115" s="814"/>
      <c r="DP115" s="815"/>
      <c r="DQ115" s="816">
        <v>1166001</v>
      </c>
      <c r="DR115" s="814"/>
      <c r="DS115" s="814"/>
      <c r="DT115" s="814"/>
      <c r="DU115" s="815"/>
      <c r="DV115" s="784">
        <v>4.5</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413</v>
      </c>
      <c r="AB116" s="814"/>
      <c r="AC116" s="814"/>
      <c r="AD116" s="814"/>
      <c r="AE116" s="815"/>
      <c r="AF116" s="816" t="s">
        <v>413</v>
      </c>
      <c r="AG116" s="814"/>
      <c r="AH116" s="814"/>
      <c r="AI116" s="814"/>
      <c r="AJ116" s="815"/>
      <c r="AK116" s="816" t="s">
        <v>413</v>
      </c>
      <c r="AL116" s="814"/>
      <c r="AM116" s="814"/>
      <c r="AN116" s="814"/>
      <c r="AO116" s="815"/>
      <c r="AP116" s="784" t="s">
        <v>413</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413</v>
      </c>
      <c r="BR116" s="801"/>
      <c r="BS116" s="801"/>
      <c r="BT116" s="801"/>
      <c r="BU116" s="801"/>
      <c r="BV116" s="801" t="s">
        <v>413</v>
      </c>
      <c r="BW116" s="801"/>
      <c r="BX116" s="801"/>
      <c r="BY116" s="801"/>
      <c r="BZ116" s="801"/>
      <c r="CA116" s="801" t="s">
        <v>413</v>
      </c>
      <c r="CB116" s="801"/>
      <c r="CC116" s="801"/>
      <c r="CD116" s="801"/>
      <c r="CE116" s="801"/>
      <c r="CF116" s="878" t="s">
        <v>413</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53428</v>
      </c>
      <c r="DH116" s="814"/>
      <c r="DI116" s="814"/>
      <c r="DJ116" s="814"/>
      <c r="DK116" s="815"/>
      <c r="DL116" s="816">
        <v>37658</v>
      </c>
      <c r="DM116" s="814"/>
      <c r="DN116" s="814"/>
      <c r="DO116" s="814"/>
      <c r="DP116" s="815"/>
      <c r="DQ116" s="816">
        <v>24529</v>
      </c>
      <c r="DR116" s="814"/>
      <c r="DS116" s="814"/>
      <c r="DT116" s="814"/>
      <c r="DU116" s="815"/>
      <c r="DV116" s="784">
        <v>0.1</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8349603</v>
      </c>
      <c r="AB117" s="925"/>
      <c r="AC117" s="925"/>
      <c r="AD117" s="925"/>
      <c r="AE117" s="926"/>
      <c r="AF117" s="928">
        <v>7954792</v>
      </c>
      <c r="AG117" s="925"/>
      <c r="AH117" s="925"/>
      <c r="AI117" s="925"/>
      <c r="AJ117" s="926"/>
      <c r="AK117" s="928">
        <v>7684203</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69175022</v>
      </c>
      <c r="BR118" s="888"/>
      <c r="BS118" s="888"/>
      <c r="BT118" s="888"/>
      <c r="BU118" s="888"/>
      <c r="BV118" s="888">
        <v>63838444</v>
      </c>
      <c r="BW118" s="888"/>
      <c r="BX118" s="888"/>
      <c r="BY118" s="888"/>
      <c r="BZ118" s="888"/>
      <c r="CA118" s="888">
        <v>58618146</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40626863</v>
      </c>
      <c r="BR119" s="830"/>
      <c r="BS119" s="830"/>
      <c r="BT119" s="830"/>
      <c r="BU119" s="830"/>
      <c r="BV119" s="830">
        <v>42902963</v>
      </c>
      <c r="BW119" s="830"/>
      <c r="BX119" s="830"/>
      <c r="BY119" s="830"/>
      <c r="BZ119" s="830"/>
      <c r="CA119" s="830">
        <v>47063995</v>
      </c>
      <c r="CB119" s="830"/>
      <c r="CC119" s="830"/>
      <c r="CD119" s="830"/>
      <c r="CE119" s="830"/>
      <c r="CF119" s="891">
        <v>182.9</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1079979</v>
      </c>
      <c r="DH119" s="747"/>
      <c r="DI119" s="747"/>
      <c r="DJ119" s="747"/>
      <c r="DK119" s="748"/>
      <c r="DL119" s="749">
        <v>842840</v>
      </c>
      <c r="DM119" s="747"/>
      <c r="DN119" s="747"/>
      <c r="DO119" s="747"/>
      <c r="DP119" s="748"/>
      <c r="DQ119" s="749">
        <v>605731</v>
      </c>
      <c r="DR119" s="747"/>
      <c r="DS119" s="747"/>
      <c r="DT119" s="747"/>
      <c r="DU119" s="748"/>
      <c r="DV119" s="837">
        <v>2.4</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7846315</v>
      </c>
      <c r="BR120" s="801"/>
      <c r="BS120" s="801"/>
      <c r="BT120" s="801"/>
      <c r="BU120" s="801"/>
      <c r="BV120" s="801">
        <v>6279702</v>
      </c>
      <c r="BW120" s="801"/>
      <c r="BX120" s="801"/>
      <c r="BY120" s="801"/>
      <c r="BZ120" s="801"/>
      <c r="CA120" s="801">
        <v>3852588</v>
      </c>
      <c r="CB120" s="801"/>
      <c r="CC120" s="801"/>
      <c r="CD120" s="801"/>
      <c r="CE120" s="801"/>
      <c r="CF120" s="878">
        <v>15</v>
      </c>
      <c r="CG120" s="879"/>
      <c r="CH120" s="879"/>
      <c r="CI120" s="879"/>
      <c r="CJ120" s="879"/>
      <c r="CK120" s="880" t="s">
        <v>437</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13602303</v>
      </c>
      <c r="DH120" s="830"/>
      <c r="DI120" s="830"/>
      <c r="DJ120" s="830"/>
      <c r="DK120" s="830"/>
      <c r="DL120" s="830">
        <v>12816683</v>
      </c>
      <c r="DM120" s="830"/>
      <c r="DN120" s="830"/>
      <c r="DO120" s="830"/>
      <c r="DP120" s="830"/>
      <c r="DQ120" s="830">
        <v>11843092</v>
      </c>
      <c r="DR120" s="830"/>
      <c r="DS120" s="830"/>
      <c r="DT120" s="830"/>
      <c r="DU120" s="830"/>
      <c r="DV120" s="831">
        <v>46</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47591423</v>
      </c>
      <c r="BR121" s="888"/>
      <c r="BS121" s="888"/>
      <c r="BT121" s="888"/>
      <c r="BU121" s="888"/>
      <c r="BV121" s="888">
        <v>45448240</v>
      </c>
      <c r="BW121" s="888"/>
      <c r="BX121" s="888"/>
      <c r="BY121" s="888"/>
      <c r="BZ121" s="888"/>
      <c r="CA121" s="888">
        <v>43555540</v>
      </c>
      <c r="CB121" s="888"/>
      <c r="CC121" s="888"/>
      <c r="CD121" s="888"/>
      <c r="CE121" s="888"/>
      <c r="CF121" s="889">
        <v>169.3</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3689368</v>
      </c>
      <c r="DH121" s="801"/>
      <c r="DI121" s="801"/>
      <c r="DJ121" s="801"/>
      <c r="DK121" s="801"/>
      <c r="DL121" s="801">
        <v>3466859</v>
      </c>
      <c r="DM121" s="801"/>
      <c r="DN121" s="801"/>
      <c r="DO121" s="801"/>
      <c r="DP121" s="801"/>
      <c r="DQ121" s="801">
        <v>3253081</v>
      </c>
      <c r="DR121" s="801"/>
      <c r="DS121" s="801"/>
      <c r="DT121" s="801"/>
      <c r="DU121" s="801"/>
      <c r="DV121" s="853">
        <v>12.6</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96064601</v>
      </c>
      <c r="BR122" s="870"/>
      <c r="BS122" s="870"/>
      <c r="BT122" s="870"/>
      <c r="BU122" s="870"/>
      <c r="BV122" s="870">
        <v>94630905</v>
      </c>
      <c r="BW122" s="870"/>
      <c r="BX122" s="870"/>
      <c r="BY122" s="870"/>
      <c r="BZ122" s="870"/>
      <c r="CA122" s="870">
        <v>94472123</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307123</v>
      </c>
      <c r="DH122" s="801"/>
      <c r="DI122" s="801"/>
      <c r="DJ122" s="801"/>
      <c r="DK122" s="801"/>
      <c r="DL122" s="801">
        <v>292564</v>
      </c>
      <c r="DM122" s="801"/>
      <c r="DN122" s="801"/>
      <c r="DO122" s="801"/>
      <c r="DP122" s="801"/>
      <c r="DQ122" s="801">
        <v>1676667</v>
      </c>
      <c r="DR122" s="801"/>
      <c r="DS122" s="801"/>
      <c r="DT122" s="801"/>
      <c r="DU122" s="801"/>
      <c r="DV122" s="853">
        <v>6.5</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38274</v>
      </c>
      <c r="AB123" s="814"/>
      <c r="AC123" s="814"/>
      <c r="AD123" s="814"/>
      <c r="AE123" s="815"/>
      <c r="AF123" s="816">
        <v>17079</v>
      </c>
      <c r="AG123" s="814"/>
      <c r="AH123" s="814"/>
      <c r="AI123" s="814"/>
      <c r="AJ123" s="815"/>
      <c r="AK123" s="816">
        <v>14062</v>
      </c>
      <c r="AL123" s="814"/>
      <c r="AM123" s="814"/>
      <c r="AN123" s="814"/>
      <c r="AO123" s="815"/>
      <c r="AP123" s="784">
        <v>0.1</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v>3232</v>
      </c>
      <c r="DH123" s="814"/>
      <c r="DI123" s="814"/>
      <c r="DJ123" s="814"/>
      <c r="DK123" s="815"/>
      <c r="DL123" s="816">
        <v>2072</v>
      </c>
      <c r="DM123" s="814"/>
      <c r="DN123" s="814"/>
      <c r="DO123" s="814"/>
      <c r="DP123" s="815"/>
      <c r="DQ123" s="816">
        <v>870</v>
      </c>
      <c r="DR123" s="814"/>
      <c r="DS123" s="814"/>
      <c r="DT123" s="814"/>
      <c r="DU123" s="815"/>
      <c r="DV123" s="784">
        <v>0</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v>1849085</v>
      </c>
      <c r="DH124" s="747"/>
      <c r="DI124" s="747"/>
      <c r="DJ124" s="747"/>
      <c r="DK124" s="748"/>
      <c r="DL124" s="749">
        <v>1790588</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359717</v>
      </c>
      <c r="AB126" s="814"/>
      <c r="AC126" s="814"/>
      <c r="AD126" s="814"/>
      <c r="AE126" s="815"/>
      <c r="AF126" s="816">
        <v>246747</v>
      </c>
      <c r="AG126" s="814"/>
      <c r="AH126" s="814"/>
      <c r="AI126" s="814"/>
      <c r="AJ126" s="815"/>
      <c r="AK126" s="816">
        <v>245138</v>
      </c>
      <c r="AL126" s="814"/>
      <c r="AM126" s="814"/>
      <c r="AN126" s="814"/>
      <c r="AO126" s="815"/>
      <c r="AP126" s="784">
        <v>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168195</v>
      </c>
      <c r="AB127" s="814"/>
      <c r="AC127" s="814"/>
      <c r="AD127" s="814"/>
      <c r="AE127" s="815"/>
      <c r="AF127" s="816">
        <v>128252</v>
      </c>
      <c r="AG127" s="814"/>
      <c r="AH127" s="814"/>
      <c r="AI127" s="814"/>
      <c r="AJ127" s="815"/>
      <c r="AK127" s="816">
        <v>130180</v>
      </c>
      <c r="AL127" s="814"/>
      <c r="AM127" s="814"/>
      <c r="AN127" s="814"/>
      <c r="AO127" s="815"/>
      <c r="AP127" s="784">
        <v>0.5</v>
      </c>
      <c r="AQ127" s="785"/>
      <c r="AR127" s="785"/>
      <c r="AS127" s="785"/>
      <c r="AT127" s="786"/>
      <c r="AU127" s="233"/>
      <c r="AV127" s="233"/>
      <c r="AW127" s="233"/>
      <c r="AX127" s="787" t="s">
        <v>453</v>
      </c>
      <c r="AY127" s="788"/>
      <c r="AZ127" s="788"/>
      <c r="BA127" s="788"/>
      <c r="BB127" s="788"/>
      <c r="BC127" s="788"/>
      <c r="BD127" s="788"/>
      <c r="BE127" s="789"/>
      <c r="BF127" s="790" t="s">
        <v>443</v>
      </c>
      <c r="BG127" s="791"/>
      <c r="BH127" s="791"/>
      <c r="BI127" s="791"/>
      <c r="BJ127" s="791"/>
      <c r="BK127" s="791"/>
      <c r="BL127" s="792"/>
      <c r="BM127" s="790">
        <v>11.77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443</v>
      </c>
      <c r="DM127" s="850"/>
      <c r="DN127" s="850"/>
      <c r="DO127" s="850"/>
      <c r="DP127" s="850"/>
      <c r="DQ127" s="850" t="s">
        <v>443</v>
      </c>
      <c r="DR127" s="850"/>
      <c r="DS127" s="850"/>
      <c r="DT127" s="850"/>
      <c r="DU127" s="850"/>
      <c r="DV127" s="851" t="s">
        <v>443</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639900</v>
      </c>
      <c r="AB128" s="754"/>
      <c r="AC128" s="754"/>
      <c r="AD128" s="754"/>
      <c r="AE128" s="755"/>
      <c r="AF128" s="756">
        <v>439101</v>
      </c>
      <c r="AG128" s="754"/>
      <c r="AH128" s="754"/>
      <c r="AI128" s="754"/>
      <c r="AJ128" s="755"/>
      <c r="AK128" s="756">
        <v>311574</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16.77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32350239</v>
      </c>
      <c r="AB129" s="814"/>
      <c r="AC129" s="814"/>
      <c r="AD129" s="814"/>
      <c r="AE129" s="815"/>
      <c r="AF129" s="816">
        <v>31442096</v>
      </c>
      <c r="AG129" s="814"/>
      <c r="AH129" s="814"/>
      <c r="AI129" s="814"/>
      <c r="AJ129" s="815"/>
      <c r="AK129" s="816">
        <v>30696681</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5422320</v>
      </c>
      <c r="AB130" s="814"/>
      <c r="AC130" s="814"/>
      <c r="AD130" s="814"/>
      <c r="AE130" s="815"/>
      <c r="AF130" s="816">
        <v>5314132</v>
      </c>
      <c r="AG130" s="814"/>
      <c r="AH130" s="814"/>
      <c r="AI130" s="814"/>
      <c r="AJ130" s="815"/>
      <c r="AK130" s="816">
        <v>4962344</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465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26927919</v>
      </c>
      <c r="AB131" s="747"/>
      <c r="AC131" s="747"/>
      <c r="AD131" s="747"/>
      <c r="AE131" s="748"/>
      <c r="AF131" s="749">
        <v>26127964</v>
      </c>
      <c r="AG131" s="747"/>
      <c r="AH131" s="747"/>
      <c r="AI131" s="747"/>
      <c r="AJ131" s="748"/>
      <c r="AK131" s="749">
        <v>25734337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8.4944647490000005</v>
      </c>
      <c r="AB132" s="770"/>
      <c r="AC132" s="770"/>
      <c r="AD132" s="770"/>
      <c r="AE132" s="771"/>
      <c r="AF132" s="772">
        <v>8.4260622600000001</v>
      </c>
      <c r="AG132" s="770"/>
      <c r="AH132" s="770"/>
      <c r="AI132" s="770"/>
      <c r="AJ132" s="771"/>
      <c r="AK132" s="772">
        <v>9.3660274650000002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8.1</v>
      </c>
      <c r="AB133" s="779"/>
      <c r="AC133" s="779"/>
      <c r="AD133" s="779"/>
      <c r="AE133" s="780"/>
      <c r="AF133" s="778">
        <v>8.1999999999999993</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61" t="s">
        <v>472</v>
      </c>
      <c r="L7" s="254"/>
      <c r="M7" s="255" t="s">
        <v>473</v>
      </c>
      <c r="N7" s="256"/>
    </row>
    <row r="8" spans="1:16">
      <c r="A8" s="248"/>
      <c r="B8" s="244"/>
      <c r="C8" s="244"/>
      <c r="D8" s="244"/>
      <c r="E8" s="244"/>
      <c r="F8" s="244"/>
      <c r="G8" s="257"/>
      <c r="H8" s="258"/>
      <c r="I8" s="258"/>
      <c r="J8" s="259"/>
      <c r="K8" s="1162"/>
      <c r="L8" s="260" t="s">
        <v>474</v>
      </c>
      <c r="M8" s="261" t="s">
        <v>475</v>
      </c>
      <c r="N8" s="262" t="s">
        <v>476</v>
      </c>
    </row>
    <row r="9" spans="1:16">
      <c r="A9" s="248"/>
      <c r="B9" s="244"/>
      <c r="C9" s="244"/>
      <c r="D9" s="244"/>
      <c r="E9" s="244"/>
      <c r="F9" s="244"/>
      <c r="G9" s="1175" t="s">
        <v>477</v>
      </c>
      <c r="H9" s="1176"/>
      <c r="I9" s="1176"/>
      <c r="J9" s="1177"/>
      <c r="K9" s="263">
        <v>6834743</v>
      </c>
      <c r="L9" s="264">
        <v>75303</v>
      </c>
      <c r="M9" s="265">
        <v>72299</v>
      </c>
      <c r="N9" s="266">
        <v>4.2</v>
      </c>
    </row>
    <row r="10" spans="1:16">
      <c r="A10" s="248"/>
      <c r="B10" s="244"/>
      <c r="C10" s="244"/>
      <c r="D10" s="244"/>
      <c r="E10" s="244"/>
      <c r="F10" s="244"/>
      <c r="G10" s="1175" t="s">
        <v>478</v>
      </c>
      <c r="H10" s="1176"/>
      <c r="I10" s="1176"/>
      <c r="J10" s="1177"/>
      <c r="K10" s="267">
        <v>251926</v>
      </c>
      <c r="L10" s="268">
        <v>2776</v>
      </c>
      <c r="M10" s="269">
        <v>5259</v>
      </c>
      <c r="N10" s="270">
        <v>-47.2</v>
      </c>
    </row>
    <row r="11" spans="1:16" ht="13.5" customHeight="1">
      <c r="A11" s="248"/>
      <c r="B11" s="244"/>
      <c r="C11" s="244"/>
      <c r="D11" s="244"/>
      <c r="E11" s="244"/>
      <c r="F11" s="244"/>
      <c r="G11" s="1175" t="s">
        <v>479</v>
      </c>
      <c r="H11" s="1176"/>
      <c r="I11" s="1176"/>
      <c r="J11" s="1177"/>
      <c r="K11" s="267">
        <v>25093</v>
      </c>
      <c r="L11" s="268">
        <v>276</v>
      </c>
      <c r="M11" s="269">
        <v>5513</v>
      </c>
      <c r="N11" s="270">
        <v>-95</v>
      </c>
    </row>
    <row r="12" spans="1:16" ht="13.5" customHeight="1">
      <c r="A12" s="248"/>
      <c r="B12" s="244"/>
      <c r="C12" s="244"/>
      <c r="D12" s="244"/>
      <c r="E12" s="244"/>
      <c r="F12" s="244"/>
      <c r="G12" s="1175" t="s">
        <v>480</v>
      </c>
      <c r="H12" s="1176"/>
      <c r="I12" s="1176"/>
      <c r="J12" s="1177"/>
      <c r="K12" s="267">
        <v>75497</v>
      </c>
      <c r="L12" s="268">
        <v>832</v>
      </c>
      <c r="M12" s="269">
        <v>1180</v>
      </c>
      <c r="N12" s="270">
        <v>-29.5</v>
      </c>
    </row>
    <row r="13" spans="1:16" ht="13.5" customHeight="1">
      <c r="A13" s="248"/>
      <c r="B13" s="244"/>
      <c r="C13" s="244"/>
      <c r="D13" s="244"/>
      <c r="E13" s="244"/>
      <c r="F13" s="244"/>
      <c r="G13" s="1175" t="s">
        <v>481</v>
      </c>
      <c r="H13" s="1176"/>
      <c r="I13" s="1176"/>
      <c r="J13" s="1177"/>
      <c r="K13" s="267" t="s">
        <v>482</v>
      </c>
      <c r="L13" s="268" t="s">
        <v>482</v>
      </c>
      <c r="M13" s="269">
        <v>2</v>
      </c>
      <c r="N13" s="270" t="s">
        <v>482</v>
      </c>
    </row>
    <row r="14" spans="1:16" ht="13.5" customHeight="1">
      <c r="A14" s="248"/>
      <c r="B14" s="244"/>
      <c r="C14" s="244"/>
      <c r="D14" s="244"/>
      <c r="E14" s="244"/>
      <c r="F14" s="244"/>
      <c r="G14" s="1175" t="s">
        <v>483</v>
      </c>
      <c r="H14" s="1176"/>
      <c r="I14" s="1176"/>
      <c r="J14" s="1177"/>
      <c r="K14" s="267">
        <v>328555</v>
      </c>
      <c r="L14" s="268">
        <v>3620</v>
      </c>
      <c r="M14" s="269">
        <v>3170</v>
      </c>
      <c r="N14" s="270">
        <v>14.2</v>
      </c>
    </row>
    <row r="15" spans="1:16" ht="13.5" customHeight="1">
      <c r="A15" s="248"/>
      <c r="B15" s="244"/>
      <c r="C15" s="244"/>
      <c r="D15" s="244"/>
      <c r="E15" s="244"/>
      <c r="F15" s="244"/>
      <c r="G15" s="1175" t="s">
        <v>484</v>
      </c>
      <c r="H15" s="1176"/>
      <c r="I15" s="1176"/>
      <c r="J15" s="1177"/>
      <c r="K15" s="267">
        <v>197621</v>
      </c>
      <c r="L15" s="268">
        <v>2177</v>
      </c>
      <c r="M15" s="269">
        <v>1822</v>
      </c>
      <c r="N15" s="270">
        <v>19.5</v>
      </c>
    </row>
    <row r="16" spans="1:16">
      <c r="A16" s="248"/>
      <c r="B16" s="244"/>
      <c r="C16" s="244"/>
      <c r="D16" s="244"/>
      <c r="E16" s="244"/>
      <c r="F16" s="244"/>
      <c r="G16" s="1178" t="s">
        <v>485</v>
      </c>
      <c r="H16" s="1179"/>
      <c r="I16" s="1179"/>
      <c r="J16" s="1180"/>
      <c r="K16" s="268">
        <v>-640604</v>
      </c>
      <c r="L16" s="268">
        <v>-7058</v>
      </c>
      <c r="M16" s="269">
        <v>-7642</v>
      </c>
      <c r="N16" s="270">
        <v>-7.6</v>
      </c>
    </row>
    <row r="17" spans="1:16">
      <c r="A17" s="248"/>
      <c r="B17" s="244"/>
      <c r="C17" s="244"/>
      <c r="D17" s="244"/>
      <c r="E17" s="244"/>
      <c r="F17" s="244"/>
      <c r="G17" s="1178" t="s">
        <v>167</v>
      </c>
      <c r="H17" s="1179"/>
      <c r="I17" s="1179"/>
      <c r="J17" s="1180"/>
      <c r="K17" s="268">
        <v>7072831</v>
      </c>
      <c r="L17" s="268">
        <v>77926</v>
      </c>
      <c r="M17" s="269">
        <v>81603</v>
      </c>
      <c r="N17" s="270">
        <v>-4.5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72" t="s">
        <v>490</v>
      </c>
      <c r="H21" s="1173"/>
      <c r="I21" s="1173"/>
      <c r="J21" s="1174"/>
      <c r="K21" s="280">
        <v>8.1199999999999992</v>
      </c>
      <c r="L21" s="281">
        <v>7.96</v>
      </c>
      <c r="M21" s="282">
        <v>0.16</v>
      </c>
      <c r="N21" s="249"/>
      <c r="O21" s="283"/>
      <c r="P21" s="279"/>
    </row>
    <row r="22" spans="1:16" s="284" customFormat="1">
      <c r="A22" s="279"/>
      <c r="B22" s="249"/>
      <c r="C22" s="249"/>
      <c r="D22" s="249"/>
      <c r="E22" s="249"/>
      <c r="F22" s="249"/>
      <c r="G22" s="1172" t="s">
        <v>491</v>
      </c>
      <c r="H22" s="1173"/>
      <c r="I22" s="1173"/>
      <c r="J22" s="1174"/>
      <c r="K22" s="285">
        <v>99.6</v>
      </c>
      <c r="L22" s="286">
        <v>98.3</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61" t="s">
        <v>472</v>
      </c>
      <c r="L30" s="254"/>
      <c r="M30" s="255" t="s">
        <v>473</v>
      </c>
      <c r="N30" s="256"/>
    </row>
    <row r="31" spans="1:16">
      <c r="A31" s="248"/>
      <c r="B31" s="244"/>
      <c r="C31" s="244"/>
      <c r="D31" s="244"/>
      <c r="E31" s="244"/>
      <c r="F31" s="244"/>
      <c r="G31" s="257"/>
      <c r="H31" s="258"/>
      <c r="I31" s="258"/>
      <c r="J31" s="259"/>
      <c r="K31" s="1162"/>
      <c r="L31" s="260" t="s">
        <v>474</v>
      </c>
      <c r="M31" s="261" t="s">
        <v>475</v>
      </c>
      <c r="N31" s="262" t="s">
        <v>476</v>
      </c>
    </row>
    <row r="32" spans="1:16" ht="27" customHeight="1">
      <c r="A32" s="248"/>
      <c r="B32" s="244"/>
      <c r="C32" s="244"/>
      <c r="D32" s="244"/>
      <c r="E32" s="244"/>
      <c r="F32" s="244"/>
      <c r="G32" s="1163" t="s">
        <v>495</v>
      </c>
      <c r="H32" s="1164"/>
      <c r="I32" s="1164"/>
      <c r="J32" s="1165"/>
      <c r="K32" s="294">
        <v>5715322</v>
      </c>
      <c r="L32" s="294">
        <v>62970</v>
      </c>
      <c r="M32" s="295">
        <v>50969</v>
      </c>
      <c r="N32" s="296">
        <v>23.5</v>
      </c>
    </row>
    <row r="33" spans="1:16" ht="13.5" customHeight="1">
      <c r="A33" s="248"/>
      <c r="B33" s="244"/>
      <c r="C33" s="244"/>
      <c r="D33" s="244"/>
      <c r="E33" s="244"/>
      <c r="F33" s="244"/>
      <c r="G33" s="1163" t="s">
        <v>496</v>
      </c>
      <c r="H33" s="1164"/>
      <c r="I33" s="1164"/>
      <c r="J33" s="1165"/>
      <c r="K33" s="294" t="s">
        <v>482</v>
      </c>
      <c r="L33" s="294" t="s">
        <v>482</v>
      </c>
      <c r="M33" s="295" t="s">
        <v>482</v>
      </c>
      <c r="N33" s="296" t="s">
        <v>482</v>
      </c>
    </row>
    <row r="34" spans="1:16" ht="27" customHeight="1">
      <c r="A34" s="248"/>
      <c r="B34" s="244"/>
      <c r="C34" s="244"/>
      <c r="D34" s="244"/>
      <c r="E34" s="244"/>
      <c r="F34" s="244"/>
      <c r="G34" s="1163" t="s">
        <v>497</v>
      </c>
      <c r="H34" s="1164"/>
      <c r="I34" s="1164"/>
      <c r="J34" s="1165"/>
      <c r="K34" s="294" t="s">
        <v>482</v>
      </c>
      <c r="L34" s="294" t="s">
        <v>482</v>
      </c>
      <c r="M34" s="295">
        <v>29</v>
      </c>
      <c r="N34" s="296" t="s">
        <v>482</v>
      </c>
    </row>
    <row r="35" spans="1:16" ht="27" customHeight="1">
      <c r="A35" s="248"/>
      <c r="B35" s="244"/>
      <c r="C35" s="244"/>
      <c r="D35" s="244"/>
      <c r="E35" s="244"/>
      <c r="F35" s="244"/>
      <c r="G35" s="1163" t="s">
        <v>498</v>
      </c>
      <c r="H35" s="1164"/>
      <c r="I35" s="1164"/>
      <c r="J35" s="1165"/>
      <c r="K35" s="294">
        <v>1570229</v>
      </c>
      <c r="L35" s="294">
        <v>17300</v>
      </c>
      <c r="M35" s="295">
        <v>14294</v>
      </c>
      <c r="N35" s="296">
        <v>21</v>
      </c>
    </row>
    <row r="36" spans="1:16" ht="27" customHeight="1">
      <c r="A36" s="248"/>
      <c r="B36" s="244"/>
      <c r="C36" s="244"/>
      <c r="D36" s="244"/>
      <c r="E36" s="244"/>
      <c r="F36" s="244"/>
      <c r="G36" s="1163" t="s">
        <v>499</v>
      </c>
      <c r="H36" s="1164"/>
      <c r="I36" s="1164"/>
      <c r="J36" s="1165"/>
      <c r="K36" s="294">
        <v>9272</v>
      </c>
      <c r="L36" s="294">
        <v>102</v>
      </c>
      <c r="M36" s="295">
        <v>1493</v>
      </c>
      <c r="N36" s="296">
        <v>-93.2</v>
      </c>
    </row>
    <row r="37" spans="1:16" ht="13.5" customHeight="1">
      <c r="A37" s="248"/>
      <c r="B37" s="244"/>
      <c r="C37" s="244"/>
      <c r="D37" s="244"/>
      <c r="E37" s="244"/>
      <c r="F37" s="244"/>
      <c r="G37" s="1163" t="s">
        <v>500</v>
      </c>
      <c r="H37" s="1164"/>
      <c r="I37" s="1164"/>
      <c r="J37" s="1165"/>
      <c r="K37" s="294">
        <v>389380</v>
      </c>
      <c r="L37" s="294">
        <v>4290</v>
      </c>
      <c r="M37" s="295">
        <v>1584</v>
      </c>
      <c r="N37" s="296">
        <v>170.8</v>
      </c>
    </row>
    <row r="38" spans="1:16" ht="27" customHeight="1">
      <c r="A38" s="248"/>
      <c r="B38" s="244"/>
      <c r="C38" s="244"/>
      <c r="D38" s="244"/>
      <c r="E38" s="244"/>
      <c r="F38" s="244"/>
      <c r="G38" s="1166" t="s">
        <v>501</v>
      </c>
      <c r="H38" s="1167"/>
      <c r="I38" s="1167"/>
      <c r="J38" s="1168"/>
      <c r="K38" s="297" t="s">
        <v>482</v>
      </c>
      <c r="L38" s="297" t="s">
        <v>482</v>
      </c>
      <c r="M38" s="298">
        <v>4</v>
      </c>
      <c r="N38" s="299" t="s">
        <v>482</v>
      </c>
      <c r="O38" s="293"/>
    </row>
    <row r="39" spans="1:16">
      <c r="A39" s="248"/>
      <c r="B39" s="244"/>
      <c r="C39" s="244"/>
      <c r="D39" s="244"/>
      <c r="E39" s="244"/>
      <c r="F39" s="244"/>
      <c r="G39" s="1166" t="s">
        <v>502</v>
      </c>
      <c r="H39" s="1167"/>
      <c r="I39" s="1167"/>
      <c r="J39" s="1168"/>
      <c r="K39" s="300">
        <v>-311574</v>
      </c>
      <c r="L39" s="300">
        <v>-3433</v>
      </c>
      <c r="M39" s="301">
        <v>-4432</v>
      </c>
      <c r="N39" s="302">
        <v>-22.5</v>
      </c>
      <c r="O39" s="293"/>
    </row>
    <row r="40" spans="1:16" ht="27" customHeight="1">
      <c r="A40" s="248"/>
      <c r="B40" s="244"/>
      <c r="C40" s="244"/>
      <c r="D40" s="244"/>
      <c r="E40" s="244"/>
      <c r="F40" s="244"/>
      <c r="G40" s="1163" t="s">
        <v>503</v>
      </c>
      <c r="H40" s="1164"/>
      <c r="I40" s="1164"/>
      <c r="J40" s="1165"/>
      <c r="K40" s="300">
        <v>-4962344</v>
      </c>
      <c r="L40" s="300">
        <v>-54674</v>
      </c>
      <c r="M40" s="301">
        <v>-44638</v>
      </c>
      <c r="N40" s="302">
        <v>22.5</v>
      </c>
      <c r="O40" s="293"/>
    </row>
    <row r="41" spans="1:16">
      <c r="A41" s="248"/>
      <c r="B41" s="244"/>
      <c r="C41" s="244"/>
      <c r="D41" s="244"/>
      <c r="E41" s="244"/>
      <c r="F41" s="244"/>
      <c r="G41" s="1169" t="s">
        <v>278</v>
      </c>
      <c r="H41" s="1170"/>
      <c r="I41" s="1170"/>
      <c r="J41" s="1171"/>
      <c r="K41" s="294">
        <v>2410285</v>
      </c>
      <c r="L41" s="300">
        <v>26556</v>
      </c>
      <c r="M41" s="301">
        <v>19303</v>
      </c>
      <c r="N41" s="302">
        <v>37.6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6" t="s">
        <v>472</v>
      </c>
      <c r="J49" s="1158" t="s">
        <v>507</v>
      </c>
      <c r="K49" s="1159"/>
      <c r="L49" s="1159"/>
      <c r="M49" s="1159"/>
      <c r="N49" s="1160"/>
    </row>
    <row r="50" spans="1:14">
      <c r="A50" s="248"/>
      <c r="B50" s="244"/>
      <c r="C50" s="244"/>
      <c r="D50" s="244"/>
      <c r="E50" s="244"/>
      <c r="F50" s="244"/>
      <c r="G50" s="312"/>
      <c r="H50" s="313"/>
      <c r="I50" s="1157"/>
      <c r="J50" s="314" t="s">
        <v>508</v>
      </c>
      <c r="K50" s="315" t="s">
        <v>509</v>
      </c>
      <c r="L50" s="316" t="s">
        <v>510</v>
      </c>
      <c r="M50" s="317" t="s">
        <v>511</v>
      </c>
      <c r="N50" s="318" t="s">
        <v>512</v>
      </c>
    </row>
    <row r="51" spans="1:14">
      <c r="A51" s="248"/>
      <c r="B51" s="244"/>
      <c r="C51" s="244"/>
      <c r="D51" s="244"/>
      <c r="E51" s="244"/>
      <c r="F51" s="244"/>
      <c r="G51" s="310" t="s">
        <v>513</v>
      </c>
      <c r="H51" s="311"/>
      <c r="I51" s="319">
        <v>7133998</v>
      </c>
      <c r="J51" s="320">
        <v>77112</v>
      </c>
      <c r="K51" s="321">
        <v>-20</v>
      </c>
      <c r="L51" s="322">
        <v>47569</v>
      </c>
      <c r="M51" s="323">
        <v>-23.1</v>
      </c>
      <c r="N51" s="324">
        <v>3.1</v>
      </c>
    </row>
    <row r="52" spans="1:14">
      <c r="A52" s="248"/>
      <c r="B52" s="244"/>
      <c r="C52" s="244"/>
      <c r="D52" s="244"/>
      <c r="E52" s="244"/>
      <c r="F52" s="244"/>
      <c r="G52" s="325"/>
      <c r="H52" s="326" t="s">
        <v>514</v>
      </c>
      <c r="I52" s="327">
        <v>3735962</v>
      </c>
      <c r="J52" s="328">
        <v>40382</v>
      </c>
      <c r="K52" s="329">
        <v>-30.3</v>
      </c>
      <c r="L52" s="330">
        <v>26255</v>
      </c>
      <c r="M52" s="331">
        <v>-18.399999999999999</v>
      </c>
      <c r="N52" s="332">
        <v>-11.9</v>
      </c>
    </row>
    <row r="53" spans="1:14">
      <c r="A53" s="248"/>
      <c r="B53" s="244"/>
      <c r="C53" s="244"/>
      <c r="D53" s="244"/>
      <c r="E53" s="244"/>
      <c r="F53" s="244"/>
      <c r="G53" s="310" t="s">
        <v>515</v>
      </c>
      <c r="H53" s="311"/>
      <c r="I53" s="319">
        <v>6279151</v>
      </c>
      <c r="J53" s="320">
        <v>68011</v>
      </c>
      <c r="K53" s="321">
        <v>-11.8</v>
      </c>
      <c r="L53" s="322">
        <v>50880</v>
      </c>
      <c r="M53" s="323">
        <v>7</v>
      </c>
      <c r="N53" s="324">
        <v>-18.8</v>
      </c>
    </row>
    <row r="54" spans="1:14">
      <c r="A54" s="248"/>
      <c r="B54" s="244"/>
      <c r="C54" s="244"/>
      <c r="D54" s="244"/>
      <c r="E54" s="244"/>
      <c r="F54" s="244"/>
      <c r="G54" s="325"/>
      <c r="H54" s="326" t="s">
        <v>514</v>
      </c>
      <c r="I54" s="327">
        <v>2133157</v>
      </c>
      <c r="J54" s="328">
        <v>23105</v>
      </c>
      <c r="K54" s="329">
        <v>-42.8</v>
      </c>
      <c r="L54" s="330">
        <v>26879</v>
      </c>
      <c r="M54" s="331">
        <v>2.4</v>
      </c>
      <c r="N54" s="332">
        <v>-45.2</v>
      </c>
    </row>
    <row r="55" spans="1:14">
      <c r="A55" s="248"/>
      <c r="B55" s="244"/>
      <c r="C55" s="244"/>
      <c r="D55" s="244"/>
      <c r="E55" s="244"/>
      <c r="F55" s="244"/>
      <c r="G55" s="310" t="s">
        <v>516</v>
      </c>
      <c r="H55" s="311"/>
      <c r="I55" s="319">
        <v>5615962</v>
      </c>
      <c r="J55" s="320">
        <v>60895</v>
      </c>
      <c r="K55" s="321">
        <v>-10.5</v>
      </c>
      <c r="L55" s="322">
        <v>63956</v>
      </c>
      <c r="M55" s="323">
        <v>25.7</v>
      </c>
      <c r="N55" s="324">
        <v>-36.200000000000003</v>
      </c>
    </row>
    <row r="56" spans="1:14">
      <c r="A56" s="248"/>
      <c r="B56" s="244"/>
      <c r="C56" s="244"/>
      <c r="D56" s="244"/>
      <c r="E56" s="244"/>
      <c r="F56" s="244"/>
      <c r="G56" s="325"/>
      <c r="H56" s="326" t="s">
        <v>514</v>
      </c>
      <c r="I56" s="327">
        <v>2847908</v>
      </c>
      <c r="J56" s="328">
        <v>30880</v>
      </c>
      <c r="K56" s="329">
        <v>33.700000000000003</v>
      </c>
      <c r="L56" s="330">
        <v>29239</v>
      </c>
      <c r="M56" s="331">
        <v>8.8000000000000007</v>
      </c>
      <c r="N56" s="332">
        <v>24.9</v>
      </c>
    </row>
    <row r="57" spans="1:14">
      <c r="A57" s="248"/>
      <c r="B57" s="244"/>
      <c r="C57" s="244"/>
      <c r="D57" s="244"/>
      <c r="E57" s="244"/>
      <c r="F57" s="244"/>
      <c r="G57" s="310" t="s">
        <v>517</v>
      </c>
      <c r="H57" s="311"/>
      <c r="I57" s="319">
        <v>5912700</v>
      </c>
      <c r="J57" s="320">
        <v>64570</v>
      </c>
      <c r="K57" s="321">
        <v>6</v>
      </c>
      <c r="L57" s="322">
        <v>66255</v>
      </c>
      <c r="M57" s="323">
        <v>3.6</v>
      </c>
      <c r="N57" s="324">
        <v>2.4</v>
      </c>
    </row>
    <row r="58" spans="1:14">
      <c r="A58" s="248"/>
      <c r="B58" s="244"/>
      <c r="C58" s="244"/>
      <c r="D58" s="244"/>
      <c r="E58" s="244"/>
      <c r="F58" s="244"/>
      <c r="G58" s="325"/>
      <c r="H58" s="326" t="s">
        <v>514</v>
      </c>
      <c r="I58" s="327">
        <v>3152673</v>
      </c>
      <c r="J58" s="328">
        <v>34429</v>
      </c>
      <c r="K58" s="329">
        <v>11.5</v>
      </c>
      <c r="L58" s="330">
        <v>31822</v>
      </c>
      <c r="M58" s="331">
        <v>8.8000000000000007</v>
      </c>
      <c r="N58" s="332">
        <v>2.7</v>
      </c>
    </row>
    <row r="59" spans="1:14">
      <c r="A59" s="248"/>
      <c r="B59" s="244"/>
      <c r="C59" s="244"/>
      <c r="D59" s="244"/>
      <c r="E59" s="244"/>
      <c r="F59" s="244"/>
      <c r="G59" s="310" t="s">
        <v>518</v>
      </c>
      <c r="H59" s="311"/>
      <c r="I59" s="319">
        <v>7196666</v>
      </c>
      <c r="J59" s="320">
        <v>79291</v>
      </c>
      <c r="K59" s="321">
        <v>22.8</v>
      </c>
      <c r="L59" s="322">
        <v>92247</v>
      </c>
      <c r="M59" s="323">
        <v>39.200000000000003</v>
      </c>
      <c r="N59" s="324">
        <v>-16.399999999999999</v>
      </c>
    </row>
    <row r="60" spans="1:14">
      <c r="A60" s="248"/>
      <c r="B60" s="244"/>
      <c r="C60" s="244"/>
      <c r="D60" s="244"/>
      <c r="E60" s="244"/>
      <c r="F60" s="244"/>
      <c r="G60" s="325"/>
      <c r="H60" s="326" t="s">
        <v>514</v>
      </c>
      <c r="I60" s="333">
        <v>3528478</v>
      </c>
      <c r="J60" s="328">
        <v>38876</v>
      </c>
      <c r="K60" s="329">
        <v>12.9</v>
      </c>
      <c r="L60" s="330">
        <v>37204</v>
      </c>
      <c r="M60" s="331">
        <v>16.899999999999999</v>
      </c>
      <c r="N60" s="332">
        <v>-4</v>
      </c>
    </row>
    <row r="61" spans="1:14">
      <c r="A61" s="248"/>
      <c r="B61" s="244"/>
      <c r="C61" s="244"/>
      <c r="D61" s="244"/>
      <c r="E61" s="244"/>
      <c r="F61" s="244"/>
      <c r="G61" s="310" t="s">
        <v>519</v>
      </c>
      <c r="H61" s="334"/>
      <c r="I61" s="335">
        <v>6427695</v>
      </c>
      <c r="J61" s="336">
        <v>69976</v>
      </c>
      <c r="K61" s="337">
        <v>-2.7</v>
      </c>
      <c r="L61" s="338">
        <v>64181</v>
      </c>
      <c r="M61" s="339">
        <v>10.5</v>
      </c>
      <c r="N61" s="324">
        <v>-13.2</v>
      </c>
    </row>
    <row r="62" spans="1:14">
      <c r="A62" s="248"/>
      <c r="B62" s="244"/>
      <c r="C62" s="244"/>
      <c r="D62" s="244"/>
      <c r="E62" s="244"/>
      <c r="F62" s="244"/>
      <c r="G62" s="325"/>
      <c r="H62" s="326" t="s">
        <v>514</v>
      </c>
      <c r="I62" s="327">
        <v>3079636</v>
      </c>
      <c r="J62" s="328">
        <v>33534</v>
      </c>
      <c r="K62" s="329">
        <v>-3</v>
      </c>
      <c r="L62" s="330">
        <v>30280</v>
      </c>
      <c r="M62" s="331">
        <v>3.7</v>
      </c>
      <c r="N62" s="332">
        <v>-6.7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81" t="s">
        <v>3</v>
      </c>
      <c r="D47" s="1181"/>
      <c r="E47" s="1182"/>
      <c r="F47" s="11">
        <v>47.55</v>
      </c>
      <c r="G47" s="12">
        <v>54.64</v>
      </c>
      <c r="H47" s="12">
        <v>64.63</v>
      </c>
      <c r="I47" s="12">
        <v>72.650000000000006</v>
      </c>
      <c r="J47" s="13">
        <v>82.69</v>
      </c>
    </row>
    <row r="48" spans="2:10" ht="57.75" customHeight="1">
      <c r="B48" s="14"/>
      <c r="C48" s="1183" t="s">
        <v>4</v>
      </c>
      <c r="D48" s="1183"/>
      <c r="E48" s="1184"/>
      <c r="F48" s="15">
        <v>10.68</v>
      </c>
      <c r="G48" s="16">
        <v>9.57</v>
      </c>
      <c r="H48" s="16">
        <v>8</v>
      </c>
      <c r="I48" s="16">
        <v>8.27</v>
      </c>
      <c r="J48" s="17">
        <v>9.9600000000000009</v>
      </c>
    </row>
    <row r="49" spans="2:10" ht="57.75" customHeight="1" thickBot="1">
      <c r="B49" s="18"/>
      <c r="C49" s="1185" t="s">
        <v>5</v>
      </c>
      <c r="D49" s="1185"/>
      <c r="E49" s="1186"/>
      <c r="F49" s="19">
        <v>0.42</v>
      </c>
      <c r="G49" s="20">
        <v>2.89</v>
      </c>
      <c r="H49" s="20">
        <v>2.96</v>
      </c>
      <c r="I49" s="20">
        <v>1.1200000000000001</v>
      </c>
      <c r="J49" s="21">
        <v>5.19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2017-04-13T02:12:15Z</cp:lastPrinted>
  <dcterms:created xsi:type="dcterms:W3CDTF">2017-02-15T19:14:38Z</dcterms:created>
  <dcterms:modified xsi:type="dcterms:W3CDTF">2017-05-22T06:49:00Z</dcterms:modified>
</cp:coreProperties>
</file>