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88" i="11" l="1"/>
  <c r="AP88" i="11"/>
  <c r="AU63" i="11"/>
  <c r="AP23" i="11" l="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<sst xmlns="http://schemas.openxmlformats.org/spreadsheetml/2006/main" count="1126" uniqueCount="573">
  <si>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</si>
  <si>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</si>
  <si>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</si>
  <si>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</si>
  <si>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</si>
  <si>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</si>
  <si>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</si>
  <si>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</si>
  <si>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</si>
  <si>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</si>
  <si>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</si>
  <si>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</si>
  <si>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</si>
  <si>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</si>
  <si>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</si>
  <si>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</si>
  <si>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</si>
  <si>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</si>
  <si>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</si>
  <si>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</si>
  <si>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</si>
  <si>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</si>
  <si>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</si>
  <si>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</si>
  <si>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</si>
  <si>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</si>
  <si>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</si>
  <si>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</si>
  <si>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</si>
  <si>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</si>
  <si>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</si>
  <si>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</si>
  <si>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</si>
  <si>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</si>
  <si>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</si>
  <si>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</si>
  <si>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</si>
  <si>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</si>
  <si>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</si>
  <si>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</si>
  <si>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</si>
  <si>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</si>
  <si>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</si>
  <si>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</si>
  <si>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</si>
  <si>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</si>
  <si>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</si>
  <si>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</si>
  <si>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</si>
  <si>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</si>
  <si>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</si>
  <si>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</si>
  <si>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</si>
  <si>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</si>
  <si>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</si>
  <si>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</si>
  <si>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</si>
  <si>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</si>
  <si>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</si>
  <si>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</si>
  <si>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</si>
  <si>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</si>
  <si>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</si>
  <si>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</si>
  <si>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</si>
  <si>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</si>
  <si>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</si>
  <si>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</si>
  <si>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</si>
  <si>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</si>
  <si>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</si>
  <si>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</si>
  <si>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</si>
  <si>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</si>
  <si>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</si>
  <si>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</si>
  <si>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</si>
  <si>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</si>
  <si>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</si>
  <si>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</si>
  <si>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</si>
  <si>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</si>
  <si>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</si>
  <si>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</si>
  <si>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</si>
  <si>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</si>
  <si>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</si>
  <si>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</si>
  <si>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</si>
  <si>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</si>
  <si>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</si>
  <si>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</si>
  <si>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</si>
  <si>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</si>
  <si>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</si>
  <si>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</si>
  <si>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</si>
  <si>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</si>
  <si>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</si>
  <si>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</si>
  <si>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</si>
  <si>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</si>
  <si>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</si>
  <si>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</si>
  <si>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</si>
  <si>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</si>
  <si>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</si>
  <si>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</si>
  <si>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</si>
  <si>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</si>
  <si>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</si>
  <si>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</si>
  <si>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</si>
  <si>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</si>
  <si>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</si>
  <si>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</si>
  <si>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</si>
  <si>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</si>
  <si>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</si>
  <si>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</si>
  <si>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</si>
  <si>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</si>
  <si>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</si>
  <si>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</si>
  <si>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</si>
  <si>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</si>
  <si>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</si>
  <si>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</si>
  <si>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</si>
  <si>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</si>
  <si>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</si>
  <si>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</si>
  <si>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</si>
  <si>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</si>
  <si>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</si>
  <si>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</si>
  <si>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</si>
  <si>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</si>
  <si>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</si>
  <si>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</si>
  <si>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</si>
  <si>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</si>
  <si>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</si>
  <si>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</si>
  <si>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</si>
  <si>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</si>
  <si>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</si>
  <si>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</si>
  <si>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</si>
  <si>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</si>
  <si>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</si>
  <si>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</si>
  <si>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</si>
  <si>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</si>
  <si>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</si>
  <si>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</si>
  <si>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</si>
  <si>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</si>
  <si>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</si>
  <si>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</si>
  <si>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</si>
  <si>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</si>
  <si>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</si>
  <si>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</si>
  <si>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</si>
  <si>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</si>
  <si>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</si>
  <si>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</si>
  <si>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</si>
  <si>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</si>
  <si>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</si>
  <si>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</si>
  <si>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</si>
  <si>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</si>
  <si>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</si>
  <si>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</si>
  <si>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</si>
  <si>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</si>
  <si>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</si>
  <si>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</si>
  <si>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</si>
  <si>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</si>
  <si>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</si>
  <si>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</si>
  <si>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</si>
  <si>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</si>
  <si>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</si>
  <si>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</si>
  <si>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</si>
  <si>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</si>
  <si>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</si>
  <si>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</si>
  <si>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</si>
  <si>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</si>
  <si>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岐阜県岐南町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</si>
  <si>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</si>
  <si>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</si>
  <si>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</si>
  <si>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</si>
  <si>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</si>
  <si>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</si>
  <si>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</si>
  <si>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</si>
  <si>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</si>
  <si>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</si>
  <si>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</si>
  <si>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</si>
  <si>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</si>
  <si>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</si>
  <si>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</si>
  <si>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</si>
  <si>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</si>
  <si>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</si>
  <si>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</si>
  <si>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</si>
  <si>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</si>
  <si>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</si>
  <si>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</si>
  <si>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</si>
  <si>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</si>
  <si>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</si>
  <si>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</si>
  <si>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</si>
  <si>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</si>
  <si>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</si>
  <si>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</si>
  <si>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</si>
  <si>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</si>
  <si>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</si>
  <si>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</si>
  <si>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</si>
  <si>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</si>
  <si>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</si>
  <si>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</si>
  <si>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</si>
  <si>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</si>
  <si>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</si>
  <si>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</si>
  <si>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</si>
  <si>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</si>
  <si>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</si>
  <si>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</si>
  <si>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</si>
  <si>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</si>
  <si>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</si>
  <si>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</si>
  <si>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</si>
  <si>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</si>
  <si>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</si>
  <si>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</si>
  <si>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</si>
  <si>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</si>
  <si>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</si>
  <si>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</si>
  <si>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</si>
  <si>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</si>
  <si>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</si>
  <si>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</si>
  <si>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</si>
  <si>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</si>
  <si>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</si>
  <si>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</si>
  <si>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</si>
  <si>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</si>
  <si>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</si>
  <si>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</si>
  <si>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</si>
  <si>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</si>
  <si>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</si>
  <si>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</si>
  <si>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</si>
  <si>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</si>
  <si>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</si>
  <si>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</si>
  <si>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</si>
  <si>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</si>
  <si>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</si>
  <si>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</si>
  <si>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</si>
  <si>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</si>
  <si>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</si>
  <si>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</si>
  <si>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</si>
  <si>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</si>
  <si>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</si>
  <si>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</si>
  <si>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</si>
  <si>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</si>
  <si>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</si>
  <si>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</si>
  <si>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</si>
  <si>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</si>
  <si>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</si>
  <si>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</si>
  <si>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</si>
  <si>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</si>
  <si>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</si>
  <si>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</si>
  <si>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</si>
  <si>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</si>
  <si>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</si>
  <si>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</si>
  <si>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</si>
  <si>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</si>
  <si>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</si>
  <si>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</si>
  <si>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</si>
  <si>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</si>
  <si>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</si>
  <si>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</si>
  <si>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</si>
  <si>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</si>
  <si>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</si>
  <si>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</si>
  <si>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</si>
  <si>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</si>
  <si>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</si>
  <si>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</si>
  <si>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</si>
  <si>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</si>
  <si>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</si>
  <si>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</si>
  <si>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</si>
  <si>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</si>
  <si>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</si>
  <si>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</si>
  <si>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</si>
  <si>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</si>
  <si>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</si>
  <si>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</si>
  <si>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</si>
  <si>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</si>
  <si>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</si>
  <si>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</si>
  <si>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</si>
  <si>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</si>
  <si>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</si>
  <si>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</si>
  <si>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</si>
  <si>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</si>
  <si>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</si>
  <si>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</si>
  <si>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岐阜県岐南町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</si>
  <si>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</si>
  <si>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</si>
  <si>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</si>
  <si>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</si>
  <si>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</si>
  <si>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</si>
  <si>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</si>
  <si>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</si>
  <si>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</si>
  <si>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</si>
  <si>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</si>
  <si>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</si>
  <si>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</si>
  <si>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</si>
  <si>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</si>
  <si>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</si>
  <si>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</si>
  <si>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</si>
  <si>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</si>
  <si>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</si>
  <si>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</si>
  <si>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</si>
  <si>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</si>
  <si>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</si>
  <si>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</si>
  <si>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</si>
  <si>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</si>
  <si>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</si>
  <si>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</si>
  <si>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</si>
  <si>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</si>
  <si>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</si>
  <si>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</si>
  <si>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</si>
  <si>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</si>
  <si>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</si>
  <si>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</si>
  <si>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</si>
  <si>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</si>
  <si>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</si>
  <si>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</si>
  <si>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</si>
  <si>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</si>
  <si>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</si>
  <si>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</si>
  <si>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</si>
  <si>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</si>
  <si>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</si>
  <si>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</si>
  <si>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</si>
  <si>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</si>
  <si>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</si>
  <si>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</si>
  <si>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</si>
  <si>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</si>
  <si>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</si>
  <si>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</si>
  <si>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</si>
  <si>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</si>
  <si>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</si>
  <si>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</si>
  <si>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</si>
  <si>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</si>
  <si>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</si>
  <si>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</si>
  <si>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</si>
  <si>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</si>
  <si>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</si>
  <si>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</si>
  <si>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</si>
  <si>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</si>
  <si>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</si>
  <si>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</si>
  <si>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</si>
  <si>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</si>
  <si>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</si>
  <si>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</si>
  <si>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</si>
  <si>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</si>
  <si>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</si>
  <si>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</si>
  <si>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</si>
  <si>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</si>
  <si>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</si>
  <si>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</si>
  <si>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</si>
  <si>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</si>
  <si>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</si>
  <si>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</si>
  <si>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</si>
  <si>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</si>
  <si>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</si>
  <si>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</si>
  <si>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</si>
  <si>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</si>
  <si>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</si>
  <si>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</si>
  <si>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</si>
  <si>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</si>
  <si>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</si>
  <si>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</si>
  <si>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</si>
  <si>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</si>
  <si>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</si>
  <si>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</si>
  <si>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</si>
  <si>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</si>
  <si>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</si>
  <si>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</si>
  <si>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</si>
  <si>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</si>
  <si>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</si>
  <si>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</si>
  <si>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</si>
  <si>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</si>
  <si>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</si>
  <si>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</si>
  <si>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</si>
  <si>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</si>
  <si>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</si>
  <si>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</si>
  <si>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</si>
  <si>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</si>
  <si>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</si>
  <si>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</si>
  <si>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</si>
  <si>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</si>
  <si>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</si>
  <si>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</si>
  <si>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</si>
  <si>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</si>
  <si>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</si>
  <si>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</si>
  <si>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</si>
  <si>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</si>
  <si>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</si>
  <si>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</si>
  <si>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</si>
  <si>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</si>
  <si>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</si>
  <si>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</si>
  <si>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</si>
  <si>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</si>
  <si>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</si>
  <si>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</si>
  <si>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</si>
  <si>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</si>
  <si>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</si>
  <si>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</si>
  <si>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</si>
  <si>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</si>
  <si>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</si>
  <si>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</si>
  <si>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</si>
  <si>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</si>
  <si>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</si>
  <si>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</si>
  <si>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</si>
  <si>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</si>
  <si>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</si>
  <si>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</si>
  <si>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</si>
  <si>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</si>
  <si>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</si>
  <si>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</si>
  <si>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</si>
  <si>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</si>
  <si>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</si>
  <si>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</si>
  <si>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</si>
  <si>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</si>
  <si>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</si>
  <si>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</si>
  <si>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</si>
  <si>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</si>
  <si>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</si>
  <si>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</si>
  <si>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</si>
  <si>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</si>
  <si>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</si>
  <si>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</si>
  <si>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</si>
  <si>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</si>
  <si>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</si>
  <si>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</si>
  <si>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</si>
  <si>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</si>
  <si>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</si>
  <si>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</si>
  <si>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</si>
  <si>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</si>
  <si>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</si>
  <si>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0.63</t>
  </si>
  <si>
    <t>▲ 0.89</t>
  </si>
  <si>
    <t>水道事業会計</t>
  </si>
  <si>
    <t>一般会計</t>
  </si>
  <si>
    <t>国民健康保険特別会計</t>
  </si>
  <si>
    <t>介護保険特別会計</t>
  </si>
  <si>
    <t>後期高齢者医療特別会計</t>
  </si>
  <si>
    <t>羽島郡二町教育委員会特別会計</t>
  </si>
  <si>
    <t>下水道事業特別会計</t>
  </si>
  <si>
    <t>その他会計（赤字）</t>
  </si>
  <si>
    <t>その他会計（黒字）</t>
  </si>
  <si>
    <t>基金から396百万円繰入</t>
    <rPh sb="0" eb="2">
      <t>キキン</t>
    </rPh>
    <rPh sb="7" eb="8">
      <t>ヒャク</t>
    </rPh>
    <rPh sb="8" eb="10">
      <t>マンエン</t>
    </rPh>
    <rPh sb="10" eb="12">
      <t>クリイレ</t>
    </rPh>
    <phoneticPr fontId="2"/>
  </si>
  <si>
    <t>-</t>
    <phoneticPr fontId="2"/>
  </si>
  <si>
    <t>岐阜羽島衛生施設組合</t>
  </si>
  <si>
    <t>木曽川右岸地帯水防事務組合</t>
  </si>
  <si>
    <t>岐阜県市町村会館組合</t>
  </si>
  <si>
    <t>岐阜県市町村職員退職手当組合</t>
  </si>
  <si>
    <t>岐阜地域児童発達支援センター組合</t>
  </si>
  <si>
    <t>羽島郡広域連合</t>
  </si>
  <si>
    <t>岐阜県地方競馬組合</t>
  </si>
  <si>
    <t>後期高齢者医療連合（一般会計分）</t>
    <rPh sb="0" eb="2">
      <t>コウキ</t>
    </rPh>
    <rPh sb="2" eb="4">
      <t>コウレイ</t>
    </rPh>
    <rPh sb="4" eb="5">
      <t>シャ</t>
    </rPh>
    <rPh sb="5" eb="7">
      <t>イリョウ</t>
    </rPh>
    <rPh sb="7" eb="9">
      <t>レンゴウ</t>
    </rPh>
    <rPh sb="10" eb="12">
      <t>イッパン</t>
    </rPh>
    <rPh sb="12" eb="14">
      <t>カイケイ</t>
    </rPh>
    <rPh sb="14" eb="15">
      <t>ブン</t>
    </rPh>
    <phoneticPr fontId="1"/>
  </si>
  <si>
    <t>後期高齢者医療連合（特別会計分）</t>
    <rPh sb="0" eb="2">
      <t>コウキ</t>
    </rPh>
    <rPh sb="2" eb="4">
      <t>コウレイ</t>
    </rPh>
    <rPh sb="4" eb="5">
      <t>モノ</t>
    </rPh>
    <rPh sb="5" eb="7">
      <t>イリョウ</t>
    </rPh>
    <rPh sb="7" eb="9">
      <t>レンゴウ</t>
    </rPh>
    <rPh sb="10" eb="12">
      <t>トクベツ</t>
    </rPh>
    <rPh sb="12" eb="14">
      <t>カイケイ</t>
    </rPh>
    <rPh sb="14" eb="15">
      <t>ブン</t>
    </rPh>
    <phoneticPr fontId="1"/>
  </si>
  <si>
    <t>基金から1,475百万円繰入</t>
    <rPh sb="0" eb="2">
      <t>キキン</t>
    </rPh>
    <rPh sb="9" eb="12">
      <t>ヒャクマンエン</t>
    </rPh>
    <rPh sb="12" eb="14">
      <t>クリイレ</t>
    </rPh>
    <phoneticPr fontId="2"/>
  </si>
  <si>
    <t>基金から116百万円繰入</t>
    <rPh sb="0" eb="2">
      <t>キキン</t>
    </rPh>
    <rPh sb="7" eb="10">
      <t>ヒャクマンエン</t>
    </rPh>
    <rPh sb="10" eb="12">
      <t>クリイレ</t>
    </rPh>
    <phoneticPr fontId="2"/>
  </si>
  <si>
    <t>基金から287百万円繰入</t>
    <rPh sb="0" eb="2">
      <t>キキン</t>
    </rPh>
    <rPh sb="7" eb="10">
      <t>ヒャクマンエン</t>
    </rPh>
    <rPh sb="10" eb="12">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</si>
  <si>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</si>
  <si>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</si>
  <si>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</si>
  <si>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</si>
  <si>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</si>
  <si>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</si>
  <si>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</si>
  <si>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</si>
  <si>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</si>
  <si>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</si>
  <si>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近年、地方債の発行抑制に伴い、実質公債費比率の分子の値も減少傾向にあり、実質公債費比率は改善している。また、将来負担比率は引き続き発生していない。
　今後は、総合調理センター建設工事及び北小学校大規模改修工事等にかかる財源として、多額の地方債発行が見込まれるため、事業内容の精査により地方債発行額を抑え、借入条件の見直し等を図ることにより、公債費の抑制に努める。
</t>
    <rPh sb="55" eb="57">
      <t>ショウライ</t>
    </rPh>
    <rPh sb="57" eb="59">
      <t>フタン</t>
    </rPh>
    <rPh sb="59" eb="61">
      <t>ヒリツ</t>
    </rPh>
    <rPh sb="62" eb="63">
      <t>ヒ</t>
    </rPh>
    <rPh sb="64" eb="65">
      <t>ツヅ</t>
    </rPh>
    <rPh sb="66" eb="68">
      <t>ハッセイ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</si>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</sst>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11970</c:v>
                </c:pt>
                <c:pt idx="1">
                  <c:v>40958</c:v>
                </c:pt>
                <c:pt idx="2">
                  <c:v>40833</c:v>
                </c:pt>
                <c:pt idx="3">
                  <c:v>42760</c:v>
                </c:pt>
                <c:pt idx="4">
                  <c:v>98877</c:v>
                </c:pt>
              </c:numCache>
            </c:numRef>
          </c:val>
          <c:smooth val="0"/>
        </c:ser>
        <c:dLbls>
          <c:showLegendKey val="0"/>
          <c:showVal val="0"/>
          <c:showCatName val="0"/>
          <c:showSerName val="0"/>
          <c:showPercent val="0"/>
          <c:showBubbleSize val="0"/>
        </c:dLbls>
        <c:marker val="1"/>
        <c:smooth val="0"/>
        <c:axId val="114933760"/>
        <c:axId val="114935680"/>
      </c:lineChart>
      <c:catAx>
        <c:axId val="114933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935680"/>
        <c:crosses val="autoZero"/>
        <c:auto val="1"/>
        <c:lblAlgn val="ctr"/>
        <c:lblOffset val="100"/>
        <c:tickLblSkip val="1"/>
        <c:tickMarkSkip val="1"/>
        <c:noMultiLvlLbl val="0"/>
      </c:catAx>
      <c:valAx>
        <c:axId val="114935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93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9.82</c:v>
                </c:pt>
                <c:pt idx="1">
                  <c:v>9.98</c:v>
                </c:pt>
                <c:pt idx="2">
                  <c:v>9.15</c:v>
                </c:pt>
                <c:pt idx="3">
                  <c:v>8.2200000000000006</c:v>
                </c:pt>
                <c:pt idx="4">
                  <c:v>12.33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31.5</c:v>
                </c:pt>
                <c:pt idx="1">
                  <c:v>31.48</c:v>
                </c:pt>
                <c:pt idx="2">
                  <c:v>31.13</c:v>
                </c:pt>
                <c:pt idx="3">
                  <c:v>31.31</c:v>
                </c:pt>
                <c:pt idx="4">
                  <c:v>30.8</c:v>
                </c:pt>
              </c:numCache>
            </c:numRef>
          </c:val>
        </c:ser>
        <c:dLbls>
          <c:showLegendKey val="0"/>
          <c:showVal val="0"/>
          <c:showCatName val="0"/>
          <c:showSerName val="0"/>
          <c:showPercent val="0"/>
          <c:showBubbleSize val="0"/>
        </c:dLbls>
        <c:gapWidth val="250"/>
        <c:overlap val="100"/>
        <c:axId val="97058816"/>
        <c:axId val="9706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2.17</c:v>
                </c:pt>
                <c:pt idx="1">
                  <c:v>0.25</c:v>
                </c:pt>
                <c:pt idx="2">
                  <c:v>-0.63</c:v>
                </c:pt>
                <c:pt idx="3">
                  <c:v>-0.89</c:v>
                </c:pt>
                <c:pt idx="4">
                  <c:v>4.37</c:v>
                </c:pt>
              </c:numCache>
            </c:numRef>
          </c:val>
          <c:smooth val="0"/>
        </c:ser>
        <c:dLbls>
          <c:showLegendKey val="0"/>
          <c:showVal val="0"/>
          <c:showCatName val="0"/>
          <c:showSerName val="0"/>
          <c:showPercent val="0"/>
          <c:showBubbleSize val="0"/>
        </c:dLbls>
        <c:marker val="1"/>
        <c:smooth val="0"/>
        <c:axId val="97058816"/>
        <c:axId val="97060736"/>
      </c:lineChart>
      <c:catAx>
        <c:axId val="970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060736"/>
        <c:crosses val="autoZero"/>
        <c:auto val="1"/>
        <c:lblAlgn val="ctr"/>
        <c:lblOffset val="100"/>
        <c:tickLblSkip val="1"/>
        <c:tickMarkSkip val="1"/>
        <c:noMultiLvlLbl val="0"/>
      </c:catAx>
      <c:valAx>
        <c:axId val="9706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5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0.94</c:v>
                </c:pt>
                <c:pt idx="4">
                  <c:v>#N/A</c:v>
                </c:pt>
                <c:pt idx="5">
                  <c:v>0</c:v>
                </c:pt>
                <c:pt idx="6">
                  <c:v>#N/A</c:v>
                </c:pt>
                <c:pt idx="7">
                  <c:v>0</c:v>
                </c:pt>
                <c:pt idx="8">
                  <c:v>#N/A</c:v>
                </c:pt>
                <c:pt idx="9">
                  <c:v>0</c:v>
                </c:pt>
              </c:numCache>
            </c:numRef>
          </c:val>
        </c:ser>
        <c:ser>
          <c:idx val="4"/>
          <c:order val="4"/>
          <c:tx>
            <c:strRef>
              <c:f>データシート!$A$31</c:f>
              <c:strCache>
                <c:ptCount val="1"/>
                <c:pt idx="0">
                  <c:v>羽島郡二町教育委員会特別会計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0.21</c:v>
                </c:pt>
                <c:pt idx="4">
                  <c:v>#N/A</c:v>
                </c:pt>
                <c:pt idx="5">
                  <c:v>0.17</c:v>
                </c:pt>
                <c:pt idx="6">
                  <c:v>#N/A</c:v>
                </c:pt>
                <c:pt idx="7">
                  <c:v>0.21</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1.26</c:v>
                </c:pt>
                <c:pt idx="2">
                  <c:v>#N/A</c:v>
                </c:pt>
                <c:pt idx="3">
                  <c:v>1.06</c:v>
                </c:pt>
                <c:pt idx="4">
                  <c:v>#N/A</c:v>
                </c:pt>
                <c:pt idx="5">
                  <c:v>0.71</c:v>
                </c:pt>
                <c:pt idx="6">
                  <c:v>#N/A</c:v>
                </c:pt>
                <c:pt idx="7">
                  <c:v>1.28</c:v>
                </c:pt>
                <c:pt idx="8">
                  <c:v>#N/A</c:v>
                </c:pt>
                <c:pt idx="9">
                  <c:v>1.4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2.2599999999999998</c:v>
                </c:pt>
                <c:pt idx="2">
                  <c:v>#N/A</c:v>
                </c:pt>
                <c:pt idx="3">
                  <c:v>1.03</c:v>
                </c:pt>
                <c:pt idx="4">
                  <c:v>#N/A</c:v>
                </c:pt>
                <c:pt idx="5">
                  <c:v>2.16</c:v>
                </c:pt>
                <c:pt idx="6">
                  <c:v>#N/A</c:v>
                </c:pt>
                <c:pt idx="7">
                  <c:v>2.73</c:v>
                </c:pt>
                <c:pt idx="8">
                  <c:v>#N/A</c:v>
                </c:pt>
                <c:pt idx="9">
                  <c:v>3.52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9.7899999999999991</c:v>
                </c:pt>
                <c:pt idx="2">
                  <c:v>#N/A</c:v>
                </c:pt>
                <c:pt idx="3">
                  <c:v>9.9499999999999993</c:v>
                </c:pt>
                <c:pt idx="4">
                  <c:v>#N/A</c:v>
                </c:pt>
                <c:pt idx="5">
                  <c:v>9.1199999999999992</c:v>
                </c:pt>
                <c:pt idx="6">
                  <c:v>#N/A</c:v>
                </c:pt>
                <c:pt idx="7">
                  <c:v>8.19</c:v>
                </c:pt>
                <c:pt idx="8">
                  <c:v>#N/A</c:v>
                </c:pt>
                <c:pt idx="9">
                  <c:v>12.3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12.67</c:v>
                </c:pt>
                <c:pt idx="2">
                  <c:v>#N/A</c:v>
                </c:pt>
                <c:pt idx="3">
                  <c:v>15.47</c:v>
                </c:pt>
                <c:pt idx="4">
                  <c:v>#N/A</c:v>
                </c:pt>
                <c:pt idx="5">
                  <c:v>17.95</c:v>
                </c:pt>
                <c:pt idx="6">
                  <c:v>#N/A</c:v>
                </c:pt>
                <c:pt idx="7">
                  <c:v>20.43</c:v>
                </c:pt>
                <c:pt idx="8">
                  <c:v>#N/A</c:v>
                </c:pt>
                <c:pt idx="9">
                  <c:v>22.28</c:v>
                </c:pt>
              </c:numCache>
            </c:numRef>
          </c:val>
        </c:ser>
        <c:dLbls>
          <c:showLegendKey val="0"/>
          <c:showVal val="0"/>
          <c:showCatName val="0"/>
          <c:showSerName val="0"/>
          <c:showPercent val="0"/>
          <c:showBubbleSize val="0"/>
        </c:dLbls>
        <c:gapWidth val="150"/>
        <c:overlap val="100"/>
        <c:axId val="122976128"/>
        <c:axId val="122977664"/>
      </c:barChart>
      <c:catAx>
        <c:axId val="12297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77664"/>
        <c:crosses val="autoZero"/>
        <c:auto val="1"/>
        <c:lblAlgn val="ctr"/>
        <c:lblOffset val="100"/>
        <c:tickLblSkip val="1"/>
        <c:tickMarkSkip val="1"/>
        <c:noMultiLvlLbl val="0"/>
      </c:catAx>
      <c:valAx>
        <c:axId val="12297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76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537</c:v>
                </c:pt>
                <c:pt idx="5">
                  <c:v>538</c:v>
                </c:pt>
                <c:pt idx="8">
                  <c:v>549</c:v>
                </c:pt>
                <c:pt idx="11">
                  <c:v>573</c:v>
                </c:pt>
                <c:pt idx="14">
                  <c:v>547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10</c:v>
                </c:pt>
                <c:pt idx="6">
                  <c:v>7</c:v>
                </c:pt>
                <c:pt idx="9">
                  <c:v>12</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299</c:v>
                </c:pt>
                <c:pt idx="3">
                  <c:v>305</c:v>
                </c:pt>
                <c:pt idx="6">
                  <c:v>302</c:v>
                </c:pt>
                <c:pt idx="9">
                  <c:v>306</c:v>
                </c:pt>
                <c:pt idx="12">
                  <c:v>316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590</c:v>
                </c:pt>
                <c:pt idx="3">
                  <c:v>459</c:v>
                </c:pt>
                <c:pt idx="6">
                  <c:v>443</c:v>
                </c:pt>
                <c:pt idx="9">
                  <c:v>426</c:v>
                </c:pt>
                <c:pt idx="12">
                  <c:v>358</c:v>
                </c:pt>
              </c:numCache>
            </c:numRef>
          </c:val>
        </c:ser>
        <c:dLbls>
          <c:showLegendKey val="0"/>
          <c:showVal val="0"/>
          <c:showCatName val="0"/>
          <c:showSerName val="0"/>
          <c:showPercent val="0"/>
          <c:showBubbleSize val="0"/>
        </c:dLbls>
        <c:gapWidth val="100"/>
        <c:overlap val="100"/>
        <c:axId val="99918976"/>
        <c:axId val="9992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358</c:v>
                </c:pt>
                <c:pt idx="2">
                  <c:v>#N/A</c:v>
                </c:pt>
                <c:pt idx="3">
                  <c:v>#N/A</c:v>
                </c:pt>
                <c:pt idx="4">
                  <c:v>236</c:v>
                </c:pt>
                <c:pt idx="5">
                  <c:v>#N/A</c:v>
                </c:pt>
                <c:pt idx="6">
                  <c:v>#N/A</c:v>
                </c:pt>
                <c:pt idx="7">
                  <c:v>203</c:v>
                </c:pt>
                <c:pt idx="8">
                  <c:v>#N/A</c:v>
                </c:pt>
                <c:pt idx="9">
                  <c:v>#N/A</c:v>
                </c:pt>
                <c:pt idx="10">
                  <c:v>171</c:v>
                </c:pt>
                <c:pt idx="11">
                  <c:v>#N/A</c:v>
                </c:pt>
                <c:pt idx="12">
                  <c:v>#N/A</c:v>
                </c:pt>
                <c:pt idx="13">
                  <c:v>145</c:v>
                </c:pt>
                <c:pt idx="14">
                  <c:v>#N/A</c:v>
                </c:pt>
              </c:numCache>
            </c:numRef>
          </c:val>
          <c:smooth val="0"/>
        </c:ser>
        <c:dLbls>
          <c:showLegendKey val="0"/>
          <c:showVal val="0"/>
          <c:showCatName val="0"/>
          <c:showSerName val="0"/>
          <c:showPercent val="0"/>
          <c:showBubbleSize val="0"/>
        </c:dLbls>
        <c:marker val="1"/>
        <c:smooth val="0"/>
        <c:axId val="99918976"/>
        <c:axId val="99920896"/>
      </c:lineChart>
      <c:catAx>
        <c:axId val="9991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20896"/>
        <c:crosses val="autoZero"/>
        <c:auto val="1"/>
        <c:lblAlgn val="ctr"/>
        <c:lblOffset val="100"/>
        <c:tickLblSkip val="1"/>
        <c:tickMarkSkip val="1"/>
        <c:noMultiLvlLbl val="0"/>
      </c:catAx>
      <c:valAx>
        <c:axId val="9992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1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6411</c:v>
                </c:pt>
                <c:pt idx="5">
                  <c:v>6426</c:v>
                </c:pt>
                <c:pt idx="8">
                  <c:v>6499</c:v>
                </c:pt>
                <c:pt idx="11">
                  <c:v>6371</c:v>
                </c:pt>
                <c:pt idx="14">
                  <c:v>6308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4723</c:v>
                </c:pt>
                <c:pt idx="5">
                  <c:v>4647</c:v>
                </c:pt>
                <c:pt idx="8">
                  <c:v>4612</c:v>
                </c:pt>
                <c:pt idx="11">
                  <c:v>4214</c:v>
                </c:pt>
                <c:pt idx="14">
                  <c:v>3961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446</c:v>
                </c:pt>
                <c:pt idx="3">
                  <c:v>403</c:v>
                </c:pt>
                <c:pt idx="6">
                  <c:v>502</c:v>
                </c:pt>
                <c:pt idx="9">
                  <c:v>505</c:v>
                </c:pt>
                <c:pt idx="12">
                  <c:v>352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c:v>
                </c:pt>
                <c:pt idx="3">
                  <c:v>110</c:v>
                </c:pt>
                <c:pt idx="6">
                  <c:v>104</c:v>
                </c:pt>
                <c:pt idx="9">
                  <c:v>105</c:v>
                </c:pt>
                <c:pt idx="12">
                  <c:v>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3785</c:v>
                </c:pt>
                <c:pt idx="3">
                  <c:v>3576</c:v>
                </c:pt>
                <c:pt idx="6">
                  <c:v>3380</c:v>
                </c:pt>
                <c:pt idx="9">
                  <c:v>3235</c:v>
                </c:pt>
                <c:pt idx="12">
                  <c:v>3084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3604</c:v>
                </c:pt>
                <c:pt idx="3">
                  <c:v>3635</c:v>
                </c:pt>
                <c:pt idx="6">
                  <c:v>3513</c:v>
                </c:pt>
                <c:pt idx="9">
                  <c:v>3878</c:v>
                </c:pt>
                <c:pt idx="12">
                  <c:v>4431</c:v>
                </c:pt>
              </c:numCache>
            </c:numRef>
          </c:val>
        </c:ser>
        <c:dLbls>
          <c:showLegendKey val="0"/>
          <c:showVal val="0"/>
          <c:showCatName val="0"/>
          <c:showSerName val="0"/>
          <c:showPercent val="0"/>
          <c:showBubbleSize val="0"/>
        </c:dLbls>
        <c:gapWidth val="100"/>
        <c:overlap val="100"/>
        <c:axId val="122180736"/>
        <c:axId val="12218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180736"/>
        <c:axId val="122182656"/>
      </c:lineChart>
      <c:catAx>
        <c:axId val="1221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182656"/>
        <c:crosses val="autoZero"/>
        <c:auto val="1"/>
        <c:lblAlgn val="ctr"/>
        <c:lblOffset val="100"/>
        <c:tickLblSkip val="1"/>
        <c:tickMarkSkip val="1"/>
        <c:noMultiLvlLbl val="0"/>
      </c:catAx>
      <c:valAx>
        <c:axId val="12218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{24943221-A354-48F5-AA35-5207A507DD67}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{50801343-9354-4DC8-9C53-6F7EE8C8A7EC}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{EA269A9B-B4E1-4B84-B4D4-74076A4B4E30}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{B1E55ABB-FC39-42AE-B9D8-6F030D678F5B}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{0E1DF1F7-3124-4C8B-9B45-0DB70AD9C1B3}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{26BA4F25-2A3E-4AC8-9ADE-96C30A2A5EE8}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{BEBDA59D-1EB7-4B6E-9B8D-E6654E97AB1C}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{018FC35C-E611-4FB4-B682-BD35BEE9F617}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{ED631E09-B0CE-4585-9052-2F2EEDD52D1B}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{77C567ED-0365-42CF-83AD-31367A9B25F0}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4740224"/>
        <c:axId val="123757696"/>
      </c:scatterChart>
      <c:valAx>
        <c:axId val="114740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757696"/>
        <c:crosses val="autoZero"/>
        <c:crossBetween val="midCat"/>
      </c:valAx>
      <c:valAx>
        <c:axId val="1237576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740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{3C57A870-76F4-46CA-858E-699BCA4A922A}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{621DC3D1-2EB8-4537-A359-332868915DCB}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{A2B0B3E1-1BC1-42C4-958D-4202DD160EBF}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{BF43DD49-BA9D-445B-9262-EBEA140B47CB}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{E9B182C8-002E-4C12-A44A-51BA5379094B}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7.7</c:v>
                </c:pt>
                <c:pt idx="2">
                  <c:v>6.2</c:v>
                </c:pt>
                <c:pt idx="3">
                  <c:v>4.7</c:v>
                </c:pt>
                <c:pt idx="4">
                  <c:v>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{1F724348-02E1-47B5-84BC-3A05E806AE37}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{EAADBB62-AA44-4376-ABF5-4B2123C99F10}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{609C5941-C0ED-4DC4-B62A-8C8A008F42F0}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{1428022C-7EAF-4200-B2A1-24860F6148C5}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{F789C949-9572-4F16-9B31-F07E16638089}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23681024"/>
        <c:axId val="123699584"/>
      </c:scatterChart>
      <c:valAx>
        <c:axId val="123681024"/>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99584"/>
        <c:crosses val="autoZero"/>
        <c:crossBetween val="midCat"/>
      </c:valAx>
      <c:valAx>
        <c:axId val="123699584"/>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81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近年、地方債の発行抑制に伴い、実質公債比率の分子の値も減少傾向にあり、実質公債比率は改善されている。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今年度は臨時地方道路整備債償還終了により、元利償還金が大幅に減少した。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新総合調理センター建設工事及び北小学校大規模改修工事等に係る財源として、多額の地方債の発行が見込まれるため、事業内容の精査により地方債の発行額を抑え、借入条件の見直し等を図ることにより、公債費の抑制に努め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前年と比較して、将来負担額は、新庁舎建設に伴い地方債の発行を行ったため増加し、また充当可能財源等も、新庁舎建設に伴い基金繰入を行ったため減少した。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しかしながら、依然として充当可能財源等が将来負担額を上回っているため、将来負担比率は引き続き発生していない。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今後は、地方債発行額を抑え、充当可能基金の取り崩しに依存しない、健全財政運営に努める。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24,903
24,403
7.91
9,326,776
8,695,467
604,734
4,905,691
4,431,239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24,903
24,403
7.91
9,326,776
8,695,467
604,734
4,905,691
4,431,239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24,903
24,403
7.91
9,326,776
8,695,467
604,734
4,905,691
4,431,239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24,903
24,403
7.91
9,326,776
8,695,467
604,734
4,905,691
4,431,239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類似団体、全国、県平均を上回り、引き続き高い財政力を堅持し、前年度と同じ指数となった。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臨時財政対策債償還費（公債費）等の増により基準財政需要額が増加したものの、地方消費税交付金の増により基準財政収入額も増加したことにより、財政力指数としては前年度と同し指数となった。</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86783</xdr:rowOff>
    </xdr:to>
    <xdr:cxnSp macro="">
      <xdr:nvCxnSpPr>
        <xdr:cNvPr id="68" name="直線コネクタ 67"/>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100189</xdr:rowOff>
    </xdr:to>
    <xdr:cxnSp macro="">
      <xdr:nvCxnSpPr>
        <xdr:cNvPr id="71" name="直線コネクタ 70"/>
        <xdr:cNvCxnSpPr/>
      </xdr:nvCxnSpPr>
      <xdr:spPr>
        <a:xfrm flipV="1">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100189</xdr:rowOff>
    </xdr:to>
    <xdr:cxnSp macro="">
      <xdr:nvCxnSpPr>
        <xdr:cNvPr id="74" name="直線コネクタ 73"/>
        <xdr:cNvCxnSpPr/>
      </xdr:nvCxnSpPr>
      <xdr:spPr>
        <a:xfrm>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33161</xdr:rowOff>
    </xdr:from>
    <xdr:to>
      <xdr:col>3</xdr:col>
      <xdr:colOff>279400</xdr:colOff>
      <xdr:row>40</xdr:row>
      <xdr:rowOff>86783</xdr:rowOff>
    </xdr:to>
    <xdr:cxnSp macro="">
      <xdr:nvCxnSpPr>
        <xdr:cNvPr id="77" name="直線コネクタ 76"/>
        <xdr:cNvCxnSpPr/>
      </xdr:nvCxnSpPr>
      <xdr:spPr>
        <a:xfrm>
          <a:off x="1447800" y="68911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49389</xdr:rowOff>
    </xdr:from>
    <xdr:to>
      <xdr:col>4</xdr:col>
      <xdr:colOff>533400</xdr:colOff>
      <xdr:row>40</xdr:row>
      <xdr:rowOff>150989</xdr:rowOff>
    </xdr:to>
    <xdr:sp macro="" textlink="">
      <xdr:nvSpPr>
        <xdr:cNvPr id="91" name="円/楕円 90"/>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161166</xdr:rowOff>
    </xdr:from>
    <xdr:ext cx="762000" cy="259045"/>
    <xdr:sp macro="" textlink="">
      <xdr:nvSpPr>
        <xdr:cNvPr id="92" name="テキスト ボックス 91"/>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153811</xdr:rowOff>
    </xdr:from>
    <xdr:to>
      <xdr:col>2</xdr:col>
      <xdr:colOff>127000</xdr:colOff>
      <xdr:row>40</xdr:row>
      <xdr:rowOff>83961</xdr:rowOff>
    </xdr:to>
    <xdr:sp macro="" textlink="">
      <xdr:nvSpPr>
        <xdr:cNvPr id="95" name="円/楕円 94"/>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94138</xdr:rowOff>
    </xdr:from>
    <xdr:ext cx="762000" cy="259045"/>
    <xdr:sp macro="" textlink="">
      <xdr:nvSpPr>
        <xdr:cNvPr id="96" name="テキスト ボックス 95"/>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類似団体、全国、県平均を下回る水準で推移し、平成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5.0</a:t>
          </a:r>
          <a:r>
            <a:rPr kumimoji="1" lang="ja-JP" altLang="en-US" sz="1300">
              <a:latin typeface="ＭＳ Ｐゴシック"/>
            </a:rPr>
            <a:t>ポイント改善した。これについては、経常経費充当一般財源のうち公債費が減少し、また経常一般財源として、地方消費税交付金や地方交付税などの増によるものである。</a:t>
          </a:r>
          <a:endParaRPr kumimoji="1" lang="en-US" altLang="ja-JP" sz="1300">
            <a:latin typeface="ＭＳ Ｐゴシック"/>
          </a:endParaRPr>
        </a:p>
        <a:p>
          <a:r>
            <a:rPr kumimoji="1" lang="ja-JP" altLang="en-US" sz="1300">
              <a:latin typeface="ＭＳ Ｐゴシック"/>
            </a:rPr>
            <a:t>　しかしながら、今後も社会保障費の増加、公共施設の老朽化に伴う維持補修費の増が懸念されるため、引き続き公債費や人件費の抑制、事業や補助金の見直しにより、健全な比率の維持に努める。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162814</xdr:rowOff>
    </xdr:from>
    <xdr:to>
      <xdr:col>7</xdr:col>
      <xdr:colOff>152400</xdr:colOff>
      <xdr:row>63</xdr:row>
      <xdr:rowOff>61214</xdr:rowOff>
    </xdr:to>
    <xdr:cxnSp macro="">
      <xdr:nvCxnSpPr>
        <xdr:cNvPr id="129" name="直線コネクタ 128"/>
        <xdr:cNvCxnSpPr/>
      </xdr:nvCxnSpPr>
      <xdr:spPr>
        <a:xfrm flipV="1">
          <a:off x="4114800" y="1062126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121666</xdr:rowOff>
    </xdr:from>
    <xdr:to>
      <xdr:col>6</xdr:col>
      <xdr:colOff>0</xdr:colOff>
      <xdr:row>63</xdr:row>
      <xdr:rowOff>61214</xdr:rowOff>
    </xdr:to>
    <xdr:cxnSp macro="">
      <xdr:nvCxnSpPr>
        <xdr:cNvPr id="132" name="直線コネクタ 131"/>
        <xdr:cNvCxnSpPr/>
      </xdr:nvCxnSpPr>
      <xdr:spPr>
        <a:xfrm>
          <a:off x="3225800" y="107515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62</xdr:row>
      <xdr:rowOff>121666</xdr:rowOff>
    </xdr:to>
    <xdr:cxnSp macro="">
      <xdr:nvCxnSpPr>
        <xdr:cNvPr id="135" name="直線コネクタ 134"/>
        <xdr:cNvCxnSpPr/>
      </xdr:nvCxnSpPr>
      <xdr:spPr>
        <a:xfrm>
          <a:off x="2336800" y="106212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68580</xdr:rowOff>
    </xdr:to>
    <xdr:cxnSp macro="">
      <xdr:nvCxnSpPr>
        <xdr:cNvPr id="138" name="直線コネクタ 137"/>
        <xdr:cNvCxnSpPr/>
      </xdr:nvCxnSpPr>
      <xdr:spPr>
        <a:xfrm flipV="1">
          <a:off x="1447800" y="106212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112014</xdr:rowOff>
    </xdr:from>
    <xdr:to>
      <xdr:col>7</xdr:col>
      <xdr:colOff>203200</xdr:colOff>
      <xdr:row>62</xdr:row>
      <xdr:rowOff>42164</xdr:rowOff>
    </xdr:to>
    <xdr:sp macro="" textlink="">
      <xdr:nvSpPr>
        <xdr:cNvPr id="148" name="円/楕円 147"/>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128541</xdr:rowOff>
    </xdr:from>
    <xdr:ext cx="762000" cy="259045"/>
    <xdr:sp macro="" textlink="">
      <xdr:nvSpPr>
        <xdr:cNvPr id="149"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0" name="円/楕円 149"/>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122191</xdr:rowOff>
    </xdr:from>
    <xdr:ext cx="736600" cy="259045"/>
    <xdr:sp macro="" textlink="">
      <xdr:nvSpPr>
        <xdr:cNvPr id="151" name="テキスト ボックス 150"/>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70866</xdr:rowOff>
    </xdr:from>
    <xdr:to>
      <xdr:col>4</xdr:col>
      <xdr:colOff>533400</xdr:colOff>
      <xdr:row>63</xdr:row>
      <xdr:rowOff>1016</xdr:rowOff>
    </xdr:to>
    <xdr:sp macro="" textlink="">
      <xdr:nvSpPr>
        <xdr:cNvPr id="152" name="円/楕円 151"/>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11193</xdr:rowOff>
    </xdr:from>
    <xdr:ext cx="762000" cy="259045"/>
    <xdr:sp macro="" textlink="">
      <xdr:nvSpPr>
        <xdr:cNvPr id="153" name="テキスト ボックス 152"/>
        <xdr:cNvSpPr txBox="1"/>
      </xdr:nvSpPr>
      <xdr:spPr>
        <a:xfrm>
          <a:off x="2844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4" name="円/楕円 153"/>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52341</xdr:rowOff>
    </xdr:from>
    <xdr:ext cx="762000" cy="259045"/>
    <xdr:sp macro="" textlink="">
      <xdr:nvSpPr>
        <xdr:cNvPr id="155" name="テキスト ボックス 154"/>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6" name="円/楕円 155"/>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7" name="テキスト ボックス 156"/>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類似団体、全国、県平均を下回っている要因としては、ごみ処理業務や消防業務を一部事務組合及び広域連合で実施していることが挙げられる。</a:t>
          </a:r>
          <a:endParaRPr kumimoji="1" lang="en-US" altLang="ja-JP" sz="1300">
            <a:latin typeface="ＭＳ Ｐゴシック"/>
          </a:endParaRPr>
        </a:p>
        <a:p>
          <a:r>
            <a:rPr kumimoji="1" lang="ja-JP" altLang="en-US" sz="1300">
              <a:latin typeface="ＭＳ Ｐゴシック"/>
            </a:rPr>
            <a:t>　今後も職員定数の適正化など、行財政改革を継続しさらなる改善を図っていく。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139050</xdr:rowOff>
    </xdr:from>
    <xdr:to>
      <xdr:col>7</xdr:col>
      <xdr:colOff>152400</xdr:colOff>
      <xdr:row>82</xdr:row>
      <xdr:rowOff>21617</xdr:rowOff>
    </xdr:to>
    <xdr:cxnSp macro="">
      <xdr:nvCxnSpPr>
        <xdr:cNvPr id="194" name="直線コネクタ 193"/>
        <xdr:cNvCxnSpPr/>
      </xdr:nvCxnSpPr>
      <xdr:spPr>
        <a:xfrm>
          <a:off x="4114800" y="14026500"/>
          <a:ext cx="838200" cy="5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87711</xdr:rowOff>
    </xdr:from>
    <xdr:to>
      <xdr:col>6</xdr:col>
      <xdr:colOff>0</xdr:colOff>
      <xdr:row>81</xdr:row>
      <xdr:rowOff>139050</xdr:rowOff>
    </xdr:to>
    <xdr:cxnSp macro="">
      <xdr:nvCxnSpPr>
        <xdr:cNvPr id="197" name="直線コネクタ 196"/>
        <xdr:cNvCxnSpPr/>
      </xdr:nvCxnSpPr>
      <xdr:spPr>
        <a:xfrm>
          <a:off x="3225800" y="13975161"/>
          <a:ext cx="889000" cy="5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87711</xdr:rowOff>
    </xdr:from>
    <xdr:to>
      <xdr:col>4</xdr:col>
      <xdr:colOff>482600</xdr:colOff>
      <xdr:row>81</xdr:row>
      <xdr:rowOff>122436</xdr:rowOff>
    </xdr:to>
    <xdr:cxnSp macro="">
      <xdr:nvCxnSpPr>
        <xdr:cNvPr id="200" name="直線コネクタ 199"/>
        <xdr:cNvCxnSpPr/>
      </xdr:nvCxnSpPr>
      <xdr:spPr>
        <a:xfrm flipV="1">
          <a:off x="2336800" y="13975161"/>
          <a:ext cx="8890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122436</xdr:rowOff>
    </xdr:from>
    <xdr:to>
      <xdr:col>3</xdr:col>
      <xdr:colOff>279400</xdr:colOff>
      <xdr:row>82</xdr:row>
      <xdr:rowOff>19146</xdr:rowOff>
    </xdr:to>
    <xdr:cxnSp macro="">
      <xdr:nvCxnSpPr>
        <xdr:cNvPr id="203" name="直線コネクタ 202"/>
        <xdr:cNvCxnSpPr/>
      </xdr:nvCxnSpPr>
      <xdr:spPr>
        <a:xfrm flipV="1">
          <a:off x="1447800" y="14009886"/>
          <a:ext cx="8890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142267</xdr:rowOff>
    </xdr:from>
    <xdr:to>
      <xdr:col>7</xdr:col>
      <xdr:colOff>203200</xdr:colOff>
      <xdr:row>82</xdr:row>
      <xdr:rowOff>72417</xdr:rowOff>
    </xdr:to>
    <xdr:sp macro="" textlink="">
      <xdr:nvSpPr>
        <xdr:cNvPr id="213" name="円/楕円 212"/>
        <xdr:cNvSpPr/>
      </xdr:nvSpPr>
      <xdr:spPr>
        <a:xfrm>
          <a:off x="4902200" y="140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158794</xdr:rowOff>
    </xdr:from>
    <xdr:ext cx="762000" cy="259045"/>
    <xdr:sp macro="" textlink="">
      <xdr:nvSpPr>
        <xdr:cNvPr id="214" name="人件費・物件費等の状況該当値テキスト"/>
        <xdr:cNvSpPr txBox="1"/>
      </xdr:nvSpPr>
      <xdr:spPr>
        <a:xfrm>
          <a:off x="5041900" y="1387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89,355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88250</xdr:rowOff>
    </xdr:from>
    <xdr:to>
      <xdr:col>6</xdr:col>
      <xdr:colOff>50800</xdr:colOff>
      <xdr:row>82</xdr:row>
      <xdr:rowOff>18400</xdr:rowOff>
    </xdr:to>
    <xdr:sp macro="" textlink="">
      <xdr:nvSpPr>
        <xdr:cNvPr id="215" name="円/楕円 214"/>
        <xdr:cNvSpPr/>
      </xdr:nvSpPr>
      <xdr:spPr>
        <a:xfrm>
          <a:off x="4064000" y="139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28577</xdr:rowOff>
    </xdr:from>
    <xdr:ext cx="736600" cy="259045"/>
    <xdr:sp macro="" textlink="">
      <xdr:nvSpPr>
        <xdr:cNvPr id="216" name="テキスト ボックス 215"/>
        <xdr:cNvSpPr txBox="1"/>
      </xdr:nvSpPr>
      <xdr:spPr>
        <a:xfrm>
          <a:off x="3733800" y="1374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36911</xdr:rowOff>
    </xdr:from>
    <xdr:to>
      <xdr:col>4</xdr:col>
      <xdr:colOff>533400</xdr:colOff>
      <xdr:row>81</xdr:row>
      <xdr:rowOff>138511</xdr:rowOff>
    </xdr:to>
    <xdr:sp macro="" textlink="">
      <xdr:nvSpPr>
        <xdr:cNvPr id="217" name="円/楕円 216"/>
        <xdr:cNvSpPr/>
      </xdr:nvSpPr>
      <xdr:spPr>
        <a:xfrm>
          <a:off x="3175000" y="139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148688</xdr:rowOff>
    </xdr:from>
    <xdr:ext cx="762000" cy="259045"/>
    <xdr:sp macro="" textlink="">
      <xdr:nvSpPr>
        <xdr:cNvPr id="218" name="テキスト ボックス 217"/>
        <xdr:cNvSpPr txBox="1"/>
      </xdr:nvSpPr>
      <xdr:spPr>
        <a:xfrm>
          <a:off x="2844800" y="1369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71636</xdr:rowOff>
    </xdr:from>
    <xdr:to>
      <xdr:col>3</xdr:col>
      <xdr:colOff>330200</xdr:colOff>
      <xdr:row>82</xdr:row>
      <xdr:rowOff>1786</xdr:rowOff>
    </xdr:to>
    <xdr:sp macro="" textlink="">
      <xdr:nvSpPr>
        <xdr:cNvPr id="219" name="円/楕円 218"/>
        <xdr:cNvSpPr/>
      </xdr:nvSpPr>
      <xdr:spPr>
        <a:xfrm>
          <a:off x="2286000" y="139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11963</xdr:rowOff>
    </xdr:from>
    <xdr:ext cx="762000" cy="259045"/>
    <xdr:sp macro="" textlink="">
      <xdr:nvSpPr>
        <xdr:cNvPr id="220" name="テキスト ボックス 219"/>
        <xdr:cNvSpPr txBox="1"/>
      </xdr:nvSpPr>
      <xdr:spPr>
        <a:xfrm>
          <a:off x="1955800" y="1372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139796</xdr:rowOff>
    </xdr:from>
    <xdr:to>
      <xdr:col>2</xdr:col>
      <xdr:colOff>127000</xdr:colOff>
      <xdr:row>82</xdr:row>
      <xdr:rowOff>69946</xdr:rowOff>
    </xdr:to>
    <xdr:sp macro="" textlink="">
      <xdr:nvSpPr>
        <xdr:cNvPr id="221" name="円/楕円 220"/>
        <xdr:cNvSpPr/>
      </xdr:nvSpPr>
      <xdr:spPr>
        <a:xfrm>
          <a:off x="1397000" y="140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80123</xdr:rowOff>
    </xdr:from>
    <xdr:ext cx="762000" cy="259045"/>
    <xdr:sp macro="" textlink="">
      <xdr:nvSpPr>
        <xdr:cNvPr id="222" name="テキスト ボックス 221"/>
        <xdr:cNvSpPr txBox="1"/>
      </xdr:nvSpPr>
      <xdr:spPr>
        <a:xfrm>
          <a:off x="1066800" y="1379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例年、給与水準の適正化に努め、類似団体、全国市は下回ったが一方、全国町村平均を上回っている。国家公務員の給与改定特例法による給与削減が終了した現在では、平成</a:t>
          </a:r>
          <a:r>
            <a:rPr kumimoji="1" lang="en-US" altLang="ja-JP" sz="1300">
              <a:latin typeface="ＭＳ Ｐゴシック"/>
            </a:rPr>
            <a:t>22</a:t>
          </a:r>
          <a:r>
            <a:rPr kumimoji="1" lang="ja-JP" altLang="en-US" sz="1300">
              <a:latin typeface="ＭＳ Ｐゴシック"/>
            </a:rPr>
            <a:t>年度以前の水準に近くなった。</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145748</xdr:rowOff>
    </xdr:to>
    <xdr:cxnSp macro="">
      <xdr:nvCxnSpPr>
        <xdr:cNvPr id="258" name="直線コネクタ 257"/>
        <xdr:cNvCxnSpPr/>
      </xdr:nvCxnSpPr>
      <xdr:spPr>
        <a:xfrm>
          <a:off x="16179800" y="14398171"/>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167821</xdr:rowOff>
    </xdr:to>
    <xdr:cxnSp macro="">
      <xdr:nvCxnSpPr>
        <xdr:cNvPr id="261" name="直線コネクタ 260"/>
        <xdr:cNvCxnSpPr/>
      </xdr:nvCxnSpPr>
      <xdr:spPr>
        <a:xfrm>
          <a:off x="15290800" y="14271777"/>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87</xdr:row>
      <xdr:rowOff>136979</xdr:rowOff>
    </xdr:to>
    <xdr:cxnSp macro="">
      <xdr:nvCxnSpPr>
        <xdr:cNvPr id="264" name="直線コネクタ 263"/>
        <xdr:cNvCxnSpPr/>
      </xdr:nvCxnSpPr>
      <xdr:spPr>
        <a:xfrm flipV="1">
          <a:off x="14401800" y="14271777"/>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79527</xdr:rowOff>
    </xdr:from>
    <xdr:to>
      <xdr:col>21</xdr:col>
      <xdr:colOff>0</xdr:colOff>
      <xdr:row>87</xdr:row>
      <xdr:rowOff>136979</xdr:rowOff>
    </xdr:to>
    <xdr:cxnSp macro="">
      <xdr:nvCxnSpPr>
        <xdr:cNvPr id="267" name="直線コネクタ 266"/>
        <xdr:cNvCxnSpPr/>
      </xdr:nvCxnSpPr>
      <xdr:spPr>
        <a:xfrm>
          <a:off x="13512800" y="149956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7" name="円/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111475</xdr:rowOff>
    </xdr:from>
    <xdr:ext cx="762000" cy="259045"/>
    <xdr:sp macro="" textlink="">
      <xdr:nvSpPr>
        <xdr:cNvPr id="278" name="給与水準   （国との比較）該当値テキスト"/>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9" name="円/楕円 278"/>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80" name="テキスト ボックス 279"/>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1" name="円/楕円 280"/>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2" name="テキスト ボックス 281"/>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86179</xdr:rowOff>
    </xdr:from>
    <xdr:to>
      <xdr:col>21</xdr:col>
      <xdr:colOff>50800</xdr:colOff>
      <xdr:row>88</xdr:row>
      <xdr:rowOff>16329</xdr:rowOff>
    </xdr:to>
    <xdr:sp macro="" textlink="">
      <xdr:nvSpPr>
        <xdr:cNvPr id="283" name="円/楕円 282"/>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26506</xdr:rowOff>
    </xdr:from>
    <xdr:ext cx="762000" cy="259045"/>
    <xdr:sp macro="" textlink="">
      <xdr:nvSpPr>
        <xdr:cNvPr id="284" name="テキスト ボックス 283"/>
        <xdr:cNvSpPr txBox="1"/>
      </xdr:nvSpPr>
      <xdr:spPr>
        <a:xfrm>
          <a:off x="14020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28727</xdr:rowOff>
    </xdr:from>
    <xdr:to>
      <xdr:col>19</xdr:col>
      <xdr:colOff>533400</xdr:colOff>
      <xdr:row>87</xdr:row>
      <xdr:rowOff>130327</xdr:rowOff>
    </xdr:to>
    <xdr:sp macro="" textlink="">
      <xdr:nvSpPr>
        <xdr:cNvPr id="285" name="円/楕円 284"/>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140504</xdr:rowOff>
    </xdr:from>
    <xdr:ext cx="762000" cy="259045"/>
    <xdr:sp macro="" textlink="">
      <xdr:nvSpPr>
        <xdr:cNvPr id="286" name="テキスト ボックス 285"/>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類似団体、全国、県平均を下回る水準となっている。</a:t>
          </a:r>
          <a:endParaRPr kumimoji="1" lang="en-US" altLang="ja-JP" sz="1300">
            <a:latin typeface="ＭＳ Ｐゴシック"/>
          </a:endParaRPr>
        </a:p>
        <a:p>
          <a:r>
            <a:rPr kumimoji="1" lang="ja-JP" altLang="en-US" sz="1300">
              <a:latin typeface="ＭＳ Ｐゴシック"/>
            </a:rPr>
            <a:t>　例年、職員の退職補充といった形での新規採用を実施しており、今後も定員適正化計画に基づき、適正な定員管理の維持に努める。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137341</xdr:rowOff>
    </xdr:from>
    <xdr:to>
      <xdr:col>24</xdr:col>
      <xdr:colOff>558800</xdr:colOff>
      <xdr:row>59</xdr:row>
      <xdr:rowOff>7257</xdr:rowOff>
    </xdr:to>
    <xdr:cxnSp macro="">
      <xdr:nvCxnSpPr>
        <xdr:cNvPr id="323" name="直線コネクタ 322"/>
        <xdr:cNvCxnSpPr/>
      </xdr:nvCxnSpPr>
      <xdr:spPr>
        <a:xfrm flipV="1">
          <a:off x="16179800" y="1008144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137341</xdr:rowOff>
    </xdr:from>
    <xdr:to>
      <xdr:col>23</xdr:col>
      <xdr:colOff>406400</xdr:colOff>
      <xdr:row>59</xdr:row>
      <xdr:rowOff>7257</xdr:rowOff>
    </xdr:to>
    <xdr:cxnSp macro="">
      <xdr:nvCxnSpPr>
        <xdr:cNvPr id="326" name="直線コネクタ 325"/>
        <xdr:cNvCxnSpPr/>
      </xdr:nvCxnSpPr>
      <xdr:spPr>
        <a:xfrm>
          <a:off x="15290800" y="1008144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137341</xdr:rowOff>
    </xdr:from>
    <xdr:to>
      <xdr:col>22</xdr:col>
      <xdr:colOff>203200</xdr:colOff>
      <xdr:row>58</xdr:row>
      <xdr:rowOff>154577</xdr:rowOff>
    </xdr:to>
    <xdr:cxnSp macro="">
      <xdr:nvCxnSpPr>
        <xdr:cNvPr id="329" name="直線コネクタ 328"/>
        <xdr:cNvCxnSpPr/>
      </xdr:nvCxnSpPr>
      <xdr:spPr>
        <a:xfrm flipV="1">
          <a:off x="14401800" y="100814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154577</xdr:rowOff>
    </xdr:from>
    <xdr:to>
      <xdr:col>21</xdr:col>
      <xdr:colOff>0</xdr:colOff>
      <xdr:row>59</xdr:row>
      <xdr:rowOff>24493</xdr:rowOff>
    </xdr:to>
    <xdr:cxnSp macro="">
      <xdr:nvCxnSpPr>
        <xdr:cNvPr id="332" name="直線コネクタ 331"/>
        <xdr:cNvCxnSpPr/>
      </xdr:nvCxnSpPr>
      <xdr:spPr>
        <a:xfrm flipV="1">
          <a:off x="13512800" y="100986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86541</xdr:rowOff>
    </xdr:from>
    <xdr:to>
      <xdr:col>24</xdr:col>
      <xdr:colOff>609600</xdr:colOff>
      <xdr:row>59</xdr:row>
      <xdr:rowOff>16691</xdr:rowOff>
    </xdr:to>
    <xdr:sp macro="" textlink="">
      <xdr:nvSpPr>
        <xdr:cNvPr id="342" name="円/楕円 341"/>
        <xdr:cNvSpPr/>
      </xdr:nvSpPr>
      <xdr:spPr>
        <a:xfrm>
          <a:off x="169672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103068</xdr:rowOff>
    </xdr:from>
    <xdr:ext cx="762000" cy="259045"/>
    <xdr:sp macro="" textlink="">
      <xdr:nvSpPr>
        <xdr:cNvPr id="343" name="定員管理の状況該当値テキスト"/>
        <xdr:cNvSpPr txBox="1"/>
      </xdr:nvSpPr>
      <xdr:spPr>
        <a:xfrm>
          <a:off x="17106900" y="987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127907</xdr:rowOff>
    </xdr:from>
    <xdr:to>
      <xdr:col>23</xdr:col>
      <xdr:colOff>457200</xdr:colOff>
      <xdr:row>59</xdr:row>
      <xdr:rowOff>58057</xdr:rowOff>
    </xdr:to>
    <xdr:sp macro="" textlink="">
      <xdr:nvSpPr>
        <xdr:cNvPr id="344" name="円/楕円 343"/>
        <xdr:cNvSpPr/>
      </xdr:nvSpPr>
      <xdr:spPr>
        <a:xfrm>
          <a:off x="16129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68234</xdr:rowOff>
    </xdr:from>
    <xdr:ext cx="736600" cy="259045"/>
    <xdr:sp macro="" textlink="">
      <xdr:nvSpPr>
        <xdr:cNvPr id="345" name="テキスト ボックス 344"/>
        <xdr:cNvSpPr txBox="1"/>
      </xdr:nvSpPr>
      <xdr:spPr>
        <a:xfrm>
          <a:off x="15798800" y="984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86541</xdr:rowOff>
    </xdr:from>
    <xdr:to>
      <xdr:col>22</xdr:col>
      <xdr:colOff>254000</xdr:colOff>
      <xdr:row>59</xdr:row>
      <xdr:rowOff>16691</xdr:rowOff>
    </xdr:to>
    <xdr:sp macro="" textlink="">
      <xdr:nvSpPr>
        <xdr:cNvPr id="346" name="円/楕円 345"/>
        <xdr:cNvSpPr/>
      </xdr:nvSpPr>
      <xdr:spPr>
        <a:xfrm>
          <a:off x="15240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26868</xdr:rowOff>
    </xdr:from>
    <xdr:ext cx="762000" cy="259045"/>
    <xdr:sp macro="" textlink="">
      <xdr:nvSpPr>
        <xdr:cNvPr id="347" name="テキスト ボックス 346"/>
        <xdr:cNvSpPr txBox="1"/>
      </xdr:nvSpPr>
      <xdr:spPr>
        <a:xfrm>
          <a:off x="14909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103777</xdr:rowOff>
    </xdr:from>
    <xdr:to>
      <xdr:col>21</xdr:col>
      <xdr:colOff>50800</xdr:colOff>
      <xdr:row>59</xdr:row>
      <xdr:rowOff>33927</xdr:rowOff>
    </xdr:to>
    <xdr:sp macro="" textlink="">
      <xdr:nvSpPr>
        <xdr:cNvPr id="348" name="円/楕円 347"/>
        <xdr:cNvSpPr/>
      </xdr:nvSpPr>
      <xdr:spPr>
        <a:xfrm>
          <a:off x="14351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44104</xdr:rowOff>
    </xdr:from>
    <xdr:ext cx="762000" cy="259045"/>
    <xdr:sp macro="" textlink="">
      <xdr:nvSpPr>
        <xdr:cNvPr id="349" name="テキスト ボックス 348"/>
        <xdr:cNvSpPr txBox="1"/>
      </xdr:nvSpPr>
      <xdr:spPr>
        <a:xfrm>
          <a:off x="14020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145143</xdr:rowOff>
    </xdr:from>
    <xdr:to>
      <xdr:col>19</xdr:col>
      <xdr:colOff>533400</xdr:colOff>
      <xdr:row>59</xdr:row>
      <xdr:rowOff>75293</xdr:rowOff>
    </xdr:to>
    <xdr:sp macro="" textlink="">
      <xdr:nvSpPr>
        <xdr:cNvPr id="350" name="円/楕円 349"/>
        <xdr:cNvSpPr/>
      </xdr:nvSpPr>
      <xdr:spPr>
        <a:xfrm>
          <a:off x="13462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85470</xdr:rowOff>
    </xdr:from>
    <xdr:ext cx="762000" cy="259045"/>
    <xdr:sp macro="" textlink="">
      <xdr:nvSpPr>
        <xdr:cNvPr id="351" name="テキスト ボックス 350"/>
        <xdr:cNvSpPr txBox="1"/>
      </xdr:nvSpPr>
      <xdr:spPr>
        <a:xfrm>
          <a:off x="13131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地方債の発行抑制により、類似団体、全国、県平均を下回る水準となった。</a:t>
          </a:r>
          <a:endParaRPr kumimoji="1" lang="en-US" altLang="ja-JP" sz="1300">
            <a:latin typeface="ＭＳ Ｐゴシック"/>
          </a:endParaRPr>
        </a:p>
        <a:p>
          <a:r>
            <a:rPr kumimoji="1" lang="ja-JP" altLang="en-US" sz="1300">
              <a:latin typeface="ＭＳ Ｐゴシック"/>
            </a:rPr>
            <a:t>　引き続き、負担を次世代に先送りをすることのないよう、普通建設事業の必要性、優先度等の検討を行い、起債の発行額の抑制に努め、健全財政を維持していく。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102870</xdr:rowOff>
    </xdr:to>
    <xdr:cxnSp macro="">
      <xdr:nvCxnSpPr>
        <xdr:cNvPr id="384" name="直線コネクタ 383"/>
        <xdr:cNvCxnSpPr/>
      </xdr:nvCxnSpPr>
      <xdr:spPr>
        <a:xfrm flipV="1">
          <a:off x="16179800" y="69045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41</xdr:row>
      <xdr:rowOff>52070</xdr:rowOff>
    </xdr:to>
    <xdr:cxnSp macro="">
      <xdr:nvCxnSpPr>
        <xdr:cNvPr id="387" name="直線コネクタ 386"/>
        <xdr:cNvCxnSpPr/>
      </xdr:nvCxnSpPr>
      <xdr:spPr>
        <a:xfrm flipV="1">
          <a:off x="15290800" y="696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42</xdr:row>
      <xdr:rowOff>1270</xdr:rowOff>
    </xdr:to>
    <xdr:cxnSp macro="">
      <xdr:nvCxnSpPr>
        <xdr:cNvPr id="390" name="直線コネクタ 389"/>
        <xdr:cNvCxnSpPr/>
      </xdr:nvCxnSpPr>
      <xdr:spPr>
        <a:xfrm flipV="1">
          <a:off x="14401800" y="708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129963</xdr:rowOff>
    </xdr:to>
    <xdr:cxnSp macro="">
      <xdr:nvCxnSpPr>
        <xdr:cNvPr id="393" name="直線コネクタ 392"/>
        <xdr:cNvCxnSpPr/>
      </xdr:nvCxnSpPr>
      <xdr:spPr>
        <a:xfrm flipV="1">
          <a:off x="13512800" y="72021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3" name="円/楕円 402"/>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4"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5" name="円/楕円 404"/>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6" name="テキスト ボックス 405"/>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7" name="円/楕円 406"/>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8" name="テキスト ボックス 407"/>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9" name="円/楕円 408"/>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10" name="テキスト ボックス 409"/>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79163</xdr:rowOff>
    </xdr:from>
    <xdr:to>
      <xdr:col>19</xdr:col>
      <xdr:colOff>533400</xdr:colOff>
      <xdr:row>43</xdr:row>
      <xdr:rowOff>9313</xdr:rowOff>
    </xdr:to>
    <xdr:sp macro="" textlink="">
      <xdr:nvSpPr>
        <xdr:cNvPr id="411" name="円/楕円 410"/>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19490</xdr:rowOff>
    </xdr:from>
    <xdr:ext cx="762000" cy="259045"/>
    <xdr:sp macro="" textlink="">
      <xdr:nvSpPr>
        <xdr:cNvPr id="412" name="テキスト ボックス 411"/>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地方債残高（一般会計）に比べ、充当可能基金が上回っているなどの要因から、将来負担比率は算定されていない。</a:t>
          </a:r>
          <a:endParaRPr kumimoji="1" lang="en-US" altLang="ja-JP" sz="1300">
            <a:latin typeface="ＭＳ Ｐゴシック"/>
          </a:endParaRPr>
        </a:p>
        <a:p>
          <a:r>
            <a:rPr kumimoji="1" lang="ja-JP" altLang="en-US" sz="1300">
              <a:latin typeface="ＭＳ Ｐゴシック"/>
            </a:rPr>
            <a:t>　今後も行財政改革を推進し、健全財政運営に努める。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24,903
24,403
7.91
9,326,776
8,695,467
604,734
4,905,691
4,431,239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a:t>
          </a:r>
          <a:endParaRPr kumimoji="1" lang="en-US" altLang="ja-JP" sz="1300">
            <a:latin typeface="ＭＳ Ｐゴシック"/>
          </a:endParaRPr>
        </a:p>
        <a:p>
          <a:r>
            <a:rPr kumimoji="1" lang="ja-JP" altLang="en-US" sz="1300">
              <a:latin typeface="ＭＳ Ｐゴシック"/>
            </a:rPr>
            <a:t>　今後も、定員適正化計画に基づき、適正な定員管理に努める。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97282</xdr:rowOff>
    </xdr:from>
    <xdr:to>
      <xdr:col>7</xdr:col>
      <xdr:colOff>15875</xdr:colOff>
      <xdr:row>35</xdr:row>
      <xdr:rowOff>115570</xdr:rowOff>
    </xdr:to>
    <xdr:cxnSp macro="">
      <xdr:nvCxnSpPr>
        <xdr:cNvPr id="64" name="直線コネクタ 63"/>
        <xdr:cNvCxnSpPr/>
      </xdr:nvCxnSpPr>
      <xdr:spPr>
        <a:xfrm flipV="1">
          <a:off x="3987800" y="60980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138430</xdr:rowOff>
    </xdr:to>
    <xdr:cxnSp macro="">
      <xdr:nvCxnSpPr>
        <xdr:cNvPr id="67" name="直線コネクタ 66"/>
        <xdr:cNvCxnSpPr/>
      </xdr:nvCxnSpPr>
      <xdr:spPr>
        <a:xfrm flipV="1">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156718</xdr:rowOff>
    </xdr:to>
    <xdr:cxnSp macro="">
      <xdr:nvCxnSpPr>
        <xdr:cNvPr id="70" name="直線コネクタ 69"/>
        <xdr:cNvCxnSpPr/>
      </xdr:nvCxnSpPr>
      <xdr:spPr>
        <a:xfrm flipV="1">
          <a:off x="2209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147574</xdr:rowOff>
    </xdr:from>
    <xdr:to>
      <xdr:col>3</xdr:col>
      <xdr:colOff>142875</xdr:colOff>
      <xdr:row>35</xdr:row>
      <xdr:rowOff>156718</xdr:rowOff>
    </xdr:to>
    <xdr:cxnSp macro="">
      <xdr:nvCxnSpPr>
        <xdr:cNvPr id="73" name="直線コネクタ 72"/>
        <xdr:cNvCxnSpPr/>
      </xdr:nvCxnSpPr>
      <xdr:spPr>
        <a:xfrm>
          <a:off x="1320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46482</xdr:rowOff>
    </xdr:from>
    <xdr:to>
      <xdr:col>7</xdr:col>
      <xdr:colOff>66675</xdr:colOff>
      <xdr:row>35</xdr:row>
      <xdr:rowOff>148082</xdr:rowOff>
    </xdr:to>
    <xdr:sp macro="" textlink="">
      <xdr:nvSpPr>
        <xdr:cNvPr id="83" name="円/楕円 82"/>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63009</xdr:rowOff>
    </xdr:from>
    <xdr:ext cx="762000" cy="259045"/>
    <xdr:sp macro="" textlink="">
      <xdr:nvSpPr>
        <xdr:cNvPr id="84" name="人件費該当値テキスト"/>
        <xdr:cNvSpPr txBox="1"/>
      </xdr:nvSpPr>
      <xdr:spPr>
        <a:xfrm>
          <a:off x="4914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5" name="円/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9" name="円/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91" name="円/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ほぼ同水準で推移してきたが、全国、県平均を上回っている。要因としては、人件費が類似団体などと比較して、低い水準にあることからも、施設の指定管理者制度の導入や臨時職員の採用を積極的に活用しているためであると考えられる。</a:t>
          </a:r>
          <a:endParaRPr kumimoji="1" lang="en-US" altLang="ja-JP" sz="1300">
            <a:latin typeface="ＭＳ Ｐゴシック"/>
          </a:endParaRPr>
        </a:p>
        <a:p>
          <a:r>
            <a:rPr kumimoji="1" lang="ja-JP" altLang="en-US" sz="1300">
              <a:latin typeface="ＭＳ Ｐゴシック"/>
            </a:rPr>
            <a:t>　今後についても、行財政改革の推進し、事務の合理化、効率化を図り物件費の削減に努める。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117203</xdr:rowOff>
    </xdr:from>
    <xdr:to>
      <xdr:col>24</xdr:col>
      <xdr:colOff>31750</xdr:colOff>
      <xdr:row>16</xdr:row>
      <xdr:rowOff>130266</xdr:rowOff>
    </xdr:to>
    <xdr:cxnSp macro="">
      <xdr:nvCxnSpPr>
        <xdr:cNvPr id="127" name="直線コネクタ 126"/>
        <xdr:cNvCxnSpPr/>
      </xdr:nvCxnSpPr>
      <xdr:spPr>
        <a:xfrm>
          <a:off x="15671800" y="28604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38826</xdr:rowOff>
    </xdr:from>
    <xdr:to>
      <xdr:col>22</xdr:col>
      <xdr:colOff>565150</xdr:colOff>
      <xdr:row>16</xdr:row>
      <xdr:rowOff>117203</xdr:rowOff>
    </xdr:to>
    <xdr:cxnSp macro="">
      <xdr:nvCxnSpPr>
        <xdr:cNvPr id="130" name="直線コネクタ 129"/>
        <xdr:cNvCxnSpPr/>
      </xdr:nvCxnSpPr>
      <xdr:spPr>
        <a:xfrm>
          <a:off x="14782800" y="27820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131899</xdr:rowOff>
    </xdr:from>
    <xdr:to>
      <xdr:col>21</xdr:col>
      <xdr:colOff>361950</xdr:colOff>
      <xdr:row>16</xdr:row>
      <xdr:rowOff>38826</xdr:rowOff>
    </xdr:to>
    <xdr:cxnSp macro="">
      <xdr:nvCxnSpPr>
        <xdr:cNvPr id="133" name="直線コネクタ 132"/>
        <xdr:cNvCxnSpPr/>
      </xdr:nvCxnSpPr>
      <xdr:spPr>
        <a:xfrm>
          <a:off x="13893800" y="27036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131899</xdr:rowOff>
    </xdr:from>
    <xdr:to>
      <xdr:col>20</xdr:col>
      <xdr:colOff>158750</xdr:colOff>
      <xdr:row>15</xdr:row>
      <xdr:rowOff>164556</xdr:rowOff>
    </xdr:to>
    <xdr:cxnSp macro="">
      <xdr:nvCxnSpPr>
        <xdr:cNvPr id="136" name="直線コネクタ 135"/>
        <xdr:cNvCxnSpPr/>
      </xdr:nvCxnSpPr>
      <xdr:spPr>
        <a:xfrm flipV="1">
          <a:off x="13004800" y="2703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79466</xdr:rowOff>
    </xdr:from>
    <xdr:to>
      <xdr:col>24</xdr:col>
      <xdr:colOff>82550</xdr:colOff>
      <xdr:row>17</xdr:row>
      <xdr:rowOff>9616</xdr:rowOff>
    </xdr:to>
    <xdr:sp macro="" textlink="">
      <xdr:nvSpPr>
        <xdr:cNvPr id="146" name="円/楕円 145"/>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95993</xdr:rowOff>
    </xdr:from>
    <xdr:ext cx="762000" cy="259045"/>
    <xdr:sp macro="" textlink="">
      <xdr:nvSpPr>
        <xdr:cNvPr id="147" name="物件費該当値テキスト"/>
        <xdr:cNvSpPr txBox="1"/>
      </xdr:nvSpPr>
      <xdr:spPr>
        <a:xfrm>
          <a:off x="16598900" y="266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66403</xdr:rowOff>
    </xdr:from>
    <xdr:to>
      <xdr:col>22</xdr:col>
      <xdr:colOff>615950</xdr:colOff>
      <xdr:row>16</xdr:row>
      <xdr:rowOff>168003</xdr:rowOff>
    </xdr:to>
    <xdr:sp macro="" textlink="">
      <xdr:nvSpPr>
        <xdr:cNvPr id="148" name="円/楕円 147"/>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6730</xdr:rowOff>
    </xdr:from>
    <xdr:ext cx="736600" cy="259045"/>
    <xdr:sp macro="" textlink="">
      <xdr:nvSpPr>
        <xdr:cNvPr id="149" name="テキスト ボックス 148"/>
        <xdr:cNvSpPr txBox="1"/>
      </xdr:nvSpPr>
      <xdr:spPr>
        <a:xfrm>
          <a:off x="15290800" y="2578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159476</xdr:rowOff>
    </xdr:from>
    <xdr:to>
      <xdr:col>21</xdr:col>
      <xdr:colOff>412750</xdr:colOff>
      <xdr:row>16</xdr:row>
      <xdr:rowOff>89626</xdr:rowOff>
    </xdr:to>
    <xdr:sp macro="" textlink="">
      <xdr:nvSpPr>
        <xdr:cNvPr id="150" name="円/楕円 149"/>
        <xdr:cNvSpPr/>
      </xdr:nvSpPr>
      <xdr:spPr>
        <a:xfrm>
          <a:off x="14732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99803</xdr:rowOff>
    </xdr:from>
    <xdr:ext cx="762000" cy="259045"/>
    <xdr:sp macro="" textlink="">
      <xdr:nvSpPr>
        <xdr:cNvPr id="151" name="テキスト ボックス 150"/>
        <xdr:cNvSpPr txBox="1"/>
      </xdr:nvSpPr>
      <xdr:spPr>
        <a:xfrm>
          <a:off x="14401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81099</xdr:rowOff>
    </xdr:from>
    <xdr:to>
      <xdr:col>20</xdr:col>
      <xdr:colOff>209550</xdr:colOff>
      <xdr:row>16</xdr:row>
      <xdr:rowOff>11249</xdr:rowOff>
    </xdr:to>
    <xdr:sp macro="" textlink="">
      <xdr:nvSpPr>
        <xdr:cNvPr id="152" name="円/楕円 151"/>
        <xdr:cNvSpPr/>
      </xdr:nvSpPr>
      <xdr:spPr>
        <a:xfrm>
          <a:off x="13843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21426</xdr:rowOff>
    </xdr:from>
    <xdr:ext cx="762000" cy="259045"/>
    <xdr:sp macro="" textlink="">
      <xdr:nvSpPr>
        <xdr:cNvPr id="153" name="テキスト ボックス 152"/>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113756</xdr:rowOff>
    </xdr:from>
    <xdr:to>
      <xdr:col>19</xdr:col>
      <xdr:colOff>6350</xdr:colOff>
      <xdr:row>16</xdr:row>
      <xdr:rowOff>43906</xdr:rowOff>
    </xdr:to>
    <xdr:sp macro="" textlink="">
      <xdr:nvSpPr>
        <xdr:cNvPr id="154" name="円/楕円 153"/>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54083</xdr:rowOff>
    </xdr:from>
    <xdr:ext cx="762000" cy="259045"/>
    <xdr:sp macro="" textlink="">
      <xdr:nvSpPr>
        <xdr:cNvPr id="155" name="テキスト ボックス 154"/>
        <xdr:cNvSpPr txBox="1"/>
      </xdr:nvSpPr>
      <xdr:spPr>
        <a:xfrm>
          <a:off x="12623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近年、恒常的な社会保障費の増加により、</a:t>
          </a:r>
          <a:r>
            <a:rPr kumimoji="1" lang="ja-JP" altLang="ja-JP" sz="1300">
              <a:solidFill>
                <a:schemeClr val="dk1"/>
              </a:solidFill>
              <a:effectLst/>
              <a:latin typeface="+mn-lt"/>
              <a:ea typeface="+mn-ea"/>
              <a:cs typeface="+mn-cs"/>
            </a:rPr>
            <a:t>障害者自立支援法に基づく介護給付費や障害児通所給付費など</a:t>
          </a:r>
          <a:r>
            <a:rPr kumimoji="1" lang="ja-JP" altLang="en-US" sz="1300">
              <a:latin typeface="ＭＳ Ｐゴシック"/>
            </a:rPr>
            <a:t>扶助費の占める割合は、類似団体、県平均を上回っている。</a:t>
          </a:r>
          <a:endParaRPr kumimoji="1" lang="en-US" altLang="ja-JP" sz="1300">
            <a:latin typeface="ＭＳ Ｐゴシック"/>
          </a:endParaRPr>
        </a:p>
        <a:p>
          <a:r>
            <a:rPr kumimoji="1" lang="ja-JP" altLang="en-US" sz="1300">
              <a:latin typeface="ＭＳ Ｐゴシック"/>
            </a:rPr>
            <a:t>　今年度は、若干の改善がみられたものの、今後も上昇傾向にある。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63500</xdr:rowOff>
    </xdr:to>
    <xdr:cxnSp macro="">
      <xdr:nvCxnSpPr>
        <xdr:cNvPr id="188" name="直線コネクタ 187"/>
        <xdr:cNvCxnSpPr/>
      </xdr:nvCxnSpPr>
      <xdr:spPr>
        <a:xfrm flipV="1">
          <a:off x="3987800" y="9918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58</xdr:row>
      <xdr:rowOff>63500</xdr:rowOff>
    </xdr:to>
    <xdr:cxnSp macro="">
      <xdr:nvCxnSpPr>
        <xdr:cNvPr id="191" name="直線コネクタ 190"/>
        <xdr:cNvCxnSpPr/>
      </xdr:nvCxnSpPr>
      <xdr:spPr>
        <a:xfrm>
          <a:off x="3098800" y="981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57</xdr:row>
      <xdr:rowOff>95250</xdr:rowOff>
    </xdr:to>
    <xdr:cxnSp macro="">
      <xdr:nvCxnSpPr>
        <xdr:cNvPr id="194" name="直線コネクタ 193"/>
        <xdr:cNvCxnSpPr/>
      </xdr:nvCxnSpPr>
      <xdr:spPr>
        <a:xfrm flipV="1">
          <a:off x="2209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57</xdr:row>
      <xdr:rowOff>95250</xdr:rowOff>
    </xdr:to>
    <xdr:cxnSp macro="">
      <xdr:nvCxnSpPr>
        <xdr:cNvPr id="197" name="直線コネクタ 196"/>
        <xdr:cNvCxnSpPr/>
      </xdr:nvCxnSpPr>
      <xdr:spPr>
        <a:xfrm>
          <a:off x="1320800" y="9626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7" name="円/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12700</xdr:rowOff>
    </xdr:from>
    <xdr:to>
      <xdr:col>5</xdr:col>
      <xdr:colOff>600075</xdr:colOff>
      <xdr:row>58</xdr:row>
      <xdr:rowOff>114300</xdr:rowOff>
    </xdr:to>
    <xdr:sp macro="" textlink="">
      <xdr:nvSpPr>
        <xdr:cNvPr id="209" name="円/楕円 208"/>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99077</xdr:rowOff>
    </xdr:from>
    <xdr:ext cx="736600" cy="259045"/>
    <xdr:sp macro="" textlink="">
      <xdr:nvSpPr>
        <xdr:cNvPr id="210" name="テキスト ボックス 209"/>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11" name="円/楕円 210"/>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2" name="テキスト ボックス 211"/>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44450</xdr:rowOff>
    </xdr:from>
    <xdr:to>
      <xdr:col>3</xdr:col>
      <xdr:colOff>193675</xdr:colOff>
      <xdr:row>57</xdr:row>
      <xdr:rowOff>146050</xdr:rowOff>
    </xdr:to>
    <xdr:sp macro="" textlink="">
      <xdr:nvSpPr>
        <xdr:cNvPr id="213" name="円/楕円 212"/>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130827</xdr:rowOff>
    </xdr:from>
    <xdr:ext cx="762000" cy="259045"/>
    <xdr:sp macro="" textlink="">
      <xdr:nvSpPr>
        <xdr:cNvPr id="214" name="テキスト ボックス 213"/>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15" name="円/楕円 214"/>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16" name="テキスト ボックス 215"/>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を上回っている要因は、繰出金の増加が挙げられる。特に下水道事業会計への繰出金については、これまでに整備した下水道施設の元利償還金や維持管理経費としての繰出金が必要になっている。</a:t>
          </a:r>
          <a:endParaRPr kumimoji="1" lang="en-US" altLang="ja-JP" sz="1300">
            <a:latin typeface="ＭＳ Ｐゴシック"/>
          </a:endParaRPr>
        </a:p>
        <a:p>
          <a:r>
            <a:rPr kumimoji="1" lang="ja-JP" altLang="en-US" sz="1300">
              <a:latin typeface="ＭＳ Ｐゴシック"/>
            </a:rPr>
            <a:t>　今後は、下水道事業の経営健全化を促進することにより、一般会計の財政負担の軽減に努める。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57</xdr:row>
      <xdr:rowOff>161290</xdr:rowOff>
    </xdr:to>
    <xdr:cxnSp macro="">
      <xdr:nvCxnSpPr>
        <xdr:cNvPr id="249" name="直線コネクタ 248"/>
        <xdr:cNvCxnSpPr/>
      </xdr:nvCxnSpPr>
      <xdr:spPr>
        <a:xfrm>
          <a:off x="15671800" y="9933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57</xdr:row>
      <xdr:rowOff>161290</xdr:rowOff>
    </xdr:to>
    <xdr:cxnSp macro="">
      <xdr:nvCxnSpPr>
        <xdr:cNvPr id="252" name="直線コネクタ 251"/>
        <xdr:cNvCxnSpPr/>
      </xdr:nvCxnSpPr>
      <xdr:spPr>
        <a:xfrm>
          <a:off x="14782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138430</xdr:rowOff>
    </xdr:to>
    <xdr:cxnSp macro="">
      <xdr:nvCxnSpPr>
        <xdr:cNvPr id="255" name="直線コネクタ 254"/>
        <xdr:cNvCxnSpPr/>
      </xdr:nvCxnSpPr>
      <xdr:spPr>
        <a:xfrm>
          <a:off x="13893800" y="983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62230</xdr:rowOff>
    </xdr:to>
    <xdr:cxnSp macro="">
      <xdr:nvCxnSpPr>
        <xdr:cNvPr id="258" name="直線コネクタ 257"/>
        <xdr:cNvCxnSpPr/>
      </xdr:nvCxnSpPr>
      <xdr:spPr>
        <a:xfrm>
          <a:off x="13004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8" name="円/楕円 267"/>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9"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0" name="円/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1" name="テキスト ボックス 27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2" name="円/楕円 271"/>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3" name="テキスト ボックス 272"/>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4" name="円/楕円 273"/>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5" name="テキスト ボックス 274"/>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6" name="円/楕円 275"/>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7" name="テキスト ボックス 27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類似団体、全国、県平均を上回っている要因としては、ごみ処理業務や消防業務を一部事務組合及び広域連合で実施していることが挙げられる。</a:t>
          </a:r>
          <a:endParaRPr kumimoji="1" lang="en-US" altLang="ja-JP" sz="1300">
            <a:latin typeface="ＭＳ Ｐゴシック"/>
          </a:endParaRPr>
        </a:p>
        <a:p>
          <a:r>
            <a:rPr kumimoji="1" lang="ja-JP" altLang="en-US" sz="1300">
              <a:latin typeface="ＭＳ Ｐゴシック"/>
            </a:rPr>
            <a:t>　今後も、民営化された保育所への負担金など、歳出の増加が見込まれるため、経常的な補助事業を見直すなど、補助費等の抑制に努める。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156718</xdr:rowOff>
    </xdr:to>
    <xdr:cxnSp macro="">
      <xdr:nvCxnSpPr>
        <xdr:cNvPr id="307" name="直線コネクタ 306"/>
        <xdr:cNvCxnSpPr/>
      </xdr:nvCxnSpPr>
      <xdr:spPr>
        <a:xfrm flipV="1">
          <a:off x="15671800" y="639521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37</xdr:row>
      <xdr:rowOff>156718</xdr:rowOff>
    </xdr:to>
    <xdr:cxnSp macro="">
      <xdr:nvCxnSpPr>
        <xdr:cNvPr id="310" name="直線コネクタ 309"/>
        <xdr:cNvCxnSpPr/>
      </xdr:nvCxnSpPr>
      <xdr:spPr>
        <a:xfrm>
          <a:off x="14782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143002</xdr:rowOff>
    </xdr:to>
    <xdr:cxnSp macro="">
      <xdr:nvCxnSpPr>
        <xdr:cNvPr id="313" name="直線コネクタ 312"/>
        <xdr:cNvCxnSpPr/>
      </xdr:nvCxnSpPr>
      <xdr:spPr>
        <a:xfrm>
          <a:off x="13893800" y="6418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120142</xdr:rowOff>
    </xdr:to>
    <xdr:cxnSp macro="">
      <xdr:nvCxnSpPr>
        <xdr:cNvPr id="316" name="直線コネクタ 315"/>
        <xdr:cNvCxnSpPr/>
      </xdr:nvCxnSpPr>
      <xdr:spPr>
        <a:xfrm flipV="1">
          <a:off x="13004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6" name="円/楕円 325"/>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7"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28" name="円/楕円 327"/>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29" name="テキスト ボックス 328"/>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30" name="円/楕円 329"/>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31" name="テキスト ボックス 330"/>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2" name="円/楕円 331"/>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3" name="テキスト ボックス 332"/>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34" name="円/楕円 333"/>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5" name="テキスト ボックス 334"/>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類似団体、全国、県平均より低い割合で推移している。</a:t>
          </a:r>
          <a:endParaRPr kumimoji="1" lang="en-US" altLang="ja-JP" sz="1300">
            <a:latin typeface="ＭＳ Ｐゴシック"/>
          </a:endParaRPr>
        </a:p>
        <a:p>
          <a:r>
            <a:rPr kumimoji="1" lang="ja-JP" altLang="en-US" sz="1300">
              <a:latin typeface="ＭＳ Ｐゴシック"/>
            </a:rPr>
            <a:t>　しかしながら、今後、庁舎建設に伴う起債の償還が始まること、新総合調理センター建設及び北小学校大規模改修工事等にかかる財源として、多額の地方債発行が見込まれるため、必要最低限の発行かつ借入条件の見直し等により、公債費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153670</xdr:rowOff>
    </xdr:from>
    <xdr:to>
      <xdr:col>7</xdr:col>
      <xdr:colOff>15875</xdr:colOff>
      <xdr:row>74</xdr:row>
      <xdr:rowOff>119380</xdr:rowOff>
    </xdr:to>
    <xdr:cxnSp macro="">
      <xdr:nvCxnSpPr>
        <xdr:cNvPr id="368" name="直線コネクタ 367"/>
        <xdr:cNvCxnSpPr/>
      </xdr:nvCxnSpPr>
      <xdr:spPr>
        <a:xfrm flipV="1">
          <a:off x="3987800" y="12669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119380</xdr:rowOff>
    </xdr:from>
    <xdr:to>
      <xdr:col>5</xdr:col>
      <xdr:colOff>549275</xdr:colOff>
      <xdr:row>74</xdr:row>
      <xdr:rowOff>157480</xdr:rowOff>
    </xdr:to>
    <xdr:cxnSp macro="">
      <xdr:nvCxnSpPr>
        <xdr:cNvPr id="371" name="直線コネクタ 370"/>
        <xdr:cNvCxnSpPr/>
      </xdr:nvCxnSpPr>
      <xdr:spPr>
        <a:xfrm flipV="1">
          <a:off x="3098800" y="12806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75</xdr:row>
      <xdr:rowOff>1270</xdr:rowOff>
    </xdr:to>
    <xdr:cxnSp macro="">
      <xdr:nvCxnSpPr>
        <xdr:cNvPr id="374" name="直線コネクタ 373"/>
        <xdr:cNvCxnSpPr/>
      </xdr:nvCxnSpPr>
      <xdr:spPr>
        <a:xfrm flipV="1">
          <a:off x="2209800" y="12844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76</xdr:row>
      <xdr:rowOff>35561</xdr:rowOff>
    </xdr:to>
    <xdr:cxnSp macro="">
      <xdr:nvCxnSpPr>
        <xdr:cNvPr id="377" name="直線コネクタ 376"/>
        <xdr:cNvCxnSpPr/>
      </xdr:nvCxnSpPr>
      <xdr:spPr>
        <a:xfrm flipV="1">
          <a:off x="1320800" y="128600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102870</xdr:rowOff>
    </xdr:from>
    <xdr:to>
      <xdr:col>7</xdr:col>
      <xdr:colOff>66675</xdr:colOff>
      <xdr:row>74</xdr:row>
      <xdr:rowOff>33020</xdr:rowOff>
    </xdr:to>
    <xdr:sp macro="" textlink="">
      <xdr:nvSpPr>
        <xdr:cNvPr id="387" name="円/楕円 386"/>
        <xdr:cNvSpPr/>
      </xdr:nvSpPr>
      <xdr:spPr>
        <a:xfrm>
          <a:off x="47752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119397</xdr:rowOff>
    </xdr:from>
    <xdr:ext cx="762000" cy="259045"/>
    <xdr:sp macro="" textlink="">
      <xdr:nvSpPr>
        <xdr:cNvPr id="388" name="公債費該当値テキスト"/>
        <xdr:cNvSpPr txBox="1"/>
      </xdr:nvSpPr>
      <xdr:spPr>
        <a:xfrm>
          <a:off x="49149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68580</xdr:rowOff>
    </xdr:from>
    <xdr:to>
      <xdr:col>5</xdr:col>
      <xdr:colOff>600075</xdr:colOff>
      <xdr:row>74</xdr:row>
      <xdr:rowOff>170180</xdr:rowOff>
    </xdr:to>
    <xdr:sp macro="" textlink="">
      <xdr:nvSpPr>
        <xdr:cNvPr id="389" name="円/楕円 388"/>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8907</xdr:rowOff>
    </xdr:from>
    <xdr:ext cx="736600" cy="259045"/>
    <xdr:sp macro="" textlink="">
      <xdr:nvSpPr>
        <xdr:cNvPr id="390" name="テキスト ボックス 389"/>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91" name="円/楕円 390"/>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92" name="テキスト ボックス 391"/>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93" name="円/楕円 392"/>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94" name="テキスト ボックス 393"/>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5" name="円/楕円 394"/>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6" name="テキスト ボックス 395"/>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公債費以外の経常収支比率に占める割合は、類似団体とほぼ同水準で推移してきたが、平成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26</a:t>
          </a:r>
          <a:r>
            <a:rPr kumimoji="1" lang="ja-JP" altLang="en-US" sz="1300">
              <a:latin typeface="ＭＳ Ｐゴシック"/>
            </a:rPr>
            <a:t>年と類似団体を上回っていたが、本年度は同数値であった。</a:t>
          </a:r>
          <a:endParaRPr kumimoji="1" lang="en-US" altLang="ja-JP" sz="1300">
            <a:latin typeface="ＭＳ Ｐゴシック"/>
          </a:endParaRPr>
        </a:p>
        <a:p>
          <a:r>
            <a:rPr kumimoji="1" lang="ja-JP" altLang="en-US" sz="1300">
              <a:latin typeface="ＭＳ Ｐゴシック"/>
            </a:rPr>
            <a:t>　今後も経常経費の削減のみならず、町税の徴収向上などによる一般財源の確保により比率の減少に努める。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78</xdr:row>
      <xdr:rowOff>12700</xdr:rowOff>
    </xdr:to>
    <xdr:cxnSp macro="">
      <xdr:nvCxnSpPr>
        <xdr:cNvPr id="427" name="直線コネクタ 426"/>
        <xdr:cNvCxnSpPr/>
      </xdr:nvCxnSpPr>
      <xdr:spPr>
        <a:xfrm flipV="1">
          <a:off x="15671800" y="132394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78</xdr:row>
      <xdr:rowOff>12700</xdr:rowOff>
    </xdr:to>
    <xdr:cxnSp macro="">
      <xdr:nvCxnSpPr>
        <xdr:cNvPr id="430" name="直線コネクタ 429"/>
        <xdr:cNvCxnSpPr/>
      </xdr:nvCxnSpPr>
      <xdr:spPr>
        <a:xfrm>
          <a:off x="14782800" y="132577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94996</xdr:rowOff>
    </xdr:from>
    <xdr:to>
      <xdr:col>21</xdr:col>
      <xdr:colOff>361950</xdr:colOff>
      <xdr:row>77</xdr:row>
      <xdr:rowOff>56135</xdr:rowOff>
    </xdr:to>
    <xdr:cxnSp macro="">
      <xdr:nvCxnSpPr>
        <xdr:cNvPr id="433" name="直線コネクタ 432"/>
        <xdr:cNvCxnSpPr/>
      </xdr:nvCxnSpPr>
      <xdr:spPr>
        <a:xfrm>
          <a:off x="13893800" y="131251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44704</xdr:rowOff>
    </xdr:from>
    <xdr:to>
      <xdr:col>20</xdr:col>
      <xdr:colOff>158750</xdr:colOff>
      <xdr:row>76</xdr:row>
      <xdr:rowOff>94996</xdr:rowOff>
    </xdr:to>
    <xdr:cxnSp macro="">
      <xdr:nvCxnSpPr>
        <xdr:cNvPr id="436" name="直線コネクタ 435"/>
        <xdr:cNvCxnSpPr/>
      </xdr:nvCxnSpPr>
      <xdr:spPr>
        <a:xfrm>
          <a:off x="13004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46" name="円/楕円 445"/>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130573</xdr:rowOff>
    </xdr:from>
    <xdr:ext cx="762000" cy="259045"/>
    <xdr:sp macro="" textlink="">
      <xdr:nvSpPr>
        <xdr:cNvPr id="447"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8" name="円/楕円 447"/>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9" name="テキスト ボックス 44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50" name="円/楕円 449"/>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51" name="テキスト ボックス 45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44196</xdr:rowOff>
    </xdr:from>
    <xdr:to>
      <xdr:col>20</xdr:col>
      <xdr:colOff>209550</xdr:colOff>
      <xdr:row>76</xdr:row>
      <xdr:rowOff>145796</xdr:rowOff>
    </xdr:to>
    <xdr:sp macro="" textlink="">
      <xdr:nvSpPr>
        <xdr:cNvPr id="452" name="円/楕円 451"/>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53" name="テキスト ボックス 452"/>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54" name="円/楕円 453"/>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55" name="テキスト ボックス 45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岐阜県岐南町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155308</xdr:rowOff>
    </xdr:from>
    <xdr:to>
      <xdr:col>4</xdr:col>
      <xdr:colOff>1117600</xdr:colOff>
      <xdr:row>18</xdr:row>
      <xdr:rowOff>168992</xdr:rowOff>
    </xdr:to>
    <xdr:cxnSp macro="">
      <xdr:nvCxnSpPr>
        <xdr:cNvPr id="52" name="直線コネクタ 51"/>
        <xdr:cNvCxnSpPr/>
      </xdr:nvCxnSpPr>
      <xdr:spPr bwMode="auto">
        <a:xfrm flipV="1">
          <a:off x="5003800" y="3289033"/>
          <a:ext cx="647700" cy="1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168992</xdr:rowOff>
    </xdr:from>
    <xdr:to>
      <xdr:col>4</xdr:col>
      <xdr:colOff>469900</xdr:colOff>
      <xdr:row>19</xdr:row>
      <xdr:rowOff>4236</xdr:rowOff>
    </xdr:to>
    <xdr:cxnSp macro="">
      <xdr:nvCxnSpPr>
        <xdr:cNvPr id="55" name="直線コネクタ 54"/>
        <xdr:cNvCxnSpPr/>
      </xdr:nvCxnSpPr>
      <xdr:spPr bwMode="auto">
        <a:xfrm flipV="1">
          <a:off x="4305300" y="3302717"/>
          <a:ext cx="698500" cy="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119581</xdr:rowOff>
    </xdr:from>
    <xdr:to>
      <xdr:col>3</xdr:col>
      <xdr:colOff>904875</xdr:colOff>
      <xdr:row>19</xdr:row>
      <xdr:rowOff>4236</xdr:rowOff>
    </xdr:to>
    <xdr:cxnSp macro="">
      <xdr:nvCxnSpPr>
        <xdr:cNvPr id="58" name="直線コネクタ 57"/>
        <xdr:cNvCxnSpPr/>
      </xdr:nvCxnSpPr>
      <xdr:spPr bwMode="auto">
        <a:xfrm>
          <a:off x="3606800" y="3253306"/>
          <a:ext cx="698500" cy="56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76490</xdr:rowOff>
    </xdr:from>
    <xdr:to>
      <xdr:col>3</xdr:col>
      <xdr:colOff>206375</xdr:colOff>
      <xdr:row>18</xdr:row>
      <xdr:rowOff>119581</xdr:rowOff>
    </xdr:to>
    <xdr:cxnSp macro="">
      <xdr:nvCxnSpPr>
        <xdr:cNvPr id="61" name="直線コネクタ 60"/>
        <xdr:cNvCxnSpPr/>
      </xdr:nvCxnSpPr>
      <xdr:spPr bwMode="auto">
        <a:xfrm>
          <a:off x="2908300" y="3210215"/>
          <a:ext cx="698500" cy="4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104508</xdr:rowOff>
    </xdr:from>
    <xdr:to>
      <xdr:col>5</xdr:col>
      <xdr:colOff>34925</xdr:colOff>
      <xdr:row>19</xdr:row>
      <xdr:rowOff>34658</xdr:rowOff>
    </xdr:to>
    <xdr:sp macro="" textlink="">
      <xdr:nvSpPr>
        <xdr:cNvPr id="71" name="円/楕円 70"/>
        <xdr:cNvSpPr/>
      </xdr:nvSpPr>
      <xdr:spPr bwMode="auto">
        <a:xfrm>
          <a:off x="5600700" y="323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76585</xdr:rowOff>
    </xdr:from>
    <xdr:ext cx="762000" cy="259045"/>
    <xdr:sp macro="" textlink="">
      <xdr:nvSpPr>
        <xdr:cNvPr id="72" name="人口1人当たり決算額の推移該当値テキスト130"/>
        <xdr:cNvSpPr txBox="1"/>
      </xdr:nvSpPr>
      <xdr:spPr>
        <a:xfrm>
          <a:off x="5740400" y="32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59,683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118192</xdr:rowOff>
    </xdr:from>
    <xdr:to>
      <xdr:col>4</xdr:col>
      <xdr:colOff>520700</xdr:colOff>
      <xdr:row>19</xdr:row>
      <xdr:rowOff>48342</xdr:rowOff>
    </xdr:to>
    <xdr:sp macro="" textlink="">
      <xdr:nvSpPr>
        <xdr:cNvPr id="73" name="円/楕円 72"/>
        <xdr:cNvSpPr/>
      </xdr:nvSpPr>
      <xdr:spPr bwMode="auto">
        <a:xfrm>
          <a:off x="4953000" y="32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33119</xdr:rowOff>
    </xdr:from>
    <xdr:ext cx="736600" cy="259045"/>
    <xdr:sp macro="" textlink="">
      <xdr:nvSpPr>
        <xdr:cNvPr id="74" name="テキスト ボックス 73"/>
        <xdr:cNvSpPr txBox="1"/>
      </xdr:nvSpPr>
      <xdr:spPr>
        <a:xfrm>
          <a:off x="4622800" y="3338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124886</xdr:rowOff>
    </xdr:from>
    <xdr:to>
      <xdr:col>3</xdr:col>
      <xdr:colOff>955675</xdr:colOff>
      <xdr:row>19</xdr:row>
      <xdr:rowOff>55036</xdr:rowOff>
    </xdr:to>
    <xdr:sp macro="" textlink="">
      <xdr:nvSpPr>
        <xdr:cNvPr id="75" name="円/楕円 74"/>
        <xdr:cNvSpPr/>
      </xdr:nvSpPr>
      <xdr:spPr bwMode="auto">
        <a:xfrm>
          <a:off x="4254500" y="325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39813</xdr:rowOff>
    </xdr:from>
    <xdr:ext cx="762000" cy="259045"/>
    <xdr:sp macro="" textlink="">
      <xdr:nvSpPr>
        <xdr:cNvPr id="76" name="テキスト ボックス 75"/>
        <xdr:cNvSpPr txBox="1"/>
      </xdr:nvSpPr>
      <xdr:spPr>
        <a:xfrm>
          <a:off x="3924300" y="33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68781</xdr:rowOff>
    </xdr:from>
    <xdr:to>
      <xdr:col>3</xdr:col>
      <xdr:colOff>257175</xdr:colOff>
      <xdr:row>18</xdr:row>
      <xdr:rowOff>170381</xdr:rowOff>
    </xdr:to>
    <xdr:sp macro="" textlink="">
      <xdr:nvSpPr>
        <xdr:cNvPr id="77" name="円/楕円 76"/>
        <xdr:cNvSpPr/>
      </xdr:nvSpPr>
      <xdr:spPr bwMode="auto">
        <a:xfrm>
          <a:off x="3556000" y="320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155158</xdr:rowOff>
    </xdr:from>
    <xdr:ext cx="762000" cy="259045"/>
    <xdr:sp macro="" textlink="">
      <xdr:nvSpPr>
        <xdr:cNvPr id="78" name="テキスト ボックス 77"/>
        <xdr:cNvSpPr txBox="1"/>
      </xdr:nvSpPr>
      <xdr:spPr>
        <a:xfrm>
          <a:off x="3225800" y="328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25690</xdr:rowOff>
    </xdr:from>
    <xdr:to>
      <xdr:col>2</xdr:col>
      <xdr:colOff>692150</xdr:colOff>
      <xdr:row>18</xdr:row>
      <xdr:rowOff>127290</xdr:rowOff>
    </xdr:to>
    <xdr:sp macro="" textlink="">
      <xdr:nvSpPr>
        <xdr:cNvPr id="79" name="円/楕円 78"/>
        <xdr:cNvSpPr/>
      </xdr:nvSpPr>
      <xdr:spPr bwMode="auto">
        <a:xfrm>
          <a:off x="2857500" y="315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112067</xdr:rowOff>
    </xdr:from>
    <xdr:ext cx="762000" cy="259045"/>
    <xdr:sp macro="" textlink="">
      <xdr:nvSpPr>
        <xdr:cNvPr id="80" name="テキスト ボックス 79"/>
        <xdr:cNvSpPr txBox="1"/>
      </xdr:nvSpPr>
      <xdr:spPr>
        <a:xfrm>
          <a:off x="2527300" y="32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104630</xdr:rowOff>
    </xdr:from>
    <xdr:to>
      <xdr:col>4</xdr:col>
      <xdr:colOff>1117600</xdr:colOff>
      <xdr:row>36</xdr:row>
      <xdr:rowOff>141663</xdr:rowOff>
    </xdr:to>
    <xdr:cxnSp macro="">
      <xdr:nvCxnSpPr>
        <xdr:cNvPr id="115" name="直線コネクタ 114"/>
        <xdr:cNvCxnSpPr/>
      </xdr:nvCxnSpPr>
      <xdr:spPr bwMode="auto">
        <a:xfrm>
          <a:off x="5003800" y="7057880"/>
          <a:ext cx="6477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59727</xdr:rowOff>
    </xdr:from>
    <xdr:to>
      <xdr:col>4</xdr:col>
      <xdr:colOff>469900</xdr:colOff>
      <xdr:row>36</xdr:row>
      <xdr:rowOff>104630</xdr:rowOff>
    </xdr:to>
    <xdr:cxnSp macro="">
      <xdr:nvCxnSpPr>
        <xdr:cNvPr id="118" name="直線コネクタ 117"/>
        <xdr:cNvCxnSpPr/>
      </xdr:nvCxnSpPr>
      <xdr:spPr bwMode="auto">
        <a:xfrm>
          <a:off x="4305300" y="7012977"/>
          <a:ext cx="6985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13092</xdr:rowOff>
    </xdr:from>
    <xdr:to>
      <xdr:col>3</xdr:col>
      <xdr:colOff>904875</xdr:colOff>
      <xdr:row>36</xdr:row>
      <xdr:rowOff>59727</xdr:rowOff>
    </xdr:to>
    <xdr:cxnSp macro="">
      <xdr:nvCxnSpPr>
        <xdr:cNvPr id="121" name="直線コネクタ 120"/>
        <xdr:cNvCxnSpPr/>
      </xdr:nvCxnSpPr>
      <xdr:spPr bwMode="auto">
        <a:xfrm>
          <a:off x="3606800" y="6966342"/>
          <a:ext cx="6985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175430</xdr:rowOff>
    </xdr:from>
    <xdr:to>
      <xdr:col>3</xdr:col>
      <xdr:colOff>206375</xdr:colOff>
      <xdr:row>36</xdr:row>
      <xdr:rowOff>13092</xdr:rowOff>
    </xdr:to>
    <xdr:cxnSp macro="">
      <xdr:nvCxnSpPr>
        <xdr:cNvPr id="124" name="直線コネクタ 123"/>
        <xdr:cNvCxnSpPr/>
      </xdr:nvCxnSpPr>
      <xdr:spPr bwMode="auto">
        <a:xfrm>
          <a:off x="2908300" y="6785780"/>
          <a:ext cx="698500" cy="180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90863</xdr:rowOff>
    </xdr:from>
    <xdr:to>
      <xdr:col>5</xdr:col>
      <xdr:colOff>34925</xdr:colOff>
      <xdr:row>37</xdr:row>
      <xdr:rowOff>21013</xdr:rowOff>
    </xdr:to>
    <xdr:sp macro="" textlink="">
      <xdr:nvSpPr>
        <xdr:cNvPr id="134" name="円/楕円 133"/>
        <xdr:cNvSpPr/>
      </xdr:nvSpPr>
      <xdr:spPr bwMode="auto">
        <a:xfrm>
          <a:off x="5600700" y="7044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62940</xdr:rowOff>
    </xdr:from>
    <xdr:ext cx="762000" cy="259045"/>
    <xdr:sp macro="" textlink="">
      <xdr:nvSpPr>
        <xdr:cNvPr id="135" name="人口1人当たり決算額の推移該当値テキスト445"/>
        <xdr:cNvSpPr txBox="1"/>
      </xdr:nvSpPr>
      <xdr:spPr>
        <a:xfrm>
          <a:off x="5740400" y="701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53830</xdr:rowOff>
    </xdr:from>
    <xdr:to>
      <xdr:col>4</xdr:col>
      <xdr:colOff>520700</xdr:colOff>
      <xdr:row>36</xdr:row>
      <xdr:rowOff>155430</xdr:rowOff>
    </xdr:to>
    <xdr:sp macro="" textlink="">
      <xdr:nvSpPr>
        <xdr:cNvPr id="136" name="円/楕円 135"/>
        <xdr:cNvSpPr/>
      </xdr:nvSpPr>
      <xdr:spPr bwMode="auto">
        <a:xfrm>
          <a:off x="4953000" y="7007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140207</xdr:rowOff>
    </xdr:from>
    <xdr:ext cx="736600" cy="259045"/>
    <xdr:sp macro="" textlink="">
      <xdr:nvSpPr>
        <xdr:cNvPr id="137" name="テキスト ボックス 136"/>
        <xdr:cNvSpPr txBox="1"/>
      </xdr:nvSpPr>
      <xdr:spPr>
        <a:xfrm>
          <a:off x="4622800" y="709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8927</xdr:rowOff>
    </xdr:from>
    <xdr:to>
      <xdr:col>3</xdr:col>
      <xdr:colOff>955675</xdr:colOff>
      <xdr:row>36</xdr:row>
      <xdr:rowOff>110527</xdr:rowOff>
    </xdr:to>
    <xdr:sp macro="" textlink="">
      <xdr:nvSpPr>
        <xdr:cNvPr id="138" name="円/楕円 137"/>
        <xdr:cNvSpPr/>
      </xdr:nvSpPr>
      <xdr:spPr bwMode="auto">
        <a:xfrm>
          <a:off x="4254500" y="696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95304</xdr:rowOff>
    </xdr:from>
    <xdr:ext cx="762000" cy="259045"/>
    <xdr:sp macro="" textlink="">
      <xdr:nvSpPr>
        <xdr:cNvPr id="139" name="テキスト ボックス 138"/>
        <xdr:cNvSpPr txBox="1"/>
      </xdr:nvSpPr>
      <xdr:spPr>
        <a:xfrm>
          <a:off x="3924300" y="70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305192</xdr:rowOff>
    </xdr:from>
    <xdr:to>
      <xdr:col>3</xdr:col>
      <xdr:colOff>257175</xdr:colOff>
      <xdr:row>36</xdr:row>
      <xdr:rowOff>63892</xdr:rowOff>
    </xdr:to>
    <xdr:sp macro="" textlink="">
      <xdr:nvSpPr>
        <xdr:cNvPr id="140" name="円/楕円 139"/>
        <xdr:cNvSpPr/>
      </xdr:nvSpPr>
      <xdr:spPr bwMode="auto">
        <a:xfrm>
          <a:off x="3556000" y="691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48669</xdr:rowOff>
    </xdr:from>
    <xdr:ext cx="762000" cy="259045"/>
    <xdr:sp macro="" textlink="">
      <xdr:nvSpPr>
        <xdr:cNvPr id="141" name="テキスト ボックス 140"/>
        <xdr:cNvSpPr txBox="1"/>
      </xdr:nvSpPr>
      <xdr:spPr>
        <a:xfrm>
          <a:off x="3225800" y="700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124630</xdr:rowOff>
    </xdr:from>
    <xdr:to>
      <xdr:col>2</xdr:col>
      <xdr:colOff>692150</xdr:colOff>
      <xdr:row>35</xdr:row>
      <xdr:rowOff>226230</xdr:rowOff>
    </xdr:to>
    <xdr:sp macro="" textlink="">
      <xdr:nvSpPr>
        <xdr:cNvPr id="142" name="円/楕円 141"/>
        <xdr:cNvSpPr/>
      </xdr:nvSpPr>
      <xdr:spPr bwMode="auto">
        <a:xfrm>
          <a:off x="2857500" y="673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211007</xdr:rowOff>
    </xdr:from>
    <xdr:ext cx="762000" cy="259045"/>
    <xdr:sp macro="" textlink="">
      <xdr:nvSpPr>
        <xdr:cNvPr id="143" name="テキスト ボックス 142"/>
        <xdr:cNvSpPr txBox="1"/>
      </xdr:nvSpPr>
      <xdr:spPr>
        <a:xfrm>
          <a:off x="2527300" y="68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24,903
24,403
7.91
9,326,776
8,695,467
604,734
4,905,691
4,431,239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162236</xdr:rowOff>
    </xdr:from>
    <xdr:to>
      <xdr:col>6</xdr:col>
      <xdr:colOff>511175</xdr:colOff>
      <xdr:row>38</xdr:row>
      <xdr:rowOff>167589</xdr:rowOff>
    </xdr:to>
    <xdr:cxnSp macro="">
      <xdr:nvCxnSpPr>
        <xdr:cNvPr id="61" name="直線コネクタ 60"/>
        <xdr:cNvCxnSpPr/>
      </xdr:nvCxnSpPr>
      <xdr:spPr>
        <a:xfrm>
          <a:off x="3797300" y="6677336"/>
          <a:ext cx="8382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154730</xdr:rowOff>
    </xdr:from>
    <xdr:to>
      <xdr:col>5</xdr:col>
      <xdr:colOff>358775</xdr:colOff>
      <xdr:row>38</xdr:row>
      <xdr:rowOff>162236</xdr:rowOff>
    </xdr:to>
    <xdr:cxnSp macro="">
      <xdr:nvCxnSpPr>
        <xdr:cNvPr id="64" name="直線コネクタ 63"/>
        <xdr:cNvCxnSpPr/>
      </xdr:nvCxnSpPr>
      <xdr:spPr>
        <a:xfrm>
          <a:off x="2908300" y="6669830"/>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120879</xdr:rowOff>
    </xdr:from>
    <xdr:to>
      <xdr:col>4</xdr:col>
      <xdr:colOff>155575</xdr:colOff>
      <xdr:row>38</xdr:row>
      <xdr:rowOff>154730</xdr:rowOff>
    </xdr:to>
    <xdr:cxnSp macro="">
      <xdr:nvCxnSpPr>
        <xdr:cNvPr id="67" name="直線コネクタ 66"/>
        <xdr:cNvCxnSpPr/>
      </xdr:nvCxnSpPr>
      <xdr:spPr>
        <a:xfrm>
          <a:off x="2019300" y="6635979"/>
          <a:ext cx="889000" cy="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91599</xdr:rowOff>
    </xdr:from>
    <xdr:to>
      <xdr:col>2</xdr:col>
      <xdr:colOff>638175</xdr:colOff>
      <xdr:row>38</xdr:row>
      <xdr:rowOff>120879</xdr:rowOff>
    </xdr:to>
    <xdr:cxnSp macro="">
      <xdr:nvCxnSpPr>
        <xdr:cNvPr id="70" name="直線コネクタ 69"/>
        <xdr:cNvCxnSpPr/>
      </xdr:nvCxnSpPr>
      <xdr:spPr>
        <a:xfrm>
          <a:off x="1130300" y="6606699"/>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116789</xdr:rowOff>
    </xdr:from>
    <xdr:to>
      <xdr:col>6</xdr:col>
      <xdr:colOff>561975</xdr:colOff>
      <xdr:row>39</xdr:row>
      <xdr:rowOff>46939</xdr:rowOff>
    </xdr:to>
    <xdr:sp macro="" textlink="">
      <xdr:nvSpPr>
        <xdr:cNvPr id="80" name="円/楕円 79"/>
        <xdr:cNvSpPr/>
      </xdr:nvSpPr>
      <xdr:spPr>
        <a:xfrm>
          <a:off x="45847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95216</xdr:rowOff>
    </xdr:from>
    <xdr:ext cx="534377" cy="259045"/>
    <xdr:sp macro="" textlink="">
      <xdr:nvSpPr>
        <xdr:cNvPr id="81" name="人件費該当値テキスト"/>
        <xdr:cNvSpPr txBox="1"/>
      </xdr:nvSpPr>
      <xdr:spPr>
        <a:xfrm>
          <a:off x="4686300" y="66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42,536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111436</xdr:rowOff>
    </xdr:from>
    <xdr:to>
      <xdr:col>5</xdr:col>
      <xdr:colOff>409575</xdr:colOff>
      <xdr:row>39</xdr:row>
      <xdr:rowOff>41586</xdr:rowOff>
    </xdr:to>
    <xdr:sp macro="" textlink="">
      <xdr:nvSpPr>
        <xdr:cNvPr id="82" name="円/楕円 81"/>
        <xdr:cNvSpPr/>
      </xdr:nvSpPr>
      <xdr:spPr>
        <a:xfrm>
          <a:off x="3746500" y="66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32713</xdr:rowOff>
    </xdr:from>
    <xdr:ext cx="534377" cy="259045"/>
    <xdr:sp macro="" textlink="">
      <xdr:nvSpPr>
        <xdr:cNvPr id="83" name="テキスト ボックス 82"/>
        <xdr:cNvSpPr txBox="1"/>
      </xdr:nvSpPr>
      <xdr:spPr>
        <a:xfrm>
          <a:off x="3530111" y="67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103930</xdr:rowOff>
    </xdr:from>
    <xdr:to>
      <xdr:col>4</xdr:col>
      <xdr:colOff>206375</xdr:colOff>
      <xdr:row>39</xdr:row>
      <xdr:rowOff>34080</xdr:rowOff>
    </xdr:to>
    <xdr:sp macro="" textlink="">
      <xdr:nvSpPr>
        <xdr:cNvPr id="84" name="円/楕円 83"/>
        <xdr:cNvSpPr/>
      </xdr:nvSpPr>
      <xdr:spPr>
        <a:xfrm>
          <a:off x="2857500" y="66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25207</xdr:rowOff>
    </xdr:from>
    <xdr:ext cx="534377" cy="259045"/>
    <xdr:sp macro="" textlink="">
      <xdr:nvSpPr>
        <xdr:cNvPr id="85" name="テキスト ボックス 84"/>
        <xdr:cNvSpPr txBox="1"/>
      </xdr:nvSpPr>
      <xdr:spPr>
        <a:xfrm>
          <a:off x="2641111" y="67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70079</xdr:rowOff>
    </xdr:from>
    <xdr:to>
      <xdr:col>3</xdr:col>
      <xdr:colOff>3175</xdr:colOff>
      <xdr:row>39</xdr:row>
      <xdr:rowOff>229</xdr:rowOff>
    </xdr:to>
    <xdr:sp macro="" textlink="">
      <xdr:nvSpPr>
        <xdr:cNvPr id="86" name="円/楕円 85"/>
        <xdr:cNvSpPr/>
      </xdr:nvSpPr>
      <xdr:spPr>
        <a:xfrm>
          <a:off x="1968500" y="65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162806</xdr:rowOff>
    </xdr:from>
    <xdr:ext cx="534377" cy="259045"/>
    <xdr:sp macro="" textlink="">
      <xdr:nvSpPr>
        <xdr:cNvPr id="87" name="テキスト ボックス 86"/>
        <xdr:cNvSpPr txBox="1"/>
      </xdr:nvSpPr>
      <xdr:spPr>
        <a:xfrm>
          <a:off x="1752111" y="66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40799</xdr:rowOff>
    </xdr:from>
    <xdr:to>
      <xdr:col>1</xdr:col>
      <xdr:colOff>485775</xdr:colOff>
      <xdr:row>38</xdr:row>
      <xdr:rowOff>142399</xdr:rowOff>
    </xdr:to>
    <xdr:sp macro="" textlink="">
      <xdr:nvSpPr>
        <xdr:cNvPr id="88" name="円/楕円 87"/>
        <xdr:cNvSpPr/>
      </xdr:nvSpPr>
      <xdr:spPr>
        <a:xfrm>
          <a:off x="1079500" y="65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133526</xdr:rowOff>
    </xdr:from>
    <xdr:ext cx="534377" cy="259045"/>
    <xdr:sp macro="" textlink="">
      <xdr:nvSpPr>
        <xdr:cNvPr id="89" name="テキスト ボックス 88"/>
        <xdr:cNvSpPr txBox="1"/>
      </xdr:nvSpPr>
      <xdr:spPr>
        <a:xfrm>
          <a:off x="863111" y="664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20518</xdr:rowOff>
    </xdr:from>
    <xdr:to>
      <xdr:col>6</xdr:col>
      <xdr:colOff>511175</xdr:colOff>
      <xdr:row>57</xdr:row>
      <xdr:rowOff>80117</xdr:rowOff>
    </xdr:to>
    <xdr:cxnSp macro="">
      <xdr:nvCxnSpPr>
        <xdr:cNvPr id="121" name="直線コネクタ 120"/>
        <xdr:cNvCxnSpPr/>
      </xdr:nvCxnSpPr>
      <xdr:spPr>
        <a:xfrm flipV="1">
          <a:off x="3797300" y="9793168"/>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80117</xdr:rowOff>
    </xdr:from>
    <xdr:to>
      <xdr:col>5</xdr:col>
      <xdr:colOff>358775</xdr:colOff>
      <xdr:row>57</xdr:row>
      <xdr:rowOff>158380</xdr:rowOff>
    </xdr:to>
    <xdr:cxnSp macro="">
      <xdr:nvCxnSpPr>
        <xdr:cNvPr id="124" name="直線コネクタ 123"/>
        <xdr:cNvCxnSpPr/>
      </xdr:nvCxnSpPr>
      <xdr:spPr>
        <a:xfrm flipV="1">
          <a:off x="2908300" y="9852767"/>
          <a:ext cx="8890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128564</xdr:rowOff>
    </xdr:from>
    <xdr:to>
      <xdr:col>4</xdr:col>
      <xdr:colOff>155575</xdr:colOff>
      <xdr:row>57</xdr:row>
      <xdr:rowOff>158380</xdr:rowOff>
    </xdr:to>
    <xdr:cxnSp macro="">
      <xdr:nvCxnSpPr>
        <xdr:cNvPr id="127" name="直線コネクタ 126"/>
        <xdr:cNvCxnSpPr/>
      </xdr:nvCxnSpPr>
      <xdr:spPr>
        <a:xfrm>
          <a:off x="2019300" y="9901214"/>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51999</xdr:rowOff>
    </xdr:from>
    <xdr:to>
      <xdr:col>2</xdr:col>
      <xdr:colOff>638175</xdr:colOff>
      <xdr:row>57</xdr:row>
      <xdr:rowOff>128564</xdr:rowOff>
    </xdr:to>
    <xdr:cxnSp macro="">
      <xdr:nvCxnSpPr>
        <xdr:cNvPr id="130" name="直線コネクタ 129"/>
        <xdr:cNvCxnSpPr/>
      </xdr:nvCxnSpPr>
      <xdr:spPr>
        <a:xfrm>
          <a:off x="1130300" y="9824649"/>
          <a:ext cx="889000" cy="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141168</xdr:rowOff>
    </xdr:from>
    <xdr:to>
      <xdr:col>6</xdr:col>
      <xdr:colOff>561975</xdr:colOff>
      <xdr:row>57</xdr:row>
      <xdr:rowOff>71318</xdr:rowOff>
    </xdr:to>
    <xdr:sp macro="" textlink="">
      <xdr:nvSpPr>
        <xdr:cNvPr id="140" name="円/楕円 139"/>
        <xdr:cNvSpPr/>
      </xdr:nvSpPr>
      <xdr:spPr>
        <a:xfrm>
          <a:off x="4584700" y="97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119595</xdr:rowOff>
    </xdr:from>
    <xdr:ext cx="534377" cy="259045"/>
    <xdr:sp macro="" textlink="">
      <xdr:nvSpPr>
        <xdr:cNvPr id="141" name="物件費該当値テキスト"/>
        <xdr:cNvSpPr txBox="1"/>
      </xdr:nvSpPr>
      <xdr:spPr>
        <a:xfrm>
          <a:off x="4686300" y="97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29317</xdr:rowOff>
    </xdr:from>
    <xdr:to>
      <xdr:col>5</xdr:col>
      <xdr:colOff>409575</xdr:colOff>
      <xdr:row>57</xdr:row>
      <xdr:rowOff>130917</xdr:rowOff>
    </xdr:to>
    <xdr:sp macro="" textlink="">
      <xdr:nvSpPr>
        <xdr:cNvPr id="142" name="円/楕円 141"/>
        <xdr:cNvSpPr/>
      </xdr:nvSpPr>
      <xdr:spPr>
        <a:xfrm>
          <a:off x="3746500" y="98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122044</xdr:rowOff>
    </xdr:from>
    <xdr:ext cx="534377" cy="259045"/>
    <xdr:sp macro="" textlink="">
      <xdr:nvSpPr>
        <xdr:cNvPr id="143" name="テキスト ボックス 142"/>
        <xdr:cNvSpPr txBox="1"/>
      </xdr:nvSpPr>
      <xdr:spPr>
        <a:xfrm>
          <a:off x="3530111" y="989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107580</xdr:rowOff>
    </xdr:from>
    <xdr:to>
      <xdr:col>4</xdr:col>
      <xdr:colOff>206375</xdr:colOff>
      <xdr:row>58</xdr:row>
      <xdr:rowOff>37730</xdr:rowOff>
    </xdr:to>
    <xdr:sp macro="" textlink="">
      <xdr:nvSpPr>
        <xdr:cNvPr id="144" name="円/楕円 143"/>
        <xdr:cNvSpPr/>
      </xdr:nvSpPr>
      <xdr:spPr>
        <a:xfrm>
          <a:off x="2857500" y="98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28857</xdr:rowOff>
    </xdr:from>
    <xdr:ext cx="534377" cy="259045"/>
    <xdr:sp macro="" textlink="">
      <xdr:nvSpPr>
        <xdr:cNvPr id="145" name="テキスト ボックス 144"/>
        <xdr:cNvSpPr txBox="1"/>
      </xdr:nvSpPr>
      <xdr:spPr>
        <a:xfrm>
          <a:off x="2641111" y="997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77764</xdr:rowOff>
    </xdr:from>
    <xdr:to>
      <xdr:col>3</xdr:col>
      <xdr:colOff>3175</xdr:colOff>
      <xdr:row>58</xdr:row>
      <xdr:rowOff>7914</xdr:rowOff>
    </xdr:to>
    <xdr:sp macro="" textlink="">
      <xdr:nvSpPr>
        <xdr:cNvPr id="146" name="円/楕円 145"/>
        <xdr:cNvSpPr/>
      </xdr:nvSpPr>
      <xdr:spPr>
        <a:xfrm>
          <a:off x="1968500" y="98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170491</xdr:rowOff>
    </xdr:from>
    <xdr:ext cx="534377" cy="259045"/>
    <xdr:sp macro="" textlink="">
      <xdr:nvSpPr>
        <xdr:cNvPr id="147" name="テキスト ボックス 146"/>
        <xdr:cNvSpPr txBox="1"/>
      </xdr:nvSpPr>
      <xdr:spPr>
        <a:xfrm>
          <a:off x="1752111" y="99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1199</xdr:rowOff>
    </xdr:from>
    <xdr:to>
      <xdr:col>1</xdr:col>
      <xdr:colOff>485775</xdr:colOff>
      <xdr:row>57</xdr:row>
      <xdr:rowOff>102799</xdr:rowOff>
    </xdr:to>
    <xdr:sp macro="" textlink="">
      <xdr:nvSpPr>
        <xdr:cNvPr id="148" name="円/楕円 147"/>
        <xdr:cNvSpPr/>
      </xdr:nvSpPr>
      <xdr:spPr>
        <a:xfrm>
          <a:off x="1079500" y="97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93926</xdr:rowOff>
    </xdr:from>
    <xdr:ext cx="534377" cy="259045"/>
    <xdr:sp macro="" textlink="">
      <xdr:nvSpPr>
        <xdr:cNvPr id="149" name="テキスト ボックス 148"/>
        <xdr:cNvSpPr txBox="1"/>
      </xdr:nvSpPr>
      <xdr:spPr>
        <a:xfrm>
          <a:off x="863111" y="98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60223</xdr:rowOff>
    </xdr:from>
    <xdr:to>
      <xdr:col>6</xdr:col>
      <xdr:colOff>511175</xdr:colOff>
      <xdr:row>78</xdr:row>
      <xdr:rowOff>70816</xdr:rowOff>
    </xdr:to>
    <xdr:cxnSp macro="">
      <xdr:nvCxnSpPr>
        <xdr:cNvPr id="178" name="直線コネクタ 177"/>
        <xdr:cNvCxnSpPr/>
      </xdr:nvCxnSpPr>
      <xdr:spPr>
        <a:xfrm flipV="1">
          <a:off x="3797300" y="13433323"/>
          <a:ext cx="8382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51384</xdr:rowOff>
    </xdr:from>
    <xdr:to>
      <xdr:col>5</xdr:col>
      <xdr:colOff>358775</xdr:colOff>
      <xdr:row>78</xdr:row>
      <xdr:rowOff>70816</xdr:rowOff>
    </xdr:to>
    <xdr:cxnSp macro="">
      <xdr:nvCxnSpPr>
        <xdr:cNvPr id="181" name="直線コネクタ 180"/>
        <xdr:cNvCxnSpPr/>
      </xdr:nvCxnSpPr>
      <xdr:spPr>
        <a:xfrm>
          <a:off x="2908300" y="13424484"/>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45669</xdr:rowOff>
    </xdr:from>
    <xdr:to>
      <xdr:col>4</xdr:col>
      <xdr:colOff>155575</xdr:colOff>
      <xdr:row>78</xdr:row>
      <xdr:rowOff>51384</xdr:rowOff>
    </xdr:to>
    <xdr:cxnSp macro="">
      <xdr:nvCxnSpPr>
        <xdr:cNvPr id="184" name="直線コネクタ 183"/>
        <xdr:cNvCxnSpPr/>
      </xdr:nvCxnSpPr>
      <xdr:spPr>
        <a:xfrm>
          <a:off x="2019300" y="134187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45669</xdr:rowOff>
    </xdr:from>
    <xdr:to>
      <xdr:col>2</xdr:col>
      <xdr:colOff>638175</xdr:colOff>
      <xdr:row>78</xdr:row>
      <xdr:rowOff>46889</xdr:rowOff>
    </xdr:to>
    <xdr:cxnSp macro="">
      <xdr:nvCxnSpPr>
        <xdr:cNvPr id="187" name="直線コネクタ 186"/>
        <xdr:cNvCxnSpPr/>
      </xdr:nvCxnSpPr>
      <xdr:spPr>
        <a:xfrm flipV="1">
          <a:off x="1130300" y="13418769"/>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9423</xdr:rowOff>
    </xdr:from>
    <xdr:to>
      <xdr:col>6</xdr:col>
      <xdr:colOff>561975</xdr:colOff>
      <xdr:row>78</xdr:row>
      <xdr:rowOff>111023</xdr:rowOff>
    </xdr:to>
    <xdr:sp macro="" textlink="">
      <xdr:nvSpPr>
        <xdr:cNvPr id="197" name="円/楕円 196"/>
        <xdr:cNvSpPr/>
      </xdr:nvSpPr>
      <xdr:spPr>
        <a:xfrm>
          <a:off x="45847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159300</xdr:rowOff>
    </xdr:from>
    <xdr:ext cx="469744" cy="259045"/>
    <xdr:sp macro="" textlink="">
      <xdr:nvSpPr>
        <xdr:cNvPr id="198" name="維持補修費該当値テキスト"/>
        <xdr:cNvSpPr txBox="1"/>
      </xdr:nvSpPr>
      <xdr:spPr>
        <a:xfrm>
          <a:off x="4686300" y="1336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20016</xdr:rowOff>
    </xdr:from>
    <xdr:to>
      <xdr:col>5</xdr:col>
      <xdr:colOff>409575</xdr:colOff>
      <xdr:row>78</xdr:row>
      <xdr:rowOff>121616</xdr:rowOff>
    </xdr:to>
    <xdr:sp macro="" textlink="">
      <xdr:nvSpPr>
        <xdr:cNvPr id="199" name="円/楕円 198"/>
        <xdr:cNvSpPr/>
      </xdr:nvSpPr>
      <xdr:spPr>
        <a:xfrm>
          <a:off x="3746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112743</xdr:rowOff>
    </xdr:from>
    <xdr:ext cx="469744" cy="259045"/>
    <xdr:sp macro="" textlink="">
      <xdr:nvSpPr>
        <xdr:cNvPr id="200" name="テキスト ボックス 199"/>
        <xdr:cNvSpPr txBox="1"/>
      </xdr:nvSpPr>
      <xdr:spPr>
        <a:xfrm>
          <a:off x="3562427" y="1348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584</xdr:rowOff>
    </xdr:from>
    <xdr:to>
      <xdr:col>4</xdr:col>
      <xdr:colOff>206375</xdr:colOff>
      <xdr:row>78</xdr:row>
      <xdr:rowOff>102184</xdr:rowOff>
    </xdr:to>
    <xdr:sp macro="" textlink="">
      <xdr:nvSpPr>
        <xdr:cNvPr id="201" name="円/楕円 200"/>
        <xdr:cNvSpPr/>
      </xdr:nvSpPr>
      <xdr:spPr>
        <a:xfrm>
          <a:off x="2857500" y="133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93311</xdr:rowOff>
    </xdr:from>
    <xdr:ext cx="469744" cy="259045"/>
    <xdr:sp macro="" textlink="">
      <xdr:nvSpPr>
        <xdr:cNvPr id="202" name="テキスト ボックス 201"/>
        <xdr:cNvSpPr txBox="1"/>
      </xdr:nvSpPr>
      <xdr:spPr>
        <a:xfrm>
          <a:off x="2673427" y="1346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166319</xdr:rowOff>
    </xdr:from>
    <xdr:to>
      <xdr:col>3</xdr:col>
      <xdr:colOff>3175</xdr:colOff>
      <xdr:row>78</xdr:row>
      <xdr:rowOff>96469</xdr:rowOff>
    </xdr:to>
    <xdr:sp macro="" textlink="">
      <xdr:nvSpPr>
        <xdr:cNvPr id="203" name="円/楕円 202"/>
        <xdr:cNvSpPr/>
      </xdr:nvSpPr>
      <xdr:spPr>
        <a:xfrm>
          <a:off x="1968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87596</xdr:rowOff>
    </xdr:from>
    <xdr:ext cx="469744" cy="259045"/>
    <xdr:sp macro="" textlink="">
      <xdr:nvSpPr>
        <xdr:cNvPr id="204" name="テキスト ボックス 203"/>
        <xdr:cNvSpPr txBox="1"/>
      </xdr:nvSpPr>
      <xdr:spPr>
        <a:xfrm>
          <a:off x="1784427"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167539</xdr:rowOff>
    </xdr:from>
    <xdr:to>
      <xdr:col>1</xdr:col>
      <xdr:colOff>485775</xdr:colOff>
      <xdr:row>78</xdr:row>
      <xdr:rowOff>97689</xdr:rowOff>
    </xdr:to>
    <xdr:sp macro="" textlink="">
      <xdr:nvSpPr>
        <xdr:cNvPr id="205" name="円/楕円 204"/>
        <xdr:cNvSpPr/>
      </xdr:nvSpPr>
      <xdr:spPr>
        <a:xfrm>
          <a:off x="1079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88816</xdr:rowOff>
    </xdr:from>
    <xdr:ext cx="469744" cy="259045"/>
    <xdr:sp macro="" textlink="">
      <xdr:nvSpPr>
        <xdr:cNvPr id="206" name="テキスト ボックス 205"/>
        <xdr:cNvSpPr txBox="1"/>
      </xdr:nvSpPr>
      <xdr:spPr>
        <a:xfrm>
          <a:off x="895427" y="1346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112554</xdr:rowOff>
    </xdr:from>
    <xdr:to>
      <xdr:col>6</xdr:col>
      <xdr:colOff>511175</xdr:colOff>
      <xdr:row>96</xdr:row>
      <xdr:rowOff>154769</xdr:rowOff>
    </xdr:to>
    <xdr:cxnSp macro="">
      <xdr:nvCxnSpPr>
        <xdr:cNvPr id="236" name="直線コネクタ 235"/>
        <xdr:cNvCxnSpPr/>
      </xdr:nvCxnSpPr>
      <xdr:spPr>
        <a:xfrm flipV="1">
          <a:off x="3797300" y="16571754"/>
          <a:ext cx="8382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154769</xdr:rowOff>
    </xdr:from>
    <xdr:to>
      <xdr:col>5</xdr:col>
      <xdr:colOff>358775</xdr:colOff>
      <xdr:row>97</xdr:row>
      <xdr:rowOff>103963</xdr:rowOff>
    </xdr:to>
    <xdr:cxnSp macro="">
      <xdr:nvCxnSpPr>
        <xdr:cNvPr id="239" name="直線コネクタ 238"/>
        <xdr:cNvCxnSpPr/>
      </xdr:nvCxnSpPr>
      <xdr:spPr>
        <a:xfrm flipV="1">
          <a:off x="2908300" y="16613969"/>
          <a:ext cx="889000" cy="1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103963</xdr:rowOff>
    </xdr:from>
    <xdr:to>
      <xdr:col>4</xdr:col>
      <xdr:colOff>155575</xdr:colOff>
      <xdr:row>97</xdr:row>
      <xdr:rowOff>159531</xdr:rowOff>
    </xdr:to>
    <xdr:cxnSp macro="">
      <xdr:nvCxnSpPr>
        <xdr:cNvPr id="242" name="直線コネクタ 241"/>
        <xdr:cNvCxnSpPr/>
      </xdr:nvCxnSpPr>
      <xdr:spPr>
        <a:xfrm flipV="1">
          <a:off x="2019300" y="16734613"/>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159531</xdr:rowOff>
    </xdr:from>
    <xdr:to>
      <xdr:col>2</xdr:col>
      <xdr:colOff>638175</xdr:colOff>
      <xdr:row>98</xdr:row>
      <xdr:rowOff>4274</xdr:rowOff>
    </xdr:to>
    <xdr:cxnSp macro="">
      <xdr:nvCxnSpPr>
        <xdr:cNvPr id="245" name="直線コネクタ 244"/>
        <xdr:cNvCxnSpPr/>
      </xdr:nvCxnSpPr>
      <xdr:spPr>
        <a:xfrm flipV="1">
          <a:off x="1130300" y="16790181"/>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61754</xdr:rowOff>
    </xdr:from>
    <xdr:to>
      <xdr:col>6</xdr:col>
      <xdr:colOff>561975</xdr:colOff>
      <xdr:row>96</xdr:row>
      <xdr:rowOff>163354</xdr:rowOff>
    </xdr:to>
    <xdr:sp macro="" textlink="">
      <xdr:nvSpPr>
        <xdr:cNvPr id="255" name="円/楕円 254"/>
        <xdr:cNvSpPr/>
      </xdr:nvSpPr>
      <xdr:spPr>
        <a:xfrm>
          <a:off x="4584700" y="165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84631</xdr:rowOff>
    </xdr:from>
    <xdr:ext cx="534377" cy="259045"/>
    <xdr:sp macro="" textlink="">
      <xdr:nvSpPr>
        <xdr:cNvPr id="256" name="扶助費該当値テキスト"/>
        <xdr:cNvSpPr txBox="1"/>
      </xdr:nvSpPr>
      <xdr:spPr>
        <a:xfrm>
          <a:off x="4686300" y="163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103969</xdr:rowOff>
    </xdr:from>
    <xdr:to>
      <xdr:col>5</xdr:col>
      <xdr:colOff>409575</xdr:colOff>
      <xdr:row>97</xdr:row>
      <xdr:rowOff>34119</xdr:rowOff>
    </xdr:to>
    <xdr:sp macro="" textlink="">
      <xdr:nvSpPr>
        <xdr:cNvPr id="257" name="円/楕円 256"/>
        <xdr:cNvSpPr/>
      </xdr:nvSpPr>
      <xdr:spPr>
        <a:xfrm>
          <a:off x="3746500" y="165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50646</xdr:rowOff>
    </xdr:from>
    <xdr:ext cx="534377" cy="259045"/>
    <xdr:sp macro="" textlink="">
      <xdr:nvSpPr>
        <xdr:cNvPr id="258" name="テキスト ボックス 257"/>
        <xdr:cNvSpPr txBox="1"/>
      </xdr:nvSpPr>
      <xdr:spPr>
        <a:xfrm>
          <a:off x="3530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53163</xdr:rowOff>
    </xdr:from>
    <xdr:to>
      <xdr:col>4</xdr:col>
      <xdr:colOff>206375</xdr:colOff>
      <xdr:row>97</xdr:row>
      <xdr:rowOff>154763</xdr:rowOff>
    </xdr:to>
    <xdr:sp macro="" textlink="">
      <xdr:nvSpPr>
        <xdr:cNvPr id="259" name="円/楕円 258"/>
        <xdr:cNvSpPr/>
      </xdr:nvSpPr>
      <xdr:spPr>
        <a:xfrm>
          <a:off x="2857500" y="166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171290</xdr:rowOff>
    </xdr:from>
    <xdr:ext cx="534377" cy="259045"/>
    <xdr:sp macro="" textlink="">
      <xdr:nvSpPr>
        <xdr:cNvPr id="260" name="テキスト ボックス 259"/>
        <xdr:cNvSpPr txBox="1"/>
      </xdr:nvSpPr>
      <xdr:spPr>
        <a:xfrm>
          <a:off x="2641111" y="164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108731</xdr:rowOff>
    </xdr:from>
    <xdr:to>
      <xdr:col>3</xdr:col>
      <xdr:colOff>3175</xdr:colOff>
      <xdr:row>98</xdr:row>
      <xdr:rowOff>38881</xdr:rowOff>
    </xdr:to>
    <xdr:sp macro="" textlink="">
      <xdr:nvSpPr>
        <xdr:cNvPr id="261" name="円/楕円 260"/>
        <xdr:cNvSpPr/>
      </xdr:nvSpPr>
      <xdr:spPr>
        <a:xfrm>
          <a:off x="1968500" y="167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55408</xdr:rowOff>
    </xdr:from>
    <xdr:ext cx="534377" cy="259045"/>
    <xdr:sp macro="" textlink="">
      <xdr:nvSpPr>
        <xdr:cNvPr id="262" name="テキスト ボックス 261"/>
        <xdr:cNvSpPr txBox="1"/>
      </xdr:nvSpPr>
      <xdr:spPr>
        <a:xfrm>
          <a:off x="1752111" y="165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124924</xdr:rowOff>
    </xdr:from>
    <xdr:to>
      <xdr:col>1</xdr:col>
      <xdr:colOff>485775</xdr:colOff>
      <xdr:row>98</xdr:row>
      <xdr:rowOff>55074</xdr:rowOff>
    </xdr:to>
    <xdr:sp macro="" textlink="">
      <xdr:nvSpPr>
        <xdr:cNvPr id="263" name="円/楕円 262"/>
        <xdr:cNvSpPr/>
      </xdr:nvSpPr>
      <xdr:spPr>
        <a:xfrm>
          <a:off x="1079500" y="167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71601</xdr:rowOff>
    </xdr:from>
    <xdr:ext cx="534377" cy="259045"/>
    <xdr:sp macro="" textlink="">
      <xdr:nvSpPr>
        <xdr:cNvPr id="264" name="テキスト ボックス 263"/>
        <xdr:cNvSpPr txBox="1"/>
      </xdr:nvSpPr>
      <xdr:spPr>
        <a:xfrm>
          <a:off x="863111" y="165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29308</xdr:rowOff>
    </xdr:from>
    <xdr:to>
      <xdr:col>15</xdr:col>
      <xdr:colOff>180975</xdr:colOff>
      <xdr:row>37</xdr:row>
      <xdr:rowOff>62727</xdr:rowOff>
    </xdr:to>
    <xdr:cxnSp macro="">
      <xdr:nvCxnSpPr>
        <xdr:cNvPr id="295" name="直線コネクタ 294"/>
        <xdr:cNvCxnSpPr/>
      </xdr:nvCxnSpPr>
      <xdr:spPr>
        <a:xfrm>
          <a:off x="9639300" y="6372958"/>
          <a:ext cx="8382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29308</xdr:rowOff>
    </xdr:from>
    <xdr:to>
      <xdr:col>14</xdr:col>
      <xdr:colOff>28575</xdr:colOff>
      <xdr:row>37</xdr:row>
      <xdr:rowOff>37320</xdr:rowOff>
    </xdr:to>
    <xdr:cxnSp macro="">
      <xdr:nvCxnSpPr>
        <xdr:cNvPr id="298" name="直線コネクタ 297"/>
        <xdr:cNvCxnSpPr/>
      </xdr:nvCxnSpPr>
      <xdr:spPr>
        <a:xfrm flipV="1">
          <a:off x="8750300" y="6372958"/>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37320</xdr:rowOff>
    </xdr:from>
    <xdr:to>
      <xdr:col>12</xdr:col>
      <xdr:colOff>511175</xdr:colOff>
      <xdr:row>37</xdr:row>
      <xdr:rowOff>40868</xdr:rowOff>
    </xdr:to>
    <xdr:cxnSp macro="">
      <xdr:nvCxnSpPr>
        <xdr:cNvPr id="301" name="直線コネクタ 300"/>
        <xdr:cNvCxnSpPr/>
      </xdr:nvCxnSpPr>
      <xdr:spPr>
        <a:xfrm flipV="1">
          <a:off x="7861300" y="6380970"/>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32432</xdr:rowOff>
    </xdr:from>
    <xdr:to>
      <xdr:col>11</xdr:col>
      <xdr:colOff>307975</xdr:colOff>
      <xdr:row>37</xdr:row>
      <xdr:rowOff>40868</xdr:rowOff>
    </xdr:to>
    <xdr:cxnSp macro="">
      <xdr:nvCxnSpPr>
        <xdr:cNvPr id="304" name="直線コネクタ 303"/>
        <xdr:cNvCxnSpPr/>
      </xdr:nvCxnSpPr>
      <xdr:spPr>
        <a:xfrm>
          <a:off x="6972300" y="6376082"/>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11927</xdr:rowOff>
    </xdr:from>
    <xdr:to>
      <xdr:col>15</xdr:col>
      <xdr:colOff>231775</xdr:colOff>
      <xdr:row>37</xdr:row>
      <xdr:rowOff>113527</xdr:rowOff>
    </xdr:to>
    <xdr:sp macro="" textlink="">
      <xdr:nvSpPr>
        <xdr:cNvPr id="314" name="円/楕円 313"/>
        <xdr:cNvSpPr/>
      </xdr:nvSpPr>
      <xdr:spPr>
        <a:xfrm>
          <a:off x="10426700" y="63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161804</xdr:rowOff>
    </xdr:from>
    <xdr:ext cx="534377" cy="259045"/>
    <xdr:sp macro="" textlink="">
      <xdr:nvSpPr>
        <xdr:cNvPr id="315" name="補助費等該当値テキスト"/>
        <xdr:cNvSpPr txBox="1"/>
      </xdr:nvSpPr>
      <xdr:spPr>
        <a:xfrm>
          <a:off x="10528300" y="633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34,821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149958</xdr:rowOff>
    </xdr:from>
    <xdr:to>
      <xdr:col>14</xdr:col>
      <xdr:colOff>79375</xdr:colOff>
      <xdr:row>37</xdr:row>
      <xdr:rowOff>80108</xdr:rowOff>
    </xdr:to>
    <xdr:sp macro="" textlink="">
      <xdr:nvSpPr>
        <xdr:cNvPr id="316" name="円/楕円 315"/>
        <xdr:cNvSpPr/>
      </xdr:nvSpPr>
      <xdr:spPr>
        <a:xfrm>
          <a:off x="9588500" y="63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71235</xdr:rowOff>
    </xdr:from>
    <xdr:ext cx="534377" cy="259045"/>
    <xdr:sp macro="" textlink="">
      <xdr:nvSpPr>
        <xdr:cNvPr id="317" name="テキスト ボックス 316"/>
        <xdr:cNvSpPr txBox="1"/>
      </xdr:nvSpPr>
      <xdr:spPr>
        <a:xfrm>
          <a:off x="9372111" y="641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157970</xdr:rowOff>
    </xdr:from>
    <xdr:to>
      <xdr:col>12</xdr:col>
      <xdr:colOff>561975</xdr:colOff>
      <xdr:row>37</xdr:row>
      <xdr:rowOff>88120</xdr:rowOff>
    </xdr:to>
    <xdr:sp macro="" textlink="">
      <xdr:nvSpPr>
        <xdr:cNvPr id="318" name="円/楕円 317"/>
        <xdr:cNvSpPr/>
      </xdr:nvSpPr>
      <xdr:spPr>
        <a:xfrm>
          <a:off x="8699500" y="633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79247</xdr:rowOff>
    </xdr:from>
    <xdr:ext cx="534377" cy="259045"/>
    <xdr:sp macro="" textlink="">
      <xdr:nvSpPr>
        <xdr:cNvPr id="319" name="テキスト ボックス 318"/>
        <xdr:cNvSpPr txBox="1"/>
      </xdr:nvSpPr>
      <xdr:spPr>
        <a:xfrm>
          <a:off x="8483111" y="642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161518</xdr:rowOff>
    </xdr:from>
    <xdr:to>
      <xdr:col>11</xdr:col>
      <xdr:colOff>358775</xdr:colOff>
      <xdr:row>37</xdr:row>
      <xdr:rowOff>91668</xdr:rowOff>
    </xdr:to>
    <xdr:sp macro="" textlink="">
      <xdr:nvSpPr>
        <xdr:cNvPr id="320" name="円/楕円 319"/>
        <xdr:cNvSpPr/>
      </xdr:nvSpPr>
      <xdr:spPr>
        <a:xfrm>
          <a:off x="7810500" y="63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82795</xdr:rowOff>
    </xdr:from>
    <xdr:ext cx="534377" cy="259045"/>
    <xdr:sp macro="" textlink="">
      <xdr:nvSpPr>
        <xdr:cNvPr id="321" name="テキスト ボックス 320"/>
        <xdr:cNvSpPr txBox="1"/>
      </xdr:nvSpPr>
      <xdr:spPr>
        <a:xfrm>
          <a:off x="7594111" y="64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153082</xdr:rowOff>
    </xdr:from>
    <xdr:to>
      <xdr:col>10</xdr:col>
      <xdr:colOff>155575</xdr:colOff>
      <xdr:row>37</xdr:row>
      <xdr:rowOff>83232</xdr:rowOff>
    </xdr:to>
    <xdr:sp macro="" textlink="">
      <xdr:nvSpPr>
        <xdr:cNvPr id="322" name="円/楕円 321"/>
        <xdr:cNvSpPr/>
      </xdr:nvSpPr>
      <xdr:spPr>
        <a:xfrm>
          <a:off x="6921500" y="63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74359</xdr:rowOff>
    </xdr:from>
    <xdr:ext cx="534377" cy="259045"/>
    <xdr:sp macro="" textlink="">
      <xdr:nvSpPr>
        <xdr:cNvPr id="323" name="テキスト ボックス 322"/>
        <xdr:cNvSpPr txBox="1"/>
      </xdr:nvSpPr>
      <xdr:spPr>
        <a:xfrm>
          <a:off x="6705111" y="641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148258</xdr:rowOff>
    </xdr:from>
    <xdr:to>
      <xdr:col>15</xdr:col>
      <xdr:colOff>180975</xdr:colOff>
      <xdr:row>57</xdr:row>
      <xdr:rowOff>61519</xdr:rowOff>
    </xdr:to>
    <xdr:cxnSp macro="">
      <xdr:nvCxnSpPr>
        <xdr:cNvPr id="352" name="直線コネクタ 351"/>
        <xdr:cNvCxnSpPr/>
      </xdr:nvCxnSpPr>
      <xdr:spPr>
        <a:xfrm flipV="1">
          <a:off x="9639300" y="9406558"/>
          <a:ext cx="838200" cy="4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61519</xdr:rowOff>
    </xdr:from>
    <xdr:to>
      <xdr:col>14</xdr:col>
      <xdr:colOff>28575</xdr:colOff>
      <xdr:row>57</xdr:row>
      <xdr:rowOff>76202</xdr:rowOff>
    </xdr:to>
    <xdr:cxnSp macro="">
      <xdr:nvCxnSpPr>
        <xdr:cNvPr id="355" name="直線コネクタ 354"/>
        <xdr:cNvCxnSpPr/>
      </xdr:nvCxnSpPr>
      <xdr:spPr>
        <a:xfrm flipV="1">
          <a:off x="8750300" y="9834169"/>
          <a:ext cx="8890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75250</xdr:rowOff>
    </xdr:from>
    <xdr:to>
      <xdr:col>12</xdr:col>
      <xdr:colOff>511175</xdr:colOff>
      <xdr:row>57</xdr:row>
      <xdr:rowOff>76202</xdr:rowOff>
    </xdr:to>
    <xdr:cxnSp macro="">
      <xdr:nvCxnSpPr>
        <xdr:cNvPr id="358" name="直線コネクタ 357"/>
        <xdr:cNvCxnSpPr/>
      </xdr:nvCxnSpPr>
      <xdr:spPr>
        <a:xfrm>
          <a:off x="7861300" y="984790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75250</xdr:rowOff>
    </xdr:from>
    <xdr:to>
      <xdr:col>11</xdr:col>
      <xdr:colOff>307975</xdr:colOff>
      <xdr:row>58</xdr:row>
      <xdr:rowOff>124689</xdr:rowOff>
    </xdr:to>
    <xdr:cxnSp macro="">
      <xdr:nvCxnSpPr>
        <xdr:cNvPr id="361" name="直線コネクタ 360"/>
        <xdr:cNvCxnSpPr/>
      </xdr:nvCxnSpPr>
      <xdr:spPr>
        <a:xfrm flipV="1">
          <a:off x="6972300" y="9847900"/>
          <a:ext cx="889000" cy="2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97458</xdr:rowOff>
    </xdr:from>
    <xdr:to>
      <xdr:col>15</xdr:col>
      <xdr:colOff>231775</xdr:colOff>
      <xdr:row>55</xdr:row>
      <xdr:rowOff>27608</xdr:rowOff>
    </xdr:to>
    <xdr:sp macro="" textlink="">
      <xdr:nvSpPr>
        <xdr:cNvPr id="371" name="円/楕円 370"/>
        <xdr:cNvSpPr/>
      </xdr:nvSpPr>
      <xdr:spPr>
        <a:xfrm>
          <a:off x="10426700" y="93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120335</xdr:rowOff>
    </xdr:from>
    <xdr:ext cx="534377" cy="259045"/>
    <xdr:sp macro="" textlink="">
      <xdr:nvSpPr>
        <xdr:cNvPr id="372" name="普通建設事業費該当値テキスト"/>
        <xdr:cNvSpPr txBox="1"/>
      </xdr:nvSpPr>
      <xdr:spPr>
        <a:xfrm>
          <a:off x="10528300" y="92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10719</xdr:rowOff>
    </xdr:from>
    <xdr:to>
      <xdr:col>14</xdr:col>
      <xdr:colOff>79375</xdr:colOff>
      <xdr:row>57</xdr:row>
      <xdr:rowOff>112319</xdr:rowOff>
    </xdr:to>
    <xdr:sp macro="" textlink="">
      <xdr:nvSpPr>
        <xdr:cNvPr id="373" name="円/楕円 372"/>
        <xdr:cNvSpPr/>
      </xdr:nvSpPr>
      <xdr:spPr>
        <a:xfrm>
          <a:off x="9588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103446</xdr:rowOff>
    </xdr:from>
    <xdr:ext cx="534377" cy="259045"/>
    <xdr:sp macro="" textlink="">
      <xdr:nvSpPr>
        <xdr:cNvPr id="374" name="テキスト ボックス 373"/>
        <xdr:cNvSpPr txBox="1"/>
      </xdr:nvSpPr>
      <xdr:spPr>
        <a:xfrm>
          <a:off x="9372111" y="98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25402</xdr:rowOff>
    </xdr:from>
    <xdr:to>
      <xdr:col>12</xdr:col>
      <xdr:colOff>561975</xdr:colOff>
      <xdr:row>57</xdr:row>
      <xdr:rowOff>127002</xdr:rowOff>
    </xdr:to>
    <xdr:sp macro="" textlink="">
      <xdr:nvSpPr>
        <xdr:cNvPr id="375" name="円/楕円 374"/>
        <xdr:cNvSpPr/>
      </xdr:nvSpPr>
      <xdr:spPr>
        <a:xfrm>
          <a:off x="8699500" y="97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118129</xdr:rowOff>
    </xdr:from>
    <xdr:ext cx="534377" cy="259045"/>
    <xdr:sp macro="" textlink="">
      <xdr:nvSpPr>
        <xdr:cNvPr id="376" name="テキスト ボックス 375"/>
        <xdr:cNvSpPr txBox="1"/>
      </xdr:nvSpPr>
      <xdr:spPr>
        <a:xfrm>
          <a:off x="8483111" y="98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24450</xdr:rowOff>
    </xdr:from>
    <xdr:to>
      <xdr:col>11</xdr:col>
      <xdr:colOff>358775</xdr:colOff>
      <xdr:row>57</xdr:row>
      <xdr:rowOff>126050</xdr:rowOff>
    </xdr:to>
    <xdr:sp macro="" textlink="">
      <xdr:nvSpPr>
        <xdr:cNvPr id="377" name="円/楕円 376"/>
        <xdr:cNvSpPr/>
      </xdr:nvSpPr>
      <xdr:spPr>
        <a:xfrm>
          <a:off x="7810500" y="97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117177</xdr:rowOff>
    </xdr:from>
    <xdr:ext cx="534377" cy="259045"/>
    <xdr:sp macro="" textlink="">
      <xdr:nvSpPr>
        <xdr:cNvPr id="378" name="テキスト ボックス 377"/>
        <xdr:cNvSpPr txBox="1"/>
      </xdr:nvSpPr>
      <xdr:spPr>
        <a:xfrm>
          <a:off x="7594111" y="988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73889</xdr:rowOff>
    </xdr:from>
    <xdr:to>
      <xdr:col>10</xdr:col>
      <xdr:colOff>155575</xdr:colOff>
      <xdr:row>59</xdr:row>
      <xdr:rowOff>4039</xdr:rowOff>
    </xdr:to>
    <xdr:sp macro="" textlink="">
      <xdr:nvSpPr>
        <xdr:cNvPr id="379" name="円/楕円 378"/>
        <xdr:cNvSpPr/>
      </xdr:nvSpPr>
      <xdr:spPr>
        <a:xfrm>
          <a:off x="6921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166616</xdr:rowOff>
    </xdr:from>
    <xdr:ext cx="534377" cy="259045"/>
    <xdr:sp macro="" textlink="">
      <xdr:nvSpPr>
        <xdr:cNvPr id="380" name="テキスト ボックス 379"/>
        <xdr:cNvSpPr txBox="1"/>
      </xdr:nvSpPr>
      <xdr:spPr>
        <a:xfrm>
          <a:off x="6705111" y="101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161319</xdr:rowOff>
    </xdr:from>
    <xdr:to>
      <xdr:col>15</xdr:col>
      <xdr:colOff>180975</xdr:colOff>
      <xdr:row>79</xdr:row>
      <xdr:rowOff>94230</xdr:rowOff>
    </xdr:to>
    <xdr:cxnSp macro="">
      <xdr:nvCxnSpPr>
        <xdr:cNvPr id="411" name="直線コネクタ 410"/>
        <xdr:cNvCxnSpPr/>
      </xdr:nvCxnSpPr>
      <xdr:spPr>
        <a:xfrm>
          <a:off x="9639300" y="13362969"/>
          <a:ext cx="838200" cy="27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43430</xdr:rowOff>
    </xdr:from>
    <xdr:to>
      <xdr:col>15</xdr:col>
      <xdr:colOff>231775</xdr:colOff>
      <xdr:row>79</xdr:row>
      <xdr:rowOff>145030</xdr:rowOff>
    </xdr:to>
    <xdr:sp macro="" textlink="">
      <xdr:nvSpPr>
        <xdr:cNvPr id="421" name="円/楕円 420"/>
        <xdr:cNvSpPr/>
      </xdr:nvSpPr>
      <xdr:spPr>
        <a:xfrm>
          <a:off x="10426700" y="135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129807</xdr:rowOff>
    </xdr:from>
    <xdr:ext cx="378565" cy="259045"/>
    <xdr:sp macro="" textlink="">
      <xdr:nvSpPr>
        <xdr:cNvPr id="422" name="普通建設事業費 （ うち新規整備　）該当値テキスト"/>
        <xdr:cNvSpPr txBox="1"/>
      </xdr:nvSpPr>
      <xdr:spPr>
        <a:xfrm>
          <a:off x="10528300" y="1350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110519</xdr:rowOff>
    </xdr:from>
    <xdr:to>
      <xdr:col>14</xdr:col>
      <xdr:colOff>79375</xdr:colOff>
      <xdr:row>78</xdr:row>
      <xdr:rowOff>40669</xdr:rowOff>
    </xdr:to>
    <xdr:sp macro="" textlink="">
      <xdr:nvSpPr>
        <xdr:cNvPr id="423" name="円/楕円 422"/>
        <xdr:cNvSpPr/>
      </xdr:nvSpPr>
      <xdr:spPr>
        <a:xfrm>
          <a:off x="9588500" y="133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57196</xdr:rowOff>
    </xdr:from>
    <xdr:ext cx="534377" cy="259045"/>
    <xdr:sp macro="" textlink="">
      <xdr:nvSpPr>
        <xdr:cNvPr id="424" name="テキスト ボックス 423"/>
        <xdr:cNvSpPr txBox="1"/>
      </xdr:nvSpPr>
      <xdr:spPr>
        <a:xfrm>
          <a:off x="9372111" y="1308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122758</xdr:rowOff>
    </xdr:from>
    <xdr:to>
      <xdr:col>15</xdr:col>
      <xdr:colOff>180975</xdr:colOff>
      <xdr:row>98</xdr:row>
      <xdr:rowOff>46686</xdr:rowOff>
    </xdr:to>
    <xdr:cxnSp macro="">
      <xdr:nvCxnSpPr>
        <xdr:cNvPr id="453" name="直線コネクタ 452"/>
        <xdr:cNvCxnSpPr/>
      </xdr:nvCxnSpPr>
      <xdr:spPr>
        <a:xfrm flipV="1">
          <a:off x="9639300" y="15896158"/>
          <a:ext cx="838200" cy="9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71958</xdr:rowOff>
    </xdr:from>
    <xdr:to>
      <xdr:col>15</xdr:col>
      <xdr:colOff>231775</xdr:colOff>
      <xdr:row>93</xdr:row>
      <xdr:rowOff>2108</xdr:rowOff>
    </xdr:to>
    <xdr:sp macro="" textlink="">
      <xdr:nvSpPr>
        <xdr:cNvPr id="463" name="円/楕円 462"/>
        <xdr:cNvSpPr/>
      </xdr:nvSpPr>
      <xdr:spPr>
        <a:xfrm>
          <a:off x="10426700" y="15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94835</xdr:rowOff>
    </xdr:from>
    <xdr:ext cx="534377" cy="259045"/>
    <xdr:sp macro="" textlink="">
      <xdr:nvSpPr>
        <xdr:cNvPr id="464" name="普通建設事業費 （ うち更新整備　）該当値テキスト"/>
        <xdr:cNvSpPr txBox="1"/>
      </xdr:nvSpPr>
      <xdr:spPr>
        <a:xfrm>
          <a:off x="10528300" y="156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167336</xdr:rowOff>
    </xdr:from>
    <xdr:to>
      <xdr:col>14</xdr:col>
      <xdr:colOff>79375</xdr:colOff>
      <xdr:row>98</xdr:row>
      <xdr:rowOff>97486</xdr:rowOff>
    </xdr:to>
    <xdr:sp macro="" textlink="">
      <xdr:nvSpPr>
        <xdr:cNvPr id="465" name="円/楕円 464"/>
        <xdr:cNvSpPr/>
      </xdr:nvSpPr>
      <xdr:spPr>
        <a:xfrm>
          <a:off x="9588500" y="167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88613</xdr:rowOff>
    </xdr:from>
    <xdr:ext cx="534377" cy="259045"/>
    <xdr:sp macro="" textlink="">
      <xdr:nvSpPr>
        <xdr:cNvPr id="466" name="テキスト ボックス 465"/>
        <xdr:cNvSpPr txBox="1"/>
      </xdr:nvSpPr>
      <xdr:spPr>
        <a:xfrm>
          <a:off x="9372111" y="168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160241</xdr:rowOff>
    </xdr:from>
    <xdr:to>
      <xdr:col>23</xdr:col>
      <xdr:colOff>517525</xdr:colOff>
      <xdr:row>78</xdr:row>
      <xdr:rowOff>35736</xdr:rowOff>
    </xdr:to>
    <xdr:cxnSp macro="">
      <xdr:nvCxnSpPr>
        <xdr:cNvPr id="603" name="直線コネクタ 602"/>
        <xdr:cNvCxnSpPr/>
      </xdr:nvCxnSpPr>
      <xdr:spPr>
        <a:xfrm>
          <a:off x="15481300" y="13361891"/>
          <a:ext cx="838200"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146084</xdr:rowOff>
    </xdr:from>
    <xdr:to>
      <xdr:col>22</xdr:col>
      <xdr:colOff>365125</xdr:colOff>
      <xdr:row>77</xdr:row>
      <xdr:rowOff>160241</xdr:rowOff>
    </xdr:to>
    <xdr:cxnSp macro="">
      <xdr:nvCxnSpPr>
        <xdr:cNvPr id="606" name="直線コネクタ 605"/>
        <xdr:cNvCxnSpPr/>
      </xdr:nvCxnSpPr>
      <xdr:spPr>
        <a:xfrm>
          <a:off x="14592300" y="13347734"/>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131944</xdr:rowOff>
    </xdr:from>
    <xdr:to>
      <xdr:col>21</xdr:col>
      <xdr:colOff>161925</xdr:colOff>
      <xdr:row>77</xdr:row>
      <xdr:rowOff>146084</xdr:rowOff>
    </xdr:to>
    <xdr:cxnSp macro="">
      <xdr:nvCxnSpPr>
        <xdr:cNvPr id="609" name="直線コネクタ 608"/>
        <xdr:cNvCxnSpPr/>
      </xdr:nvCxnSpPr>
      <xdr:spPr>
        <a:xfrm>
          <a:off x="13703300" y="13333594"/>
          <a:ext cx="8890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21988</xdr:rowOff>
    </xdr:from>
    <xdr:to>
      <xdr:col>19</xdr:col>
      <xdr:colOff>644525</xdr:colOff>
      <xdr:row>77</xdr:row>
      <xdr:rowOff>131944</xdr:rowOff>
    </xdr:to>
    <xdr:cxnSp macro="">
      <xdr:nvCxnSpPr>
        <xdr:cNvPr id="612" name="直線コネクタ 611"/>
        <xdr:cNvCxnSpPr/>
      </xdr:nvCxnSpPr>
      <xdr:spPr>
        <a:xfrm>
          <a:off x="12814300" y="13223638"/>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156386</xdr:rowOff>
    </xdr:from>
    <xdr:to>
      <xdr:col>23</xdr:col>
      <xdr:colOff>568325</xdr:colOff>
      <xdr:row>78</xdr:row>
      <xdr:rowOff>86536</xdr:rowOff>
    </xdr:to>
    <xdr:sp macro="" textlink="">
      <xdr:nvSpPr>
        <xdr:cNvPr id="622" name="円/楕円 621"/>
        <xdr:cNvSpPr/>
      </xdr:nvSpPr>
      <xdr:spPr>
        <a:xfrm>
          <a:off x="16268700" y="133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71313</xdr:rowOff>
    </xdr:from>
    <xdr:ext cx="534377" cy="259045"/>
    <xdr:sp macro="" textlink="">
      <xdr:nvSpPr>
        <xdr:cNvPr id="623" name="公債費該当値テキスト"/>
        <xdr:cNvSpPr txBox="1"/>
      </xdr:nvSpPr>
      <xdr:spPr>
        <a:xfrm>
          <a:off x="16370300" y="1327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109441</xdr:rowOff>
    </xdr:from>
    <xdr:to>
      <xdr:col>22</xdr:col>
      <xdr:colOff>415925</xdr:colOff>
      <xdr:row>78</xdr:row>
      <xdr:rowOff>39591</xdr:rowOff>
    </xdr:to>
    <xdr:sp macro="" textlink="">
      <xdr:nvSpPr>
        <xdr:cNvPr id="624" name="円/楕円 623"/>
        <xdr:cNvSpPr/>
      </xdr:nvSpPr>
      <xdr:spPr>
        <a:xfrm>
          <a:off x="15430500" y="133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30718</xdr:rowOff>
    </xdr:from>
    <xdr:ext cx="534377" cy="259045"/>
    <xdr:sp macro="" textlink="">
      <xdr:nvSpPr>
        <xdr:cNvPr id="625" name="テキスト ボックス 624"/>
        <xdr:cNvSpPr txBox="1"/>
      </xdr:nvSpPr>
      <xdr:spPr>
        <a:xfrm>
          <a:off x="15214111" y="134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95284</xdr:rowOff>
    </xdr:from>
    <xdr:to>
      <xdr:col>21</xdr:col>
      <xdr:colOff>212725</xdr:colOff>
      <xdr:row>78</xdr:row>
      <xdr:rowOff>25434</xdr:rowOff>
    </xdr:to>
    <xdr:sp macro="" textlink="">
      <xdr:nvSpPr>
        <xdr:cNvPr id="626" name="円/楕円 625"/>
        <xdr:cNvSpPr/>
      </xdr:nvSpPr>
      <xdr:spPr>
        <a:xfrm>
          <a:off x="14541500" y="132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16561</xdr:rowOff>
    </xdr:from>
    <xdr:ext cx="534377" cy="259045"/>
    <xdr:sp macro="" textlink="">
      <xdr:nvSpPr>
        <xdr:cNvPr id="627" name="テキスト ボックス 626"/>
        <xdr:cNvSpPr txBox="1"/>
      </xdr:nvSpPr>
      <xdr:spPr>
        <a:xfrm>
          <a:off x="14325111" y="133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81144</xdr:rowOff>
    </xdr:from>
    <xdr:to>
      <xdr:col>20</xdr:col>
      <xdr:colOff>9525</xdr:colOff>
      <xdr:row>78</xdr:row>
      <xdr:rowOff>11294</xdr:rowOff>
    </xdr:to>
    <xdr:sp macro="" textlink="">
      <xdr:nvSpPr>
        <xdr:cNvPr id="628" name="円/楕円 627"/>
        <xdr:cNvSpPr/>
      </xdr:nvSpPr>
      <xdr:spPr>
        <a:xfrm>
          <a:off x="13652500" y="132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2421</xdr:rowOff>
    </xdr:from>
    <xdr:ext cx="534377" cy="259045"/>
    <xdr:sp macro="" textlink="">
      <xdr:nvSpPr>
        <xdr:cNvPr id="629" name="テキスト ボックス 628"/>
        <xdr:cNvSpPr txBox="1"/>
      </xdr:nvSpPr>
      <xdr:spPr>
        <a:xfrm>
          <a:off x="13436111" y="1337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142638</xdr:rowOff>
    </xdr:from>
    <xdr:to>
      <xdr:col>18</xdr:col>
      <xdr:colOff>492125</xdr:colOff>
      <xdr:row>77</xdr:row>
      <xdr:rowOff>72788</xdr:rowOff>
    </xdr:to>
    <xdr:sp macro="" textlink="">
      <xdr:nvSpPr>
        <xdr:cNvPr id="630" name="円/楕円 629"/>
        <xdr:cNvSpPr/>
      </xdr:nvSpPr>
      <xdr:spPr>
        <a:xfrm>
          <a:off x="12763500" y="131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63915</xdr:rowOff>
    </xdr:from>
    <xdr:ext cx="534377" cy="259045"/>
    <xdr:sp macro="" textlink="">
      <xdr:nvSpPr>
        <xdr:cNvPr id="631" name="テキスト ボックス 630"/>
        <xdr:cNvSpPr txBox="1"/>
      </xdr:nvSpPr>
      <xdr:spPr>
        <a:xfrm>
          <a:off x="12547111" y="1326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97816</xdr:rowOff>
    </xdr:from>
    <xdr:to>
      <xdr:col>23</xdr:col>
      <xdr:colOff>517525</xdr:colOff>
      <xdr:row>98</xdr:row>
      <xdr:rowOff>143408</xdr:rowOff>
    </xdr:to>
    <xdr:cxnSp macro="">
      <xdr:nvCxnSpPr>
        <xdr:cNvPr id="660" name="直線コネクタ 659"/>
        <xdr:cNvCxnSpPr/>
      </xdr:nvCxnSpPr>
      <xdr:spPr>
        <a:xfrm>
          <a:off x="15481300" y="16899916"/>
          <a:ext cx="838200" cy="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76442</xdr:rowOff>
    </xdr:from>
    <xdr:to>
      <xdr:col>22</xdr:col>
      <xdr:colOff>365125</xdr:colOff>
      <xdr:row>98</xdr:row>
      <xdr:rowOff>97816</xdr:rowOff>
    </xdr:to>
    <xdr:cxnSp macro="">
      <xdr:nvCxnSpPr>
        <xdr:cNvPr id="663" name="直線コネクタ 662"/>
        <xdr:cNvCxnSpPr/>
      </xdr:nvCxnSpPr>
      <xdr:spPr>
        <a:xfrm>
          <a:off x="14592300" y="16878542"/>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76442</xdr:rowOff>
    </xdr:from>
    <xdr:to>
      <xdr:col>21</xdr:col>
      <xdr:colOff>161925</xdr:colOff>
      <xdr:row>98</xdr:row>
      <xdr:rowOff>101409</xdr:rowOff>
    </xdr:to>
    <xdr:cxnSp macro="">
      <xdr:nvCxnSpPr>
        <xdr:cNvPr id="666" name="直線コネクタ 665"/>
        <xdr:cNvCxnSpPr/>
      </xdr:nvCxnSpPr>
      <xdr:spPr>
        <a:xfrm flipV="1">
          <a:off x="13703300" y="16878542"/>
          <a:ext cx="889000" cy="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48933</xdr:rowOff>
    </xdr:from>
    <xdr:to>
      <xdr:col>19</xdr:col>
      <xdr:colOff>644525</xdr:colOff>
      <xdr:row>98</xdr:row>
      <xdr:rowOff>101409</xdr:rowOff>
    </xdr:to>
    <xdr:cxnSp macro="">
      <xdr:nvCxnSpPr>
        <xdr:cNvPr id="669" name="直線コネクタ 668"/>
        <xdr:cNvCxnSpPr/>
      </xdr:nvCxnSpPr>
      <xdr:spPr>
        <a:xfrm>
          <a:off x="12814300" y="16851033"/>
          <a:ext cx="889000" cy="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92608</xdr:rowOff>
    </xdr:from>
    <xdr:to>
      <xdr:col>23</xdr:col>
      <xdr:colOff>568325</xdr:colOff>
      <xdr:row>99</xdr:row>
      <xdr:rowOff>22758</xdr:rowOff>
    </xdr:to>
    <xdr:sp macro="" textlink="">
      <xdr:nvSpPr>
        <xdr:cNvPr id="679" name="円/楕円 678"/>
        <xdr:cNvSpPr/>
      </xdr:nvSpPr>
      <xdr:spPr>
        <a:xfrm>
          <a:off x="16268700" y="16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7535</xdr:rowOff>
    </xdr:from>
    <xdr:ext cx="469744" cy="259045"/>
    <xdr:sp macro="" textlink="">
      <xdr:nvSpPr>
        <xdr:cNvPr id="680" name="積立金該当値テキスト"/>
        <xdr:cNvSpPr txBox="1"/>
      </xdr:nvSpPr>
      <xdr:spPr>
        <a:xfrm>
          <a:off x="16370300" y="168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47016</xdr:rowOff>
    </xdr:from>
    <xdr:to>
      <xdr:col>22</xdr:col>
      <xdr:colOff>415925</xdr:colOff>
      <xdr:row>98</xdr:row>
      <xdr:rowOff>148616</xdr:rowOff>
    </xdr:to>
    <xdr:sp macro="" textlink="">
      <xdr:nvSpPr>
        <xdr:cNvPr id="681" name="円/楕円 680"/>
        <xdr:cNvSpPr/>
      </xdr:nvSpPr>
      <xdr:spPr>
        <a:xfrm>
          <a:off x="15430500" y="168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139743</xdr:rowOff>
    </xdr:from>
    <xdr:ext cx="469744" cy="259045"/>
    <xdr:sp macro="" textlink="">
      <xdr:nvSpPr>
        <xdr:cNvPr id="682" name="テキスト ボックス 681"/>
        <xdr:cNvSpPr txBox="1"/>
      </xdr:nvSpPr>
      <xdr:spPr>
        <a:xfrm>
          <a:off x="15246427" y="169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25642</xdr:rowOff>
    </xdr:from>
    <xdr:to>
      <xdr:col>21</xdr:col>
      <xdr:colOff>212725</xdr:colOff>
      <xdr:row>98</xdr:row>
      <xdr:rowOff>127242</xdr:rowOff>
    </xdr:to>
    <xdr:sp macro="" textlink="">
      <xdr:nvSpPr>
        <xdr:cNvPr id="683" name="円/楕円 682"/>
        <xdr:cNvSpPr/>
      </xdr:nvSpPr>
      <xdr:spPr>
        <a:xfrm>
          <a:off x="14541500" y="168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118369</xdr:rowOff>
    </xdr:from>
    <xdr:ext cx="534377" cy="259045"/>
    <xdr:sp macro="" textlink="">
      <xdr:nvSpPr>
        <xdr:cNvPr id="684" name="テキスト ボックス 683"/>
        <xdr:cNvSpPr txBox="1"/>
      </xdr:nvSpPr>
      <xdr:spPr>
        <a:xfrm>
          <a:off x="14325111" y="169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50609</xdr:rowOff>
    </xdr:from>
    <xdr:to>
      <xdr:col>20</xdr:col>
      <xdr:colOff>9525</xdr:colOff>
      <xdr:row>98</xdr:row>
      <xdr:rowOff>152209</xdr:rowOff>
    </xdr:to>
    <xdr:sp macro="" textlink="">
      <xdr:nvSpPr>
        <xdr:cNvPr id="685" name="円/楕円 684"/>
        <xdr:cNvSpPr/>
      </xdr:nvSpPr>
      <xdr:spPr>
        <a:xfrm>
          <a:off x="13652500" y="168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143336</xdr:rowOff>
    </xdr:from>
    <xdr:ext cx="469744" cy="259045"/>
    <xdr:sp macro="" textlink="">
      <xdr:nvSpPr>
        <xdr:cNvPr id="686" name="テキスト ボックス 685"/>
        <xdr:cNvSpPr txBox="1"/>
      </xdr:nvSpPr>
      <xdr:spPr>
        <a:xfrm>
          <a:off x="13468427" y="1694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169583</xdr:rowOff>
    </xdr:from>
    <xdr:to>
      <xdr:col>18</xdr:col>
      <xdr:colOff>492125</xdr:colOff>
      <xdr:row>98</xdr:row>
      <xdr:rowOff>99733</xdr:rowOff>
    </xdr:to>
    <xdr:sp macro="" textlink="">
      <xdr:nvSpPr>
        <xdr:cNvPr id="687" name="円/楕円 686"/>
        <xdr:cNvSpPr/>
      </xdr:nvSpPr>
      <xdr:spPr>
        <a:xfrm>
          <a:off x="12763500" y="168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90860</xdr:rowOff>
    </xdr:from>
    <xdr:ext cx="534377" cy="259045"/>
    <xdr:sp macro="" textlink="">
      <xdr:nvSpPr>
        <xdr:cNvPr id="688" name="テキスト ボックス 687"/>
        <xdr:cNvSpPr txBox="1"/>
      </xdr:nvSpPr>
      <xdr:spPr>
        <a:xfrm>
          <a:off x="12547111" y="1689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98552</xdr:rowOff>
    </xdr:from>
    <xdr:to>
      <xdr:col>32</xdr:col>
      <xdr:colOff>187325</xdr:colOff>
      <xdr:row>39</xdr:row>
      <xdr:rowOff>98552</xdr:rowOff>
    </xdr:to>
    <xdr:cxnSp macro="">
      <xdr:nvCxnSpPr>
        <xdr:cNvPr id="719" name="直線コネクタ 718"/>
        <xdr:cNvCxnSpPr/>
      </xdr:nvCxnSpPr>
      <xdr:spPr>
        <a:xfrm>
          <a:off x="21323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98552</xdr:rowOff>
    </xdr:from>
    <xdr:to>
      <xdr:col>31</xdr:col>
      <xdr:colOff>34925</xdr:colOff>
      <xdr:row>39</xdr:row>
      <xdr:rowOff>98552</xdr:rowOff>
    </xdr:to>
    <xdr:cxnSp macro="">
      <xdr:nvCxnSpPr>
        <xdr:cNvPr id="722" name="直線コネクタ 721"/>
        <xdr:cNvCxnSpPr/>
      </xdr:nvCxnSpPr>
      <xdr:spPr>
        <a:xfrm>
          <a:off x="20434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98552</xdr:rowOff>
    </xdr:from>
    <xdr:to>
      <xdr:col>29</xdr:col>
      <xdr:colOff>517525</xdr:colOff>
      <xdr:row>39</xdr:row>
      <xdr:rowOff>98552</xdr:rowOff>
    </xdr:to>
    <xdr:cxnSp macro="">
      <xdr:nvCxnSpPr>
        <xdr:cNvPr id="725" name="直線コネクタ 724"/>
        <xdr:cNvCxnSpPr/>
      </xdr:nvCxnSpPr>
      <xdr:spPr>
        <a:xfrm>
          <a:off x="19545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98552</xdr:rowOff>
    </xdr:from>
    <xdr:to>
      <xdr:col>28</xdr:col>
      <xdr:colOff>314325</xdr:colOff>
      <xdr:row>39</xdr:row>
      <xdr:rowOff>98552</xdr:rowOff>
    </xdr:to>
    <xdr:cxnSp macro="">
      <xdr:nvCxnSpPr>
        <xdr:cNvPr id="728" name="直線コネクタ 727"/>
        <xdr:cNvCxnSpPr/>
      </xdr:nvCxnSpPr>
      <xdr:spPr>
        <a:xfrm>
          <a:off x="18656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47752</xdr:rowOff>
    </xdr:from>
    <xdr:to>
      <xdr:col>32</xdr:col>
      <xdr:colOff>238125</xdr:colOff>
      <xdr:row>39</xdr:row>
      <xdr:rowOff>149352</xdr:rowOff>
    </xdr:to>
    <xdr:sp macro="" textlink="">
      <xdr:nvSpPr>
        <xdr:cNvPr id="738" name="円/楕円 737"/>
        <xdr:cNvSpPr/>
      </xdr:nvSpPr>
      <xdr:spPr>
        <a:xfrm>
          <a:off x="22110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134129</xdr:rowOff>
    </xdr:from>
    <xdr:ext cx="249299" cy="259045"/>
    <xdr:sp macro="" textlink="">
      <xdr:nvSpPr>
        <xdr:cNvPr id="739" name="投資及び出資金該当値テキスト"/>
        <xdr:cNvSpPr txBox="1"/>
      </xdr:nvSpPr>
      <xdr:spPr>
        <a:xfrm>
          <a:off x="22212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47752</xdr:rowOff>
    </xdr:from>
    <xdr:to>
      <xdr:col>31</xdr:col>
      <xdr:colOff>85725</xdr:colOff>
      <xdr:row>39</xdr:row>
      <xdr:rowOff>149352</xdr:rowOff>
    </xdr:to>
    <xdr:sp macro="" textlink="">
      <xdr:nvSpPr>
        <xdr:cNvPr id="740" name="円/楕円 739"/>
        <xdr:cNvSpPr/>
      </xdr:nvSpPr>
      <xdr:spPr>
        <a:xfrm>
          <a:off x="21272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140479</xdr:rowOff>
    </xdr:from>
    <xdr:ext cx="249299" cy="259045"/>
    <xdr:sp macro="" textlink="">
      <xdr:nvSpPr>
        <xdr:cNvPr id="741" name="テキスト ボックス 740"/>
        <xdr:cNvSpPr txBox="1"/>
      </xdr:nvSpPr>
      <xdr:spPr>
        <a:xfrm>
          <a:off x="21198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47752</xdr:rowOff>
    </xdr:from>
    <xdr:to>
      <xdr:col>29</xdr:col>
      <xdr:colOff>568325</xdr:colOff>
      <xdr:row>39</xdr:row>
      <xdr:rowOff>149352</xdr:rowOff>
    </xdr:to>
    <xdr:sp macro="" textlink="">
      <xdr:nvSpPr>
        <xdr:cNvPr id="742" name="円/楕円 741"/>
        <xdr:cNvSpPr/>
      </xdr:nvSpPr>
      <xdr:spPr>
        <a:xfrm>
          <a:off x="2038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140479</xdr:rowOff>
    </xdr:from>
    <xdr:ext cx="249299" cy="259045"/>
    <xdr:sp macro="" textlink="">
      <xdr:nvSpPr>
        <xdr:cNvPr id="743" name="テキスト ボックス 742"/>
        <xdr:cNvSpPr txBox="1"/>
      </xdr:nvSpPr>
      <xdr:spPr>
        <a:xfrm>
          <a:off x="20309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47752</xdr:rowOff>
    </xdr:from>
    <xdr:to>
      <xdr:col>28</xdr:col>
      <xdr:colOff>365125</xdr:colOff>
      <xdr:row>39</xdr:row>
      <xdr:rowOff>149352</xdr:rowOff>
    </xdr:to>
    <xdr:sp macro="" textlink="">
      <xdr:nvSpPr>
        <xdr:cNvPr id="744" name="円/楕円 743"/>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140479</xdr:rowOff>
    </xdr:from>
    <xdr:ext cx="249299" cy="259045"/>
    <xdr:sp macro="" textlink="">
      <xdr:nvSpPr>
        <xdr:cNvPr id="745" name="テキスト ボックス 744"/>
        <xdr:cNvSpPr txBox="1"/>
      </xdr:nvSpPr>
      <xdr:spPr>
        <a:xfrm>
          <a:off x="19420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47752</xdr:rowOff>
    </xdr:from>
    <xdr:to>
      <xdr:col>27</xdr:col>
      <xdr:colOff>161925</xdr:colOff>
      <xdr:row>39</xdr:row>
      <xdr:rowOff>149352</xdr:rowOff>
    </xdr:to>
    <xdr:sp macro="" textlink="">
      <xdr:nvSpPr>
        <xdr:cNvPr id="746" name="円/楕円 745"/>
        <xdr:cNvSpPr/>
      </xdr:nvSpPr>
      <xdr:spPr>
        <a:xfrm>
          <a:off x="18605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140479</xdr:rowOff>
    </xdr:from>
    <xdr:ext cx="249299" cy="259045"/>
    <xdr:sp macro="" textlink="">
      <xdr:nvSpPr>
        <xdr:cNvPr id="747" name="テキスト ボックス 746"/>
        <xdr:cNvSpPr txBox="1"/>
      </xdr:nvSpPr>
      <xdr:spPr>
        <a:xfrm>
          <a:off x="18531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126716</xdr:rowOff>
    </xdr:from>
    <xdr:to>
      <xdr:col>32</xdr:col>
      <xdr:colOff>187325</xdr:colOff>
      <xdr:row>58</xdr:row>
      <xdr:rowOff>126807</xdr:rowOff>
    </xdr:to>
    <xdr:cxnSp macro="">
      <xdr:nvCxnSpPr>
        <xdr:cNvPr id="774" name="直線コネクタ 773"/>
        <xdr:cNvCxnSpPr/>
      </xdr:nvCxnSpPr>
      <xdr:spPr>
        <a:xfrm>
          <a:off x="21323300" y="1007081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126624</xdr:rowOff>
    </xdr:from>
    <xdr:to>
      <xdr:col>31</xdr:col>
      <xdr:colOff>34925</xdr:colOff>
      <xdr:row>58</xdr:row>
      <xdr:rowOff>126716</xdr:rowOff>
    </xdr:to>
    <xdr:cxnSp macro="">
      <xdr:nvCxnSpPr>
        <xdr:cNvPr id="777" name="直線コネクタ 776"/>
        <xdr:cNvCxnSpPr/>
      </xdr:nvCxnSpPr>
      <xdr:spPr>
        <a:xfrm>
          <a:off x="20434300" y="1007072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126441</xdr:rowOff>
    </xdr:from>
    <xdr:to>
      <xdr:col>29</xdr:col>
      <xdr:colOff>517525</xdr:colOff>
      <xdr:row>58</xdr:row>
      <xdr:rowOff>126624</xdr:rowOff>
    </xdr:to>
    <xdr:cxnSp macro="">
      <xdr:nvCxnSpPr>
        <xdr:cNvPr id="780" name="直線コネクタ 779"/>
        <xdr:cNvCxnSpPr/>
      </xdr:nvCxnSpPr>
      <xdr:spPr>
        <a:xfrm>
          <a:off x="19545300" y="1007054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126075</xdr:rowOff>
    </xdr:from>
    <xdr:to>
      <xdr:col>28</xdr:col>
      <xdr:colOff>314325</xdr:colOff>
      <xdr:row>58</xdr:row>
      <xdr:rowOff>126441</xdr:rowOff>
    </xdr:to>
    <xdr:cxnSp macro="">
      <xdr:nvCxnSpPr>
        <xdr:cNvPr id="783" name="直線コネクタ 782"/>
        <xdr:cNvCxnSpPr/>
      </xdr:nvCxnSpPr>
      <xdr:spPr>
        <a:xfrm>
          <a:off x="18656300" y="1007017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76007</xdr:rowOff>
    </xdr:from>
    <xdr:to>
      <xdr:col>32</xdr:col>
      <xdr:colOff>238125</xdr:colOff>
      <xdr:row>59</xdr:row>
      <xdr:rowOff>6157</xdr:rowOff>
    </xdr:to>
    <xdr:sp macro="" textlink="">
      <xdr:nvSpPr>
        <xdr:cNvPr id="793" name="円/楕円 792"/>
        <xdr:cNvSpPr/>
      </xdr:nvSpPr>
      <xdr:spPr>
        <a:xfrm>
          <a:off x="22110700" y="100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162384</xdr:rowOff>
    </xdr:from>
    <xdr:ext cx="378565" cy="259045"/>
    <xdr:sp macro="" textlink="">
      <xdr:nvSpPr>
        <xdr:cNvPr id="794" name="貸付金該当値テキスト"/>
        <xdr:cNvSpPr txBox="1"/>
      </xdr:nvSpPr>
      <xdr:spPr>
        <a:xfrm>
          <a:off x="22212300" y="993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75916</xdr:rowOff>
    </xdr:from>
    <xdr:to>
      <xdr:col>31</xdr:col>
      <xdr:colOff>85725</xdr:colOff>
      <xdr:row>59</xdr:row>
      <xdr:rowOff>6066</xdr:rowOff>
    </xdr:to>
    <xdr:sp macro="" textlink="">
      <xdr:nvSpPr>
        <xdr:cNvPr id="795" name="円/楕円 794"/>
        <xdr:cNvSpPr/>
      </xdr:nvSpPr>
      <xdr:spPr>
        <a:xfrm>
          <a:off x="21272500" y="100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168643</xdr:rowOff>
    </xdr:from>
    <xdr:ext cx="378565" cy="259045"/>
    <xdr:sp macro="" textlink="">
      <xdr:nvSpPr>
        <xdr:cNvPr id="796" name="テキスト ボックス 795"/>
        <xdr:cNvSpPr txBox="1"/>
      </xdr:nvSpPr>
      <xdr:spPr>
        <a:xfrm>
          <a:off x="21134017" y="101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75824</xdr:rowOff>
    </xdr:from>
    <xdr:to>
      <xdr:col>29</xdr:col>
      <xdr:colOff>568325</xdr:colOff>
      <xdr:row>59</xdr:row>
      <xdr:rowOff>5974</xdr:rowOff>
    </xdr:to>
    <xdr:sp macro="" textlink="">
      <xdr:nvSpPr>
        <xdr:cNvPr id="797" name="円/楕円 796"/>
        <xdr:cNvSpPr/>
      </xdr:nvSpPr>
      <xdr:spPr>
        <a:xfrm>
          <a:off x="203835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168551</xdr:rowOff>
    </xdr:from>
    <xdr:ext cx="378565" cy="259045"/>
    <xdr:sp macro="" textlink="">
      <xdr:nvSpPr>
        <xdr:cNvPr id="798" name="テキスト ボックス 797"/>
        <xdr:cNvSpPr txBox="1"/>
      </xdr:nvSpPr>
      <xdr:spPr>
        <a:xfrm>
          <a:off x="20245017" y="1011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75641</xdr:rowOff>
    </xdr:from>
    <xdr:to>
      <xdr:col>28</xdr:col>
      <xdr:colOff>365125</xdr:colOff>
      <xdr:row>59</xdr:row>
      <xdr:rowOff>5791</xdr:rowOff>
    </xdr:to>
    <xdr:sp macro="" textlink="">
      <xdr:nvSpPr>
        <xdr:cNvPr id="799" name="円/楕円 798"/>
        <xdr:cNvSpPr/>
      </xdr:nvSpPr>
      <xdr:spPr>
        <a:xfrm>
          <a:off x="19494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168368</xdr:rowOff>
    </xdr:from>
    <xdr:ext cx="378565" cy="259045"/>
    <xdr:sp macro="" textlink="">
      <xdr:nvSpPr>
        <xdr:cNvPr id="800" name="テキスト ボックス 799"/>
        <xdr:cNvSpPr txBox="1"/>
      </xdr:nvSpPr>
      <xdr:spPr>
        <a:xfrm>
          <a:off x="19356017" y="10112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75275</xdr:rowOff>
    </xdr:from>
    <xdr:to>
      <xdr:col>27</xdr:col>
      <xdr:colOff>161925</xdr:colOff>
      <xdr:row>59</xdr:row>
      <xdr:rowOff>5425</xdr:rowOff>
    </xdr:to>
    <xdr:sp macro="" textlink="">
      <xdr:nvSpPr>
        <xdr:cNvPr id="801" name="円/楕円 800"/>
        <xdr:cNvSpPr/>
      </xdr:nvSpPr>
      <xdr:spPr>
        <a:xfrm>
          <a:off x="18605500" y="10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168002</xdr:rowOff>
    </xdr:from>
    <xdr:ext cx="378565" cy="259045"/>
    <xdr:sp macro="" textlink="">
      <xdr:nvSpPr>
        <xdr:cNvPr id="802" name="テキスト ボックス 801"/>
        <xdr:cNvSpPr txBox="1"/>
      </xdr:nvSpPr>
      <xdr:spPr>
        <a:xfrm>
          <a:off x="18467017" y="1011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150064</xdr:rowOff>
    </xdr:from>
    <xdr:to>
      <xdr:col>32</xdr:col>
      <xdr:colOff>187325</xdr:colOff>
      <xdr:row>77</xdr:row>
      <xdr:rowOff>38278</xdr:rowOff>
    </xdr:to>
    <xdr:cxnSp macro="">
      <xdr:nvCxnSpPr>
        <xdr:cNvPr id="832" name="直線コネクタ 831"/>
        <xdr:cNvCxnSpPr/>
      </xdr:nvCxnSpPr>
      <xdr:spPr>
        <a:xfrm flipV="1">
          <a:off x="21323300" y="13180264"/>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38278</xdr:rowOff>
    </xdr:from>
    <xdr:to>
      <xdr:col>31</xdr:col>
      <xdr:colOff>34925</xdr:colOff>
      <xdr:row>77</xdr:row>
      <xdr:rowOff>70949</xdr:rowOff>
    </xdr:to>
    <xdr:cxnSp macro="">
      <xdr:nvCxnSpPr>
        <xdr:cNvPr id="835" name="直線コネクタ 834"/>
        <xdr:cNvCxnSpPr/>
      </xdr:nvCxnSpPr>
      <xdr:spPr>
        <a:xfrm flipV="1">
          <a:off x="20434300" y="13239928"/>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70949</xdr:rowOff>
    </xdr:from>
    <xdr:to>
      <xdr:col>29</xdr:col>
      <xdr:colOff>517525</xdr:colOff>
      <xdr:row>77</xdr:row>
      <xdr:rowOff>110686</xdr:rowOff>
    </xdr:to>
    <xdr:cxnSp macro="">
      <xdr:nvCxnSpPr>
        <xdr:cNvPr id="838" name="直線コネクタ 837"/>
        <xdr:cNvCxnSpPr/>
      </xdr:nvCxnSpPr>
      <xdr:spPr>
        <a:xfrm flipV="1">
          <a:off x="19545300" y="13272599"/>
          <a:ext cx="8890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96323</xdr:rowOff>
    </xdr:from>
    <xdr:to>
      <xdr:col>28</xdr:col>
      <xdr:colOff>314325</xdr:colOff>
      <xdr:row>77</xdr:row>
      <xdr:rowOff>110686</xdr:rowOff>
    </xdr:to>
    <xdr:cxnSp macro="">
      <xdr:nvCxnSpPr>
        <xdr:cNvPr id="841" name="直線コネクタ 840"/>
        <xdr:cNvCxnSpPr/>
      </xdr:nvCxnSpPr>
      <xdr:spPr>
        <a:xfrm>
          <a:off x="18656300" y="13297973"/>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99264</xdr:rowOff>
    </xdr:from>
    <xdr:to>
      <xdr:col>32</xdr:col>
      <xdr:colOff>238125</xdr:colOff>
      <xdr:row>77</xdr:row>
      <xdr:rowOff>29414</xdr:rowOff>
    </xdr:to>
    <xdr:sp macro="" textlink="">
      <xdr:nvSpPr>
        <xdr:cNvPr id="851" name="円/楕円 850"/>
        <xdr:cNvSpPr/>
      </xdr:nvSpPr>
      <xdr:spPr>
        <a:xfrm>
          <a:off x="22110700" y="131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77691</xdr:rowOff>
    </xdr:from>
    <xdr:ext cx="534377" cy="259045"/>
    <xdr:sp macro="" textlink="">
      <xdr:nvSpPr>
        <xdr:cNvPr id="852" name="繰出金該当値テキスト"/>
        <xdr:cNvSpPr txBox="1"/>
      </xdr:nvSpPr>
      <xdr:spPr>
        <a:xfrm>
          <a:off x="22212300"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41,456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158928</xdr:rowOff>
    </xdr:from>
    <xdr:to>
      <xdr:col>31</xdr:col>
      <xdr:colOff>85725</xdr:colOff>
      <xdr:row>77</xdr:row>
      <xdr:rowOff>89078</xdr:rowOff>
    </xdr:to>
    <xdr:sp macro="" textlink="">
      <xdr:nvSpPr>
        <xdr:cNvPr id="853" name="円/楕円 852"/>
        <xdr:cNvSpPr/>
      </xdr:nvSpPr>
      <xdr:spPr>
        <a:xfrm>
          <a:off x="21272500" y="131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80205</xdr:rowOff>
    </xdr:from>
    <xdr:ext cx="534377" cy="259045"/>
    <xdr:sp macro="" textlink="">
      <xdr:nvSpPr>
        <xdr:cNvPr id="854" name="テキスト ボックス 853"/>
        <xdr:cNvSpPr txBox="1"/>
      </xdr:nvSpPr>
      <xdr:spPr>
        <a:xfrm>
          <a:off x="21056111" y="132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20149</xdr:rowOff>
    </xdr:from>
    <xdr:to>
      <xdr:col>29</xdr:col>
      <xdr:colOff>568325</xdr:colOff>
      <xdr:row>77</xdr:row>
      <xdr:rowOff>121749</xdr:rowOff>
    </xdr:to>
    <xdr:sp macro="" textlink="">
      <xdr:nvSpPr>
        <xdr:cNvPr id="855" name="円/楕円 854"/>
        <xdr:cNvSpPr/>
      </xdr:nvSpPr>
      <xdr:spPr>
        <a:xfrm>
          <a:off x="20383500" y="132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112876</xdr:rowOff>
    </xdr:from>
    <xdr:ext cx="534377" cy="259045"/>
    <xdr:sp macro="" textlink="">
      <xdr:nvSpPr>
        <xdr:cNvPr id="856" name="テキスト ボックス 855"/>
        <xdr:cNvSpPr txBox="1"/>
      </xdr:nvSpPr>
      <xdr:spPr>
        <a:xfrm>
          <a:off x="20167111" y="133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59886</xdr:rowOff>
    </xdr:from>
    <xdr:to>
      <xdr:col>28</xdr:col>
      <xdr:colOff>365125</xdr:colOff>
      <xdr:row>77</xdr:row>
      <xdr:rowOff>161486</xdr:rowOff>
    </xdr:to>
    <xdr:sp macro="" textlink="">
      <xdr:nvSpPr>
        <xdr:cNvPr id="857" name="円/楕円 856"/>
        <xdr:cNvSpPr/>
      </xdr:nvSpPr>
      <xdr:spPr>
        <a:xfrm>
          <a:off x="19494500" y="132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152613</xdr:rowOff>
    </xdr:from>
    <xdr:ext cx="534377" cy="259045"/>
    <xdr:sp macro="" textlink="">
      <xdr:nvSpPr>
        <xdr:cNvPr id="858" name="テキスト ボックス 857"/>
        <xdr:cNvSpPr txBox="1"/>
      </xdr:nvSpPr>
      <xdr:spPr>
        <a:xfrm>
          <a:off x="19278111" y="133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45523</xdr:rowOff>
    </xdr:from>
    <xdr:to>
      <xdr:col>27</xdr:col>
      <xdr:colOff>161925</xdr:colOff>
      <xdr:row>77</xdr:row>
      <xdr:rowOff>147123</xdr:rowOff>
    </xdr:to>
    <xdr:sp macro="" textlink="">
      <xdr:nvSpPr>
        <xdr:cNvPr id="859" name="円/楕円 858"/>
        <xdr:cNvSpPr/>
      </xdr:nvSpPr>
      <xdr:spPr>
        <a:xfrm>
          <a:off x="18605500" y="132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138250</xdr:rowOff>
    </xdr:from>
    <xdr:ext cx="534377" cy="259045"/>
    <xdr:sp macro="" textlink="">
      <xdr:nvSpPr>
        <xdr:cNvPr id="860" name="テキスト ボックス 859"/>
        <xdr:cNvSpPr txBox="1"/>
      </xdr:nvSpPr>
      <xdr:spPr>
        <a:xfrm>
          <a:off x="18389111" y="133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歳出決算総額は、住民一人当たり</a:t>
          </a:r>
          <a:r>
            <a:rPr kumimoji="1" lang="en-US" altLang="ja-JP" sz="1200">
              <a:latin typeface="ＭＳ Ｐゴシック"/>
            </a:rPr>
            <a:t>349</a:t>
          </a:r>
          <a:r>
            <a:rPr kumimoji="1" lang="ja-JP" altLang="en-US" sz="1200">
              <a:latin typeface="ＭＳ Ｐゴシック"/>
            </a:rPr>
            <a:t>千円となっている。主な構成項目である人件費は、ごみ処理業務や消防業務を一部事務組合及び広域連合で実施していることより、類似団体、全国、県平均を下回っている。扶助費については、類似団体を上回っているが、全国、県平均を下回っている。しかしながら、社会保障費の恒常的な増加により年々右肩上がりとなっており、今後も上昇傾向にある。普通建設費については、新庁舎建設事業に伴い一時的に増額となっているが今後も小学校の大規模改修や新総合調理センター建設事業が続くため、ここ数年は類似団体、全国、県平均を大きく上回ると予想される。公債費についても、必要最低限の発行に心がけ、類似団体、全国、県平均を下回っているが、今後予定している施設の建設に伴い、起債の借入を予定しているため増加する見込である。</a:t>
          </a:r>
          <a:endParaRPr kumimoji="1" lang="en-US" altLang="ja-JP" sz="12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24,903
24,403
7.91
9,326,776
8,695,467
604,734
4,905,691
4,431,239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22134</xdr:rowOff>
    </xdr:from>
    <xdr:to>
      <xdr:col>6</xdr:col>
      <xdr:colOff>511175</xdr:colOff>
      <xdr:row>37</xdr:row>
      <xdr:rowOff>57078</xdr:rowOff>
    </xdr:to>
    <xdr:cxnSp macro="">
      <xdr:nvCxnSpPr>
        <xdr:cNvPr id="63" name="直線コネクタ 62"/>
        <xdr:cNvCxnSpPr/>
      </xdr:nvCxnSpPr>
      <xdr:spPr>
        <a:xfrm flipV="1">
          <a:off x="3797300" y="6365784"/>
          <a:ext cx="8382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57078</xdr:rowOff>
    </xdr:from>
    <xdr:to>
      <xdr:col>5</xdr:col>
      <xdr:colOff>358775</xdr:colOff>
      <xdr:row>37</xdr:row>
      <xdr:rowOff>89734</xdr:rowOff>
    </xdr:to>
    <xdr:cxnSp macro="">
      <xdr:nvCxnSpPr>
        <xdr:cNvPr id="66" name="直線コネクタ 65"/>
        <xdr:cNvCxnSpPr/>
      </xdr:nvCxnSpPr>
      <xdr:spPr>
        <a:xfrm flipV="1">
          <a:off x="2908300" y="640072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32911</xdr:rowOff>
    </xdr:from>
    <xdr:to>
      <xdr:col>4</xdr:col>
      <xdr:colOff>155575</xdr:colOff>
      <xdr:row>37</xdr:row>
      <xdr:rowOff>89734</xdr:rowOff>
    </xdr:to>
    <xdr:cxnSp macro="">
      <xdr:nvCxnSpPr>
        <xdr:cNvPr id="69" name="直線コネクタ 68"/>
        <xdr:cNvCxnSpPr/>
      </xdr:nvCxnSpPr>
      <xdr:spPr>
        <a:xfrm>
          <a:off x="2019300" y="6376561"/>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164519</xdr:rowOff>
    </xdr:from>
    <xdr:to>
      <xdr:col>2</xdr:col>
      <xdr:colOff>638175</xdr:colOff>
      <xdr:row>37</xdr:row>
      <xdr:rowOff>32911</xdr:rowOff>
    </xdr:to>
    <xdr:cxnSp macro="">
      <xdr:nvCxnSpPr>
        <xdr:cNvPr id="72" name="直線コネクタ 71"/>
        <xdr:cNvCxnSpPr/>
      </xdr:nvCxnSpPr>
      <xdr:spPr>
        <a:xfrm>
          <a:off x="1130300" y="6165269"/>
          <a:ext cx="889000" cy="2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142784</xdr:rowOff>
    </xdr:from>
    <xdr:to>
      <xdr:col>6</xdr:col>
      <xdr:colOff>561975</xdr:colOff>
      <xdr:row>37</xdr:row>
      <xdr:rowOff>72934</xdr:rowOff>
    </xdr:to>
    <xdr:sp macro="" textlink="">
      <xdr:nvSpPr>
        <xdr:cNvPr id="82" name="円/楕円 81"/>
        <xdr:cNvSpPr/>
      </xdr:nvSpPr>
      <xdr:spPr>
        <a:xfrm>
          <a:off x="45847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121211</xdr:rowOff>
    </xdr:from>
    <xdr:ext cx="469744" cy="259045"/>
    <xdr:sp macro="" textlink="">
      <xdr:nvSpPr>
        <xdr:cNvPr id="83" name="議会費該当値テキスト"/>
        <xdr:cNvSpPr txBox="1"/>
      </xdr:nvSpPr>
      <xdr:spPr>
        <a:xfrm>
          <a:off x="4686300" y="62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6278</xdr:rowOff>
    </xdr:from>
    <xdr:to>
      <xdr:col>5</xdr:col>
      <xdr:colOff>409575</xdr:colOff>
      <xdr:row>37</xdr:row>
      <xdr:rowOff>107878</xdr:rowOff>
    </xdr:to>
    <xdr:sp macro="" textlink="">
      <xdr:nvSpPr>
        <xdr:cNvPr id="84" name="円/楕円 83"/>
        <xdr:cNvSpPr/>
      </xdr:nvSpPr>
      <xdr:spPr>
        <a:xfrm>
          <a:off x="3746500" y="63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99005</xdr:rowOff>
    </xdr:from>
    <xdr:ext cx="469744" cy="259045"/>
    <xdr:sp macro="" textlink="">
      <xdr:nvSpPr>
        <xdr:cNvPr id="85" name="テキスト ボックス 84"/>
        <xdr:cNvSpPr txBox="1"/>
      </xdr:nvSpPr>
      <xdr:spPr>
        <a:xfrm>
          <a:off x="3562427" y="644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38934</xdr:rowOff>
    </xdr:from>
    <xdr:to>
      <xdr:col>4</xdr:col>
      <xdr:colOff>206375</xdr:colOff>
      <xdr:row>37</xdr:row>
      <xdr:rowOff>140534</xdr:rowOff>
    </xdr:to>
    <xdr:sp macro="" textlink="">
      <xdr:nvSpPr>
        <xdr:cNvPr id="86" name="円/楕円 85"/>
        <xdr:cNvSpPr/>
      </xdr:nvSpPr>
      <xdr:spPr>
        <a:xfrm>
          <a:off x="2857500" y="63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131662</xdr:rowOff>
    </xdr:from>
    <xdr:ext cx="469744" cy="259045"/>
    <xdr:sp macro="" textlink="">
      <xdr:nvSpPr>
        <xdr:cNvPr id="87" name="テキスト ボックス 86"/>
        <xdr:cNvSpPr txBox="1"/>
      </xdr:nvSpPr>
      <xdr:spPr>
        <a:xfrm>
          <a:off x="2673427" y="6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153561</xdr:rowOff>
    </xdr:from>
    <xdr:to>
      <xdr:col>3</xdr:col>
      <xdr:colOff>3175</xdr:colOff>
      <xdr:row>37</xdr:row>
      <xdr:rowOff>83711</xdr:rowOff>
    </xdr:to>
    <xdr:sp macro="" textlink="">
      <xdr:nvSpPr>
        <xdr:cNvPr id="88" name="円/楕円 87"/>
        <xdr:cNvSpPr/>
      </xdr:nvSpPr>
      <xdr:spPr>
        <a:xfrm>
          <a:off x="1968500" y="63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74838</xdr:rowOff>
    </xdr:from>
    <xdr:ext cx="469744" cy="259045"/>
    <xdr:sp macro="" textlink="">
      <xdr:nvSpPr>
        <xdr:cNvPr id="89" name="テキスト ボックス 88"/>
        <xdr:cNvSpPr txBox="1"/>
      </xdr:nvSpPr>
      <xdr:spPr>
        <a:xfrm>
          <a:off x="1784427" y="641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113719</xdr:rowOff>
    </xdr:from>
    <xdr:to>
      <xdr:col>1</xdr:col>
      <xdr:colOff>485775</xdr:colOff>
      <xdr:row>36</xdr:row>
      <xdr:rowOff>43869</xdr:rowOff>
    </xdr:to>
    <xdr:sp macro="" textlink="">
      <xdr:nvSpPr>
        <xdr:cNvPr id="90" name="円/楕円 89"/>
        <xdr:cNvSpPr/>
      </xdr:nvSpPr>
      <xdr:spPr>
        <a:xfrm>
          <a:off x="1079500" y="611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34996</xdr:rowOff>
    </xdr:from>
    <xdr:ext cx="469744" cy="259045"/>
    <xdr:sp macro="" textlink="">
      <xdr:nvSpPr>
        <xdr:cNvPr id="91" name="テキスト ボックス 90"/>
        <xdr:cNvSpPr txBox="1"/>
      </xdr:nvSpPr>
      <xdr:spPr>
        <a:xfrm>
          <a:off x="895427" y="620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67173</xdr:rowOff>
    </xdr:from>
    <xdr:to>
      <xdr:col>6</xdr:col>
      <xdr:colOff>511175</xdr:colOff>
      <xdr:row>56</xdr:row>
      <xdr:rowOff>59850</xdr:rowOff>
    </xdr:to>
    <xdr:cxnSp macro="">
      <xdr:nvCxnSpPr>
        <xdr:cNvPr id="120" name="直線コネクタ 119"/>
        <xdr:cNvCxnSpPr/>
      </xdr:nvCxnSpPr>
      <xdr:spPr>
        <a:xfrm flipV="1">
          <a:off x="3797300" y="9325473"/>
          <a:ext cx="838200" cy="3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59850</xdr:rowOff>
    </xdr:from>
    <xdr:to>
      <xdr:col>5</xdr:col>
      <xdr:colOff>358775</xdr:colOff>
      <xdr:row>57</xdr:row>
      <xdr:rowOff>23403</xdr:rowOff>
    </xdr:to>
    <xdr:cxnSp macro="">
      <xdr:nvCxnSpPr>
        <xdr:cNvPr id="123" name="直線コネクタ 122"/>
        <xdr:cNvCxnSpPr/>
      </xdr:nvCxnSpPr>
      <xdr:spPr>
        <a:xfrm flipV="1">
          <a:off x="2908300" y="9661050"/>
          <a:ext cx="889000" cy="13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157783</xdr:rowOff>
    </xdr:from>
    <xdr:to>
      <xdr:col>4</xdr:col>
      <xdr:colOff>155575</xdr:colOff>
      <xdr:row>57</xdr:row>
      <xdr:rowOff>23403</xdr:rowOff>
    </xdr:to>
    <xdr:cxnSp macro="">
      <xdr:nvCxnSpPr>
        <xdr:cNvPr id="126" name="直線コネクタ 125"/>
        <xdr:cNvCxnSpPr/>
      </xdr:nvCxnSpPr>
      <xdr:spPr>
        <a:xfrm>
          <a:off x="2019300" y="9758983"/>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157783</xdr:rowOff>
    </xdr:from>
    <xdr:to>
      <xdr:col>2</xdr:col>
      <xdr:colOff>638175</xdr:colOff>
      <xdr:row>57</xdr:row>
      <xdr:rowOff>48572</xdr:rowOff>
    </xdr:to>
    <xdr:cxnSp macro="">
      <xdr:nvCxnSpPr>
        <xdr:cNvPr id="129" name="直線コネクタ 128"/>
        <xdr:cNvCxnSpPr/>
      </xdr:nvCxnSpPr>
      <xdr:spPr>
        <a:xfrm flipV="1">
          <a:off x="1130300" y="9758983"/>
          <a:ext cx="889000" cy="6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16373</xdr:rowOff>
    </xdr:from>
    <xdr:to>
      <xdr:col>6</xdr:col>
      <xdr:colOff>561975</xdr:colOff>
      <xdr:row>54</xdr:row>
      <xdr:rowOff>117973</xdr:rowOff>
    </xdr:to>
    <xdr:sp macro="" textlink="">
      <xdr:nvSpPr>
        <xdr:cNvPr id="139" name="円/楕円 138"/>
        <xdr:cNvSpPr/>
      </xdr:nvSpPr>
      <xdr:spPr>
        <a:xfrm>
          <a:off x="4584700" y="92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39250</xdr:rowOff>
    </xdr:from>
    <xdr:ext cx="599010" cy="259045"/>
    <xdr:sp macro="" textlink="">
      <xdr:nvSpPr>
        <xdr:cNvPr id="140" name="総務費該当値テキスト"/>
        <xdr:cNvSpPr txBox="1"/>
      </xdr:nvSpPr>
      <xdr:spPr>
        <a:xfrm>
          <a:off x="4686300" y="912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9050</xdr:rowOff>
    </xdr:from>
    <xdr:to>
      <xdr:col>5</xdr:col>
      <xdr:colOff>409575</xdr:colOff>
      <xdr:row>56</xdr:row>
      <xdr:rowOff>110650</xdr:rowOff>
    </xdr:to>
    <xdr:sp macro="" textlink="">
      <xdr:nvSpPr>
        <xdr:cNvPr id="141" name="円/楕円 140"/>
        <xdr:cNvSpPr/>
      </xdr:nvSpPr>
      <xdr:spPr>
        <a:xfrm>
          <a:off x="3746500" y="96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127177</xdr:rowOff>
    </xdr:from>
    <xdr:ext cx="534377" cy="259045"/>
    <xdr:sp macro="" textlink="">
      <xdr:nvSpPr>
        <xdr:cNvPr id="142" name="テキスト ボックス 141"/>
        <xdr:cNvSpPr txBox="1"/>
      </xdr:nvSpPr>
      <xdr:spPr>
        <a:xfrm>
          <a:off x="3530111" y="93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144053</xdr:rowOff>
    </xdr:from>
    <xdr:to>
      <xdr:col>4</xdr:col>
      <xdr:colOff>206375</xdr:colOff>
      <xdr:row>57</xdr:row>
      <xdr:rowOff>74203</xdr:rowOff>
    </xdr:to>
    <xdr:sp macro="" textlink="">
      <xdr:nvSpPr>
        <xdr:cNvPr id="143" name="円/楕円 142"/>
        <xdr:cNvSpPr/>
      </xdr:nvSpPr>
      <xdr:spPr>
        <a:xfrm>
          <a:off x="2857500" y="974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65330</xdr:rowOff>
    </xdr:from>
    <xdr:ext cx="534377" cy="259045"/>
    <xdr:sp macro="" textlink="">
      <xdr:nvSpPr>
        <xdr:cNvPr id="144" name="テキスト ボックス 143"/>
        <xdr:cNvSpPr txBox="1"/>
      </xdr:nvSpPr>
      <xdr:spPr>
        <a:xfrm>
          <a:off x="2641111" y="983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106983</xdr:rowOff>
    </xdr:from>
    <xdr:to>
      <xdr:col>3</xdr:col>
      <xdr:colOff>3175</xdr:colOff>
      <xdr:row>57</xdr:row>
      <xdr:rowOff>37133</xdr:rowOff>
    </xdr:to>
    <xdr:sp macro="" textlink="">
      <xdr:nvSpPr>
        <xdr:cNvPr id="145" name="円/楕円 144"/>
        <xdr:cNvSpPr/>
      </xdr:nvSpPr>
      <xdr:spPr>
        <a:xfrm>
          <a:off x="1968500" y="97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28260</xdr:rowOff>
    </xdr:from>
    <xdr:ext cx="534377" cy="259045"/>
    <xdr:sp macro="" textlink="">
      <xdr:nvSpPr>
        <xdr:cNvPr id="146" name="テキスト ボックス 145"/>
        <xdr:cNvSpPr txBox="1"/>
      </xdr:nvSpPr>
      <xdr:spPr>
        <a:xfrm>
          <a:off x="1752111" y="98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169222</xdr:rowOff>
    </xdr:from>
    <xdr:to>
      <xdr:col>1</xdr:col>
      <xdr:colOff>485775</xdr:colOff>
      <xdr:row>57</xdr:row>
      <xdr:rowOff>99372</xdr:rowOff>
    </xdr:to>
    <xdr:sp macro="" textlink="">
      <xdr:nvSpPr>
        <xdr:cNvPr id="147" name="円/楕円 146"/>
        <xdr:cNvSpPr/>
      </xdr:nvSpPr>
      <xdr:spPr>
        <a:xfrm>
          <a:off x="1079500" y="97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90499</xdr:rowOff>
    </xdr:from>
    <xdr:ext cx="534377" cy="259045"/>
    <xdr:sp macro="" textlink="">
      <xdr:nvSpPr>
        <xdr:cNvPr id="148" name="テキスト ボックス 147"/>
        <xdr:cNvSpPr txBox="1"/>
      </xdr:nvSpPr>
      <xdr:spPr>
        <a:xfrm>
          <a:off x="863111" y="98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135113</xdr:rowOff>
    </xdr:from>
    <xdr:to>
      <xdr:col>6</xdr:col>
      <xdr:colOff>511175</xdr:colOff>
      <xdr:row>76</xdr:row>
      <xdr:rowOff>139381</xdr:rowOff>
    </xdr:to>
    <xdr:cxnSp macro="">
      <xdr:nvCxnSpPr>
        <xdr:cNvPr id="178" name="直線コネクタ 177"/>
        <xdr:cNvCxnSpPr/>
      </xdr:nvCxnSpPr>
      <xdr:spPr>
        <a:xfrm flipV="1">
          <a:off x="3797300" y="13165313"/>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139381</xdr:rowOff>
    </xdr:from>
    <xdr:to>
      <xdr:col>5</xdr:col>
      <xdr:colOff>358775</xdr:colOff>
      <xdr:row>77</xdr:row>
      <xdr:rowOff>25</xdr:rowOff>
    </xdr:to>
    <xdr:cxnSp macro="">
      <xdr:nvCxnSpPr>
        <xdr:cNvPr id="181" name="直線コネクタ 180"/>
        <xdr:cNvCxnSpPr/>
      </xdr:nvCxnSpPr>
      <xdr:spPr>
        <a:xfrm flipV="1">
          <a:off x="2908300" y="13169581"/>
          <a:ext cx="889000" cy="3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25</xdr:rowOff>
    </xdr:from>
    <xdr:to>
      <xdr:col>4</xdr:col>
      <xdr:colOff>155575</xdr:colOff>
      <xdr:row>77</xdr:row>
      <xdr:rowOff>37615</xdr:rowOff>
    </xdr:to>
    <xdr:cxnSp macro="">
      <xdr:nvCxnSpPr>
        <xdr:cNvPr id="184" name="直線コネクタ 183"/>
        <xdr:cNvCxnSpPr/>
      </xdr:nvCxnSpPr>
      <xdr:spPr>
        <a:xfrm flipV="1">
          <a:off x="2019300" y="13201675"/>
          <a:ext cx="889000" cy="3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37615</xdr:rowOff>
    </xdr:from>
    <xdr:to>
      <xdr:col>2</xdr:col>
      <xdr:colOff>638175</xdr:colOff>
      <xdr:row>77</xdr:row>
      <xdr:rowOff>82793</xdr:rowOff>
    </xdr:to>
    <xdr:cxnSp macro="">
      <xdr:nvCxnSpPr>
        <xdr:cNvPr id="187" name="直線コネクタ 186"/>
        <xdr:cNvCxnSpPr/>
      </xdr:nvCxnSpPr>
      <xdr:spPr>
        <a:xfrm flipV="1">
          <a:off x="1130300" y="13239265"/>
          <a:ext cx="889000" cy="4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84313</xdr:rowOff>
    </xdr:from>
    <xdr:to>
      <xdr:col>6</xdr:col>
      <xdr:colOff>561975</xdr:colOff>
      <xdr:row>77</xdr:row>
      <xdr:rowOff>14463</xdr:rowOff>
    </xdr:to>
    <xdr:sp macro="" textlink="">
      <xdr:nvSpPr>
        <xdr:cNvPr id="197" name="円/楕円 196"/>
        <xdr:cNvSpPr/>
      </xdr:nvSpPr>
      <xdr:spPr>
        <a:xfrm>
          <a:off x="4584700" y="131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62740</xdr:rowOff>
    </xdr:from>
    <xdr:ext cx="599010" cy="259045"/>
    <xdr:sp macro="" textlink="">
      <xdr:nvSpPr>
        <xdr:cNvPr id="198" name="民生費該当値テキスト"/>
        <xdr:cNvSpPr txBox="1"/>
      </xdr:nvSpPr>
      <xdr:spPr>
        <a:xfrm>
          <a:off x="4686300" y="1309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105,602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88581</xdr:rowOff>
    </xdr:from>
    <xdr:to>
      <xdr:col>5</xdr:col>
      <xdr:colOff>409575</xdr:colOff>
      <xdr:row>77</xdr:row>
      <xdr:rowOff>18731</xdr:rowOff>
    </xdr:to>
    <xdr:sp macro="" textlink="">
      <xdr:nvSpPr>
        <xdr:cNvPr id="199" name="円/楕円 198"/>
        <xdr:cNvSpPr/>
      </xdr:nvSpPr>
      <xdr:spPr>
        <a:xfrm>
          <a:off x="3746500" y="131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9858</xdr:rowOff>
    </xdr:from>
    <xdr:ext cx="599010" cy="259045"/>
    <xdr:sp macro="" textlink="">
      <xdr:nvSpPr>
        <xdr:cNvPr id="200" name="テキスト ボックス 199"/>
        <xdr:cNvSpPr txBox="1"/>
      </xdr:nvSpPr>
      <xdr:spPr>
        <a:xfrm>
          <a:off x="3497794" y="1321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120675</xdr:rowOff>
    </xdr:from>
    <xdr:to>
      <xdr:col>4</xdr:col>
      <xdr:colOff>206375</xdr:colOff>
      <xdr:row>77</xdr:row>
      <xdr:rowOff>50825</xdr:rowOff>
    </xdr:to>
    <xdr:sp macro="" textlink="">
      <xdr:nvSpPr>
        <xdr:cNvPr id="201" name="円/楕円 200"/>
        <xdr:cNvSpPr/>
      </xdr:nvSpPr>
      <xdr:spPr>
        <a:xfrm>
          <a:off x="2857500" y="131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41952</xdr:rowOff>
    </xdr:from>
    <xdr:ext cx="599010" cy="259045"/>
    <xdr:sp macro="" textlink="">
      <xdr:nvSpPr>
        <xdr:cNvPr id="202" name="テキスト ボックス 201"/>
        <xdr:cNvSpPr txBox="1"/>
      </xdr:nvSpPr>
      <xdr:spPr>
        <a:xfrm>
          <a:off x="2608794" y="1324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100,830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158265</xdr:rowOff>
    </xdr:from>
    <xdr:to>
      <xdr:col>3</xdr:col>
      <xdr:colOff>3175</xdr:colOff>
      <xdr:row>77</xdr:row>
      <xdr:rowOff>88415</xdr:rowOff>
    </xdr:to>
    <xdr:sp macro="" textlink="">
      <xdr:nvSpPr>
        <xdr:cNvPr id="203" name="円/楕円 202"/>
        <xdr:cNvSpPr/>
      </xdr:nvSpPr>
      <xdr:spPr>
        <a:xfrm>
          <a:off x="1968500" y="131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79542</xdr:rowOff>
    </xdr:from>
    <xdr:ext cx="534377" cy="259045"/>
    <xdr:sp macro="" textlink="">
      <xdr:nvSpPr>
        <xdr:cNvPr id="204" name="テキスト ボックス 203"/>
        <xdr:cNvSpPr txBox="1"/>
      </xdr:nvSpPr>
      <xdr:spPr>
        <a:xfrm>
          <a:off x="1752111" y="132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31993</xdr:rowOff>
    </xdr:from>
    <xdr:to>
      <xdr:col>1</xdr:col>
      <xdr:colOff>485775</xdr:colOff>
      <xdr:row>77</xdr:row>
      <xdr:rowOff>133593</xdr:rowOff>
    </xdr:to>
    <xdr:sp macro="" textlink="">
      <xdr:nvSpPr>
        <xdr:cNvPr id="205" name="円/楕円 204"/>
        <xdr:cNvSpPr/>
      </xdr:nvSpPr>
      <xdr:spPr>
        <a:xfrm>
          <a:off x="1079500" y="132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124720</xdr:rowOff>
    </xdr:from>
    <xdr:ext cx="534377" cy="259045"/>
    <xdr:sp macro="" textlink="">
      <xdr:nvSpPr>
        <xdr:cNvPr id="206" name="テキスト ボックス 205"/>
        <xdr:cNvSpPr txBox="1"/>
      </xdr:nvSpPr>
      <xdr:spPr>
        <a:xfrm>
          <a:off x="863111" y="133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32536</xdr:rowOff>
    </xdr:from>
    <xdr:to>
      <xdr:col>6</xdr:col>
      <xdr:colOff>511175</xdr:colOff>
      <xdr:row>99</xdr:row>
      <xdr:rowOff>57894</xdr:rowOff>
    </xdr:to>
    <xdr:cxnSp macro="">
      <xdr:nvCxnSpPr>
        <xdr:cNvPr id="238" name="直線コネクタ 237"/>
        <xdr:cNvCxnSpPr/>
      </xdr:nvCxnSpPr>
      <xdr:spPr>
        <a:xfrm>
          <a:off x="3797300" y="17006086"/>
          <a:ext cx="8382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32536</xdr:rowOff>
    </xdr:from>
    <xdr:to>
      <xdr:col>5</xdr:col>
      <xdr:colOff>358775</xdr:colOff>
      <xdr:row>99</xdr:row>
      <xdr:rowOff>39655</xdr:rowOff>
    </xdr:to>
    <xdr:cxnSp macro="">
      <xdr:nvCxnSpPr>
        <xdr:cNvPr id="241" name="直線コネクタ 240"/>
        <xdr:cNvCxnSpPr/>
      </xdr:nvCxnSpPr>
      <xdr:spPr>
        <a:xfrm flipV="1">
          <a:off x="2908300" y="17006086"/>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8826</xdr:rowOff>
    </xdr:from>
    <xdr:to>
      <xdr:col>4</xdr:col>
      <xdr:colOff>155575</xdr:colOff>
      <xdr:row>99</xdr:row>
      <xdr:rowOff>39655</xdr:rowOff>
    </xdr:to>
    <xdr:cxnSp macro="">
      <xdr:nvCxnSpPr>
        <xdr:cNvPr id="244" name="直線コネクタ 243"/>
        <xdr:cNvCxnSpPr/>
      </xdr:nvCxnSpPr>
      <xdr:spPr>
        <a:xfrm>
          <a:off x="2019300" y="16982376"/>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130654</xdr:rowOff>
    </xdr:from>
    <xdr:to>
      <xdr:col>2</xdr:col>
      <xdr:colOff>638175</xdr:colOff>
      <xdr:row>99</xdr:row>
      <xdr:rowOff>8826</xdr:rowOff>
    </xdr:to>
    <xdr:cxnSp macro="">
      <xdr:nvCxnSpPr>
        <xdr:cNvPr id="247" name="直線コネクタ 246"/>
        <xdr:cNvCxnSpPr/>
      </xdr:nvCxnSpPr>
      <xdr:spPr>
        <a:xfrm>
          <a:off x="1130300" y="16932754"/>
          <a:ext cx="889000" cy="4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7094</xdr:rowOff>
    </xdr:from>
    <xdr:to>
      <xdr:col>6</xdr:col>
      <xdr:colOff>561975</xdr:colOff>
      <xdr:row>99</xdr:row>
      <xdr:rowOff>108694</xdr:rowOff>
    </xdr:to>
    <xdr:sp macro="" textlink="">
      <xdr:nvSpPr>
        <xdr:cNvPr id="257" name="円/楕円 256"/>
        <xdr:cNvSpPr/>
      </xdr:nvSpPr>
      <xdr:spPr>
        <a:xfrm>
          <a:off x="4584700" y="169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93471</xdr:rowOff>
    </xdr:from>
    <xdr:ext cx="534377" cy="259045"/>
    <xdr:sp macro="" textlink="">
      <xdr:nvSpPr>
        <xdr:cNvPr id="258" name="衛生費該当値テキスト"/>
        <xdr:cNvSpPr txBox="1"/>
      </xdr:nvSpPr>
      <xdr:spPr>
        <a:xfrm>
          <a:off x="4686300" y="168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153186</xdr:rowOff>
    </xdr:from>
    <xdr:to>
      <xdr:col>5</xdr:col>
      <xdr:colOff>409575</xdr:colOff>
      <xdr:row>99</xdr:row>
      <xdr:rowOff>83336</xdr:rowOff>
    </xdr:to>
    <xdr:sp macro="" textlink="">
      <xdr:nvSpPr>
        <xdr:cNvPr id="259" name="円/楕円 258"/>
        <xdr:cNvSpPr/>
      </xdr:nvSpPr>
      <xdr:spPr>
        <a:xfrm>
          <a:off x="3746500" y="169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74463</xdr:rowOff>
    </xdr:from>
    <xdr:ext cx="534377" cy="259045"/>
    <xdr:sp macro="" textlink="">
      <xdr:nvSpPr>
        <xdr:cNvPr id="260" name="テキスト ボックス 259"/>
        <xdr:cNvSpPr txBox="1"/>
      </xdr:nvSpPr>
      <xdr:spPr>
        <a:xfrm>
          <a:off x="3530111" y="170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160305</xdr:rowOff>
    </xdr:from>
    <xdr:to>
      <xdr:col>4</xdr:col>
      <xdr:colOff>206375</xdr:colOff>
      <xdr:row>99</xdr:row>
      <xdr:rowOff>90455</xdr:rowOff>
    </xdr:to>
    <xdr:sp macro="" textlink="">
      <xdr:nvSpPr>
        <xdr:cNvPr id="261" name="円/楕円 260"/>
        <xdr:cNvSpPr/>
      </xdr:nvSpPr>
      <xdr:spPr>
        <a:xfrm>
          <a:off x="2857500" y="169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81582</xdr:rowOff>
    </xdr:from>
    <xdr:ext cx="534377" cy="259045"/>
    <xdr:sp macro="" textlink="">
      <xdr:nvSpPr>
        <xdr:cNvPr id="262" name="テキスト ボックス 261"/>
        <xdr:cNvSpPr txBox="1"/>
      </xdr:nvSpPr>
      <xdr:spPr>
        <a:xfrm>
          <a:off x="2641111" y="1705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129476</xdr:rowOff>
    </xdr:from>
    <xdr:to>
      <xdr:col>3</xdr:col>
      <xdr:colOff>3175</xdr:colOff>
      <xdr:row>99</xdr:row>
      <xdr:rowOff>59626</xdr:rowOff>
    </xdr:to>
    <xdr:sp macro="" textlink="">
      <xdr:nvSpPr>
        <xdr:cNvPr id="263" name="円/楕円 262"/>
        <xdr:cNvSpPr/>
      </xdr:nvSpPr>
      <xdr:spPr>
        <a:xfrm>
          <a:off x="1968500" y="169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50753</xdr:rowOff>
    </xdr:from>
    <xdr:ext cx="534377" cy="259045"/>
    <xdr:sp macro="" textlink="">
      <xdr:nvSpPr>
        <xdr:cNvPr id="264" name="テキスト ボックス 263"/>
        <xdr:cNvSpPr txBox="1"/>
      </xdr:nvSpPr>
      <xdr:spPr>
        <a:xfrm>
          <a:off x="1752111" y="1702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79854</xdr:rowOff>
    </xdr:from>
    <xdr:to>
      <xdr:col>1</xdr:col>
      <xdr:colOff>485775</xdr:colOff>
      <xdr:row>99</xdr:row>
      <xdr:rowOff>10004</xdr:rowOff>
    </xdr:to>
    <xdr:sp macro="" textlink="">
      <xdr:nvSpPr>
        <xdr:cNvPr id="265" name="円/楕円 264"/>
        <xdr:cNvSpPr/>
      </xdr:nvSpPr>
      <xdr:spPr>
        <a:xfrm>
          <a:off x="1079500" y="168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1131</xdr:rowOff>
    </xdr:from>
    <xdr:ext cx="534377" cy="259045"/>
    <xdr:sp macro="" textlink="">
      <xdr:nvSpPr>
        <xdr:cNvPr id="266" name="テキスト ボックス 265"/>
        <xdr:cNvSpPr txBox="1"/>
      </xdr:nvSpPr>
      <xdr:spPr>
        <a:xfrm>
          <a:off x="863111" y="1697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29210</xdr:rowOff>
    </xdr:from>
    <xdr:to>
      <xdr:col>15</xdr:col>
      <xdr:colOff>180975</xdr:colOff>
      <xdr:row>39</xdr:row>
      <xdr:rowOff>29210</xdr:rowOff>
    </xdr:to>
    <xdr:cxnSp macro="">
      <xdr:nvCxnSpPr>
        <xdr:cNvPr id="295" name="直線コネクタ 294"/>
        <xdr:cNvCxnSpPr/>
      </xdr:nvCxnSpPr>
      <xdr:spPr>
        <a:xfrm>
          <a:off x="9639300" y="6715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28829</xdr:rowOff>
    </xdr:from>
    <xdr:to>
      <xdr:col>14</xdr:col>
      <xdr:colOff>28575</xdr:colOff>
      <xdr:row>39</xdr:row>
      <xdr:rowOff>29210</xdr:rowOff>
    </xdr:to>
    <xdr:cxnSp macro="">
      <xdr:nvCxnSpPr>
        <xdr:cNvPr id="298" name="直線コネクタ 297"/>
        <xdr:cNvCxnSpPr/>
      </xdr:nvCxnSpPr>
      <xdr:spPr>
        <a:xfrm>
          <a:off x="8750300" y="67153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28829</xdr:rowOff>
    </xdr:from>
    <xdr:to>
      <xdr:col>12</xdr:col>
      <xdr:colOff>511175</xdr:colOff>
      <xdr:row>39</xdr:row>
      <xdr:rowOff>28829</xdr:rowOff>
    </xdr:to>
    <xdr:cxnSp macro="">
      <xdr:nvCxnSpPr>
        <xdr:cNvPr id="301" name="直線コネクタ 300"/>
        <xdr:cNvCxnSpPr/>
      </xdr:nvCxnSpPr>
      <xdr:spPr>
        <a:xfrm>
          <a:off x="7861300" y="67153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3683</xdr:rowOff>
    </xdr:from>
    <xdr:to>
      <xdr:col>11</xdr:col>
      <xdr:colOff>307975</xdr:colOff>
      <xdr:row>39</xdr:row>
      <xdr:rowOff>28829</xdr:rowOff>
    </xdr:to>
    <xdr:cxnSp macro="">
      <xdr:nvCxnSpPr>
        <xdr:cNvPr id="304" name="直線コネクタ 303"/>
        <xdr:cNvCxnSpPr/>
      </xdr:nvCxnSpPr>
      <xdr:spPr>
        <a:xfrm>
          <a:off x="6972300" y="6347333"/>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149860</xdr:rowOff>
    </xdr:from>
    <xdr:to>
      <xdr:col>15</xdr:col>
      <xdr:colOff>231775</xdr:colOff>
      <xdr:row>39</xdr:row>
      <xdr:rowOff>80010</xdr:rowOff>
    </xdr:to>
    <xdr:sp macro="" textlink="">
      <xdr:nvSpPr>
        <xdr:cNvPr id="314" name="円/楕円 313"/>
        <xdr:cNvSpPr/>
      </xdr:nvSpPr>
      <xdr:spPr>
        <a:xfrm>
          <a:off x="10426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64787</xdr:rowOff>
    </xdr:from>
    <xdr:ext cx="313932" cy="259045"/>
    <xdr:sp macro="" textlink="">
      <xdr:nvSpPr>
        <xdr:cNvPr id="315" name="労働費該当値テキスト"/>
        <xdr:cNvSpPr txBox="1"/>
      </xdr:nvSpPr>
      <xdr:spPr>
        <a:xfrm>
          <a:off x="10528300" y="6579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149860</xdr:rowOff>
    </xdr:from>
    <xdr:to>
      <xdr:col>14</xdr:col>
      <xdr:colOff>79375</xdr:colOff>
      <xdr:row>39</xdr:row>
      <xdr:rowOff>80010</xdr:rowOff>
    </xdr:to>
    <xdr:sp macro="" textlink="">
      <xdr:nvSpPr>
        <xdr:cNvPr id="316" name="円/楕円 315"/>
        <xdr:cNvSpPr/>
      </xdr:nvSpPr>
      <xdr:spPr>
        <a:xfrm>
          <a:off x="9588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71137</xdr:rowOff>
    </xdr:from>
    <xdr:ext cx="313932" cy="259045"/>
    <xdr:sp macro="" textlink="">
      <xdr:nvSpPr>
        <xdr:cNvPr id="317" name="テキスト ボックス 316"/>
        <xdr:cNvSpPr txBox="1"/>
      </xdr:nvSpPr>
      <xdr:spPr>
        <a:xfrm>
          <a:off x="9482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149479</xdr:rowOff>
    </xdr:from>
    <xdr:to>
      <xdr:col>12</xdr:col>
      <xdr:colOff>561975</xdr:colOff>
      <xdr:row>39</xdr:row>
      <xdr:rowOff>79629</xdr:rowOff>
    </xdr:to>
    <xdr:sp macro="" textlink="">
      <xdr:nvSpPr>
        <xdr:cNvPr id="318" name="円/楕円 317"/>
        <xdr:cNvSpPr/>
      </xdr:nvSpPr>
      <xdr:spPr>
        <a:xfrm>
          <a:off x="8699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70756</xdr:rowOff>
    </xdr:from>
    <xdr:ext cx="313932" cy="259045"/>
    <xdr:sp macro="" textlink="">
      <xdr:nvSpPr>
        <xdr:cNvPr id="319" name="テキスト ボックス 318"/>
        <xdr:cNvSpPr txBox="1"/>
      </xdr:nvSpPr>
      <xdr:spPr>
        <a:xfrm>
          <a:off x="8593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149479</xdr:rowOff>
    </xdr:from>
    <xdr:to>
      <xdr:col>11</xdr:col>
      <xdr:colOff>358775</xdr:colOff>
      <xdr:row>39</xdr:row>
      <xdr:rowOff>79629</xdr:rowOff>
    </xdr:to>
    <xdr:sp macro="" textlink="">
      <xdr:nvSpPr>
        <xdr:cNvPr id="320" name="円/楕円 319"/>
        <xdr:cNvSpPr/>
      </xdr:nvSpPr>
      <xdr:spPr>
        <a:xfrm>
          <a:off x="7810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70756</xdr:rowOff>
    </xdr:from>
    <xdr:ext cx="313932" cy="259045"/>
    <xdr:sp macro="" textlink="">
      <xdr:nvSpPr>
        <xdr:cNvPr id="321" name="テキスト ボックス 320"/>
        <xdr:cNvSpPr txBox="1"/>
      </xdr:nvSpPr>
      <xdr:spPr>
        <a:xfrm>
          <a:off x="7704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124333</xdr:rowOff>
    </xdr:from>
    <xdr:to>
      <xdr:col>10</xdr:col>
      <xdr:colOff>155575</xdr:colOff>
      <xdr:row>37</xdr:row>
      <xdr:rowOff>54483</xdr:rowOff>
    </xdr:to>
    <xdr:sp macro="" textlink="">
      <xdr:nvSpPr>
        <xdr:cNvPr id="322" name="円/楕円 321"/>
        <xdr:cNvSpPr/>
      </xdr:nvSpPr>
      <xdr:spPr>
        <a:xfrm>
          <a:off x="69215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45610</xdr:rowOff>
    </xdr:from>
    <xdr:ext cx="469744" cy="259045"/>
    <xdr:sp macro="" textlink="">
      <xdr:nvSpPr>
        <xdr:cNvPr id="323" name="テキスト ボックス 322"/>
        <xdr:cNvSpPr txBox="1"/>
      </xdr:nvSpPr>
      <xdr:spPr>
        <a:xfrm>
          <a:off x="6737427" y="638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118692</xdr:rowOff>
    </xdr:from>
    <xdr:to>
      <xdr:col>15</xdr:col>
      <xdr:colOff>180975</xdr:colOff>
      <xdr:row>58</xdr:row>
      <xdr:rowOff>121800</xdr:rowOff>
    </xdr:to>
    <xdr:cxnSp macro="">
      <xdr:nvCxnSpPr>
        <xdr:cNvPr id="350" name="直線コネクタ 349"/>
        <xdr:cNvCxnSpPr/>
      </xdr:nvCxnSpPr>
      <xdr:spPr>
        <a:xfrm>
          <a:off x="9639300" y="10062792"/>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118692</xdr:rowOff>
    </xdr:from>
    <xdr:to>
      <xdr:col>14</xdr:col>
      <xdr:colOff>28575</xdr:colOff>
      <xdr:row>58</xdr:row>
      <xdr:rowOff>119286</xdr:rowOff>
    </xdr:to>
    <xdr:cxnSp macro="">
      <xdr:nvCxnSpPr>
        <xdr:cNvPr id="353" name="直線コネクタ 352"/>
        <xdr:cNvCxnSpPr/>
      </xdr:nvCxnSpPr>
      <xdr:spPr>
        <a:xfrm flipV="1">
          <a:off x="8750300" y="10062792"/>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115971</xdr:rowOff>
    </xdr:from>
    <xdr:to>
      <xdr:col>12</xdr:col>
      <xdr:colOff>511175</xdr:colOff>
      <xdr:row>58</xdr:row>
      <xdr:rowOff>119286</xdr:rowOff>
    </xdr:to>
    <xdr:cxnSp macro="">
      <xdr:nvCxnSpPr>
        <xdr:cNvPr id="356" name="直線コネクタ 355"/>
        <xdr:cNvCxnSpPr/>
      </xdr:nvCxnSpPr>
      <xdr:spPr>
        <a:xfrm>
          <a:off x="7861300" y="10060071"/>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115971</xdr:rowOff>
    </xdr:from>
    <xdr:to>
      <xdr:col>11</xdr:col>
      <xdr:colOff>307975</xdr:colOff>
      <xdr:row>58</xdr:row>
      <xdr:rowOff>118120</xdr:rowOff>
    </xdr:to>
    <xdr:cxnSp macro="">
      <xdr:nvCxnSpPr>
        <xdr:cNvPr id="359" name="直線コネクタ 358"/>
        <xdr:cNvCxnSpPr/>
      </xdr:nvCxnSpPr>
      <xdr:spPr>
        <a:xfrm flipV="1">
          <a:off x="6972300" y="1006007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71000</xdr:rowOff>
    </xdr:from>
    <xdr:to>
      <xdr:col>15</xdr:col>
      <xdr:colOff>231775</xdr:colOff>
      <xdr:row>59</xdr:row>
      <xdr:rowOff>1150</xdr:rowOff>
    </xdr:to>
    <xdr:sp macro="" textlink="">
      <xdr:nvSpPr>
        <xdr:cNvPr id="369" name="円/楕円 368"/>
        <xdr:cNvSpPr/>
      </xdr:nvSpPr>
      <xdr:spPr>
        <a:xfrm>
          <a:off x="10426700" y="100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157377</xdr:rowOff>
    </xdr:from>
    <xdr:ext cx="378565" cy="259045"/>
    <xdr:sp macro="" textlink="">
      <xdr:nvSpPr>
        <xdr:cNvPr id="370" name="農林水産業費該当値テキスト"/>
        <xdr:cNvSpPr txBox="1"/>
      </xdr:nvSpPr>
      <xdr:spPr>
        <a:xfrm>
          <a:off x="10528300" y="99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67892</xdr:rowOff>
    </xdr:from>
    <xdr:to>
      <xdr:col>14</xdr:col>
      <xdr:colOff>79375</xdr:colOff>
      <xdr:row>58</xdr:row>
      <xdr:rowOff>169492</xdr:rowOff>
    </xdr:to>
    <xdr:sp macro="" textlink="">
      <xdr:nvSpPr>
        <xdr:cNvPr id="371" name="円/楕円 370"/>
        <xdr:cNvSpPr/>
      </xdr:nvSpPr>
      <xdr:spPr>
        <a:xfrm>
          <a:off x="9588500" y="100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160619</xdr:rowOff>
    </xdr:from>
    <xdr:ext cx="378565" cy="259045"/>
    <xdr:sp macro="" textlink="">
      <xdr:nvSpPr>
        <xdr:cNvPr id="372" name="テキスト ボックス 371"/>
        <xdr:cNvSpPr txBox="1"/>
      </xdr:nvSpPr>
      <xdr:spPr>
        <a:xfrm>
          <a:off x="9450017" y="10104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68486</xdr:rowOff>
    </xdr:from>
    <xdr:to>
      <xdr:col>12</xdr:col>
      <xdr:colOff>561975</xdr:colOff>
      <xdr:row>58</xdr:row>
      <xdr:rowOff>170086</xdr:rowOff>
    </xdr:to>
    <xdr:sp macro="" textlink="">
      <xdr:nvSpPr>
        <xdr:cNvPr id="373" name="円/楕円 372"/>
        <xdr:cNvSpPr/>
      </xdr:nvSpPr>
      <xdr:spPr>
        <a:xfrm>
          <a:off x="8699500" y="100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161213</xdr:rowOff>
    </xdr:from>
    <xdr:ext cx="378565" cy="259045"/>
    <xdr:sp macro="" textlink="">
      <xdr:nvSpPr>
        <xdr:cNvPr id="374" name="テキスト ボックス 373"/>
        <xdr:cNvSpPr txBox="1"/>
      </xdr:nvSpPr>
      <xdr:spPr>
        <a:xfrm>
          <a:off x="8561017" y="1010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65171</xdr:rowOff>
    </xdr:from>
    <xdr:to>
      <xdr:col>11</xdr:col>
      <xdr:colOff>358775</xdr:colOff>
      <xdr:row>58</xdr:row>
      <xdr:rowOff>166771</xdr:rowOff>
    </xdr:to>
    <xdr:sp macro="" textlink="">
      <xdr:nvSpPr>
        <xdr:cNvPr id="375" name="円/楕円 374"/>
        <xdr:cNvSpPr/>
      </xdr:nvSpPr>
      <xdr:spPr>
        <a:xfrm>
          <a:off x="7810500" y="10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157898</xdr:rowOff>
    </xdr:from>
    <xdr:ext cx="469744" cy="259045"/>
    <xdr:sp macro="" textlink="">
      <xdr:nvSpPr>
        <xdr:cNvPr id="376" name="テキスト ボックス 375"/>
        <xdr:cNvSpPr txBox="1"/>
      </xdr:nvSpPr>
      <xdr:spPr>
        <a:xfrm>
          <a:off x="7626427" y="1010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67320</xdr:rowOff>
    </xdr:from>
    <xdr:to>
      <xdr:col>10</xdr:col>
      <xdr:colOff>155575</xdr:colOff>
      <xdr:row>58</xdr:row>
      <xdr:rowOff>168920</xdr:rowOff>
    </xdr:to>
    <xdr:sp macro="" textlink="">
      <xdr:nvSpPr>
        <xdr:cNvPr id="377" name="円/楕円 376"/>
        <xdr:cNvSpPr/>
      </xdr:nvSpPr>
      <xdr:spPr>
        <a:xfrm>
          <a:off x="6921500" y="100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160047</xdr:rowOff>
    </xdr:from>
    <xdr:ext cx="378565" cy="259045"/>
    <xdr:sp macro="" textlink="">
      <xdr:nvSpPr>
        <xdr:cNvPr id="378" name="テキスト ボックス 377"/>
        <xdr:cNvSpPr txBox="1"/>
      </xdr:nvSpPr>
      <xdr:spPr>
        <a:xfrm>
          <a:off x="6783017" y="10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80310</xdr:rowOff>
    </xdr:from>
    <xdr:to>
      <xdr:col>15</xdr:col>
      <xdr:colOff>180975</xdr:colOff>
      <xdr:row>78</xdr:row>
      <xdr:rowOff>104039</xdr:rowOff>
    </xdr:to>
    <xdr:cxnSp macro="">
      <xdr:nvCxnSpPr>
        <xdr:cNvPr id="405" name="直線コネクタ 404"/>
        <xdr:cNvCxnSpPr/>
      </xdr:nvCxnSpPr>
      <xdr:spPr>
        <a:xfrm flipV="1">
          <a:off x="9639300" y="13453410"/>
          <a:ext cx="8382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97044</xdr:rowOff>
    </xdr:from>
    <xdr:to>
      <xdr:col>14</xdr:col>
      <xdr:colOff>28575</xdr:colOff>
      <xdr:row>78</xdr:row>
      <xdr:rowOff>104039</xdr:rowOff>
    </xdr:to>
    <xdr:cxnSp macro="">
      <xdr:nvCxnSpPr>
        <xdr:cNvPr id="408" name="直線コネクタ 407"/>
        <xdr:cNvCxnSpPr/>
      </xdr:nvCxnSpPr>
      <xdr:spPr>
        <a:xfrm>
          <a:off x="8750300" y="13470144"/>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94574</xdr:rowOff>
    </xdr:from>
    <xdr:to>
      <xdr:col>12</xdr:col>
      <xdr:colOff>511175</xdr:colOff>
      <xdr:row>78</xdr:row>
      <xdr:rowOff>97044</xdr:rowOff>
    </xdr:to>
    <xdr:cxnSp macro="">
      <xdr:nvCxnSpPr>
        <xdr:cNvPr id="411" name="直線コネクタ 410"/>
        <xdr:cNvCxnSpPr/>
      </xdr:nvCxnSpPr>
      <xdr:spPr>
        <a:xfrm>
          <a:off x="7861300" y="13467674"/>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94574</xdr:rowOff>
    </xdr:from>
    <xdr:to>
      <xdr:col>11</xdr:col>
      <xdr:colOff>307975</xdr:colOff>
      <xdr:row>78</xdr:row>
      <xdr:rowOff>99054</xdr:rowOff>
    </xdr:to>
    <xdr:cxnSp macro="">
      <xdr:nvCxnSpPr>
        <xdr:cNvPr id="414" name="直線コネクタ 413"/>
        <xdr:cNvCxnSpPr/>
      </xdr:nvCxnSpPr>
      <xdr:spPr>
        <a:xfrm flipV="1">
          <a:off x="6972300" y="13467674"/>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29510</xdr:rowOff>
    </xdr:from>
    <xdr:to>
      <xdr:col>15</xdr:col>
      <xdr:colOff>231775</xdr:colOff>
      <xdr:row>78</xdr:row>
      <xdr:rowOff>131110</xdr:rowOff>
    </xdr:to>
    <xdr:sp macro="" textlink="">
      <xdr:nvSpPr>
        <xdr:cNvPr id="424" name="円/楕円 423"/>
        <xdr:cNvSpPr/>
      </xdr:nvSpPr>
      <xdr:spPr>
        <a:xfrm>
          <a:off x="10426700" y="134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115887</xdr:rowOff>
    </xdr:from>
    <xdr:ext cx="469744" cy="259045"/>
    <xdr:sp macro="" textlink="">
      <xdr:nvSpPr>
        <xdr:cNvPr id="425" name="商工費該当値テキスト"/>
        <xdr:cNvSpPr txBox="1"/>
      </xdr:nvSpPr>
      <xdr:spPr>
        <a:xfrm>
          <a:off x="10528300" y="1331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53239</xdr:rowOff>
    </xdr:from>
    <xdr:to>
      <xdr:col>14</xdr:col>
      <xdr:colOff>79375</xdr:colOff>
      <xdr:row>78</xdr:row>
      <xdr:rowOff>154839</xdr:rowOff>
    </xdr:to>
    <xdr:sp macro="" textlink="">
      <xdr:nvSpPr>
        <xdr:cNvPr id="426" name="円/楕円 425"/>
        <xdr:cNvSpPr/>
      </xdr:nvSpPr>
      <xdr:spPr>
        <a:xfrm>
          <a:off x="9588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145966</xdr:rowOff>
    </xdr:from>
    <xdr:ext cx="378565" cy="259045"/>
    <xdr:sp macro="" textlink="">
      <xdr:nvSpPr>
        <xdr:cNvPr id="427" name="テキスト ボックス 426"/>
        <xdr:cNvSpPr txBox="1"/>
      </xdr:nvSpPr>
      <xdr:spPr>
        <a:xfrm>
          <a:off x="9450017" y="1351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46244</xdr:rowOff>
    </xdr:from>
    <xdr:to>
      <xdr:col>12</xdr:col>
      <xdr:colOff>561975</xdr:colOff>
      <xdr:row>78</xdr:row>
      <xdr:rowOff>147844</xdr:rowOff>
    </xdr:to>
    <xdr:sp macro="" textlink="">
      <xdr:nvSpPr>
        <xdr:cNvPr id="428" name="円/楕円 427"/>
        <xdr:cNvSpPr/>
      </xdr:nvSpPr>
      <xdr:spPr>
        <a:xfrm>
          <a:off x="8699500" y="134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138971</xdr:rowOff>
    </xdr:from>
    <xdr:ext cx="378565" cy="259045"/>
    <xdr:sp macro="" textlink="">
      <xdr:nvSpPr>
        <xdr:cNvPr id="429" name="テキスト ボックス 428"/>
        <xdr:cNvSpPr txBox="1"/>
      </xdr:nvSpPr>
      <xdr:spPr>
        <a:xfrm>
          <a:off x="8561017" y="1351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43774</xdr:rowOff>
    </xdr:from>
    <xdr:to>
      <xdr:col>11</xdr:col>
      <xdr:colOff>358775</xdr:colOff>
      <xdr:row>78</xdr:row>
      <xdr:rowOff>145374</xdr:rowOff>
    </xdr:to>
    <xdr:sp macro="" textlink="">
      <xdr:nvSpPr>
        <xdr:cNvPr id="430" name="円/楕円 429"/>
        <xdr:cNvSpPr/>
      </xdr:nvSpPr>
      <xdr:spPr>
        <a:xfrm>
          <a:off x="7810500" y="134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136501</xdr:rowOff>
    </xdr:from>
    <xdr:ext cx="378565" cy="259045"/>
    <xdr:sp macro="" textlink="">
      <xdr:nvSpPr>
        <xdr:cNvPr id="431" name="テキスト ボックス 430"/>
        <xdr:cNvSpPr txBox="1"/>
      </xdr:nvSpPr>
      <xdr:spPr>
        <a:xfrm>
          <a:off x="7672017" y="1350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48254</xdr:rowOff>
    </xdr:from>
    <xdr:to>
      <xdr:col>10</xdr:col>
      <xdr:colOff>155575</xdr:colOff>
      <xdr:row>78</xdr:row>
      <xdr:rowOff>149854</xdr:rowOff>
    </xdr:to>
    <xdr:sp macro="" textlink="">
      <xdr:nvSpPr>
        <xdr:cNvPr id="432" name="円/楕円 431"/>
        <xdr:cNvSpPr/>
      </xdr:nvSpPr>
      <xdr:spPr>
        <a:xfrm>
          <a:off x="69215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140981</xdr:rowOff>
    </xdr:from>
    <xdr:ext cx="378565" cy="259045"/>
    <xdr:sp macro="" textlink="">
      <xdr:nvSpPr>
        <xdr:cNvPr id="433" name="テキスト ボックス 432"/>
        <xdr:cNvSpPr txBox="1"/>
      </xdr:nvSpPr>
      <xdr:spPr>
        <a:xfrm>
          <a:off x="6783017" y="1351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160020</xdr:rowOff>
    </xdr:from>
    <xdr:to>
      <xdr:col>15</xdr:col>
      <xdr:colOff>180975</xdr:colOff>
      <xdr:row>97</xdr:row>
      <xdr:rowOff>5486</xdr:rowOff>
    </xdr:to>
    <xdr:cxnSp macro="">
      <xdr:nvCxnSpPr>
        <xdr:cNvPr id="462" name="直線コネクタ 461"/>
        <xdr:cNvCxnSpPr/>
      </xdr:nvCxnSpPr>
      <xdr:spPr>
        <a:xfrm flipV="1">
          <a:off x="9639300" y="16619220"/>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165545</xdr:rowOff>
    </xdr:from>
    <xdr:to>
      <xdr:col>14</xdr:col>
      <xdr:colOff>28575</xdr:colOff>
      <xdr:row>97</xdr:row>
      <xdr:rowOff>5486</xdr:rowOff>
    </xdr:to>
    <xdr:cxnSp macro="">
      <xdr:nvCxnSpPr>
        <xdr:cNvPr id="465" name="直線コネクタ 464"/>
        <xdr:cNvCxnSpPr/>
      </xdr:nvCxnSpPr>
      <xdr:spPr>
        <a:xfrm>
          <a:off x="8750300" y="1662474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165545</xdr:rowOff>
    </xdr:from>
    <xdr:to>
      <xdr:col>12</xdr:col>
      <xdr:colOff>511175</xdr:colOff>
      <xdr:row>97</xdr:row>
      <xdr:rowOff>14427</xdr:rowOff>
    </xdr:to>
    <xdr:cxnSp macro="">
      <xdr:nvCxnSpPr>
        <xdr:cNvPr id="468" name="直線コネクタ 467"/>
        <xdr:cNvCxnSpPr/>
      </xdr:nvCxnSpPr>
      <xdr:spPr>
        <a:xfrm flipV="1">
          <a:off x="7861300" y="16624745"/>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14427</xdr:rowOff>
    </xdr:from>
    <xdr:to>
      <xdr:col>11</xdr:col>
      <xdr:colOff>307975</xdr:colOff>
      <xdr:row>97</xdr:row>
      <xdr:rowOff>32283</xdr:rowOff>
    </xdr:to>
    <xdr:cxnSp macro="">
      <xdr:nvCxnSpPr>
        <xdr:cNvPr id="471" name="直線コネクタ 470"/>
        <xdr:cNvCxnSpPr/>
      </xdr:nvCxnSpPr>
      <xdr:spPr>
        <a:xfrm flipV="1">
          <a:off x="6972300" y="16645077"/>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109220</xdr:rowOff>
    </xdr:from>
    <xdr:to>
      <xdr:col>15</xdr:col>
      <xdr:colOff>231775</xdr:colOff>
      <xdr:row>97</xdr:row>
      <xdr:rowOff>39370</xdr:rowOff>
    </xdr:to>
    <xdr:sp macro="" textlink="">
      <xdr:nvSpPr>
        <xdr:cNvPr id="481" name="円/楕円 480"/>
        <xdr:cNvSpPr/>
      </xdr:nvSpPr>
      <xdr:spPr>
        <a:xfrm>
          <a:off x="104267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87647</xdr:rowOff>
    </xdr:from>
    <xdr:ext cx="534377" cy="259045"/>
    <xdr:sp macro="" textlink="">
      <xdr:nvSpPr>
        <xdr:cNvPr id="482" name="土木費該当値テキスト"/>
        <xdr:cNvSpPr txBox="1"/>
      </xdr:nvSpPr>
      <xdr:spPr>
        <a:xfrm>
          <a:off x="10528300" y="165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126136</xdr:rowOff>
    </xdr:from>
    <xdr:to>
      <xdr:col>14</xdr:col>
      <xdr:colOff>79375</xdr:colOff>
      <xdr:row>97</xdr:row>
      <xdr:rowOff>56286</xdr:rowOff>
    </xdr:to>
    <xdr:sp macro="" textlink="">
      <xdr:nvSpPr>
        <xdr:cNvPr id="483" name="円/楕円 482"/>
        <xdr:cNvSpPr/>
      </xdr:nvSpPr>
      <xdr:spPr>
        <a:xfrm>
          <a:off x="9588500" y="165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47413</xdr:rowOff>
    </xdr:from>
    <xdr:ext cx="534377" cy="259045"/>
    <xdr:sp macro="" textlink="">
      <xdr:nvSpPr>
        <xdr:cNvPr id="484" name="テキスト ボックス 483"/>
        <xdr:cNvSpPr txBox="1"/>
      </xdr:nvSpPr>
      <xdr:spPr>
        <a:xfrm>
          <a:off x="9372111" y="1667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114745</xdr:rowOff>
    </xdr:from>
    <xdr:to>
      <xdr:col>12</xdr:col>
      <xdr:colOff>561975</xdr:colOff>
      <xdr:row>97</xdr:row>
      <xdr:rowOff>44895</xdr:rowOff>
    </xdr:to>
    <xdr:sp macro="" textlink="">
      <xdr:nvSpPr>
        <xdr:cNvPr id="485" name="円/楕円 484"/>
        <xdr:cNvSpPr/>
      </xdr:nvSpPr>
      <xdr:spPr>
        <a:xfrm>
          <a:off x="8699500" y="165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36022</xdr:rowOff>
    </xdr:from>
    <xdr:ext cx="534377" cy="259045"/>
    <xdr:sp macro="" textlink="">
      <xdr:nvSpPr>
        <xdr:cNvPr id="486" name="テキスト ボックス 485"/>
        <xdr:cNvSpPr txBox="1"/>
      </xdr:nvSpPr>
      <xdr:spPr>
        <a:xfrm>
          <a:off x="8483111" y="166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135077</xdr:rowOff>
    </xdr:from>
    <xdr:to>
      <xdr:col>11</xdr:col>
      <xdr:colOff>358775</xdr:colOff>
      <xdr:row>97</xdr:row>
      <xdr:rowOff>65227</xdr:rowOff>
    </xdr:to>
    <xdr:sp macro="" textlink="">
      <xdr:nvSpPr>
        <xdr:cNvPr id="487" name="円/楕円 486"/>
        <xdr:cNvSpPr/>
      </xdr:nvSpPr>
      <xdr:spPr>
        <a:xfrm>
          <a:off x="7810500" y="165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56354</xdr:rowOff>
    </xdr:from>
    <xdr:ext cx="534377" cy="259045"/>
    <xdr:sp macro="" textlink="">
      <xdr:nvSpPr>
        <xdr:cNvPr id="488" name="テキスト ボックス 487"/>
        <xdr:cNvSpPr txBox="1"/>
      </xdr:nvSpPr>
      <xdr:spPr>
        <a:xfrm>
          <a:off x="7594111" y="166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152933</xdr:rowOff>
    </xdr:from>
    <xdr:to>
      <xdr:col>10</xdr:col>
      <xdr:colOff>155575</xdr:colOff>
      <xdr:row>97</xdr:row>
      <xdr:rowOff>83083</xdr:rowOff>
    </xdr:to>
    <xdr:sp macro="" textlink="">
      <xdr:nvSpPr>
        <xdr:cNvPr id="489" name="円/楕円 488"/>
        <xdr:cNvSpPr/>
      </xdr:nvSpPr>
      <xdr:spPr>
        <a:xfrm>
          <a:off x="6921500" y="166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74210</xdr:rowOff>
    </xdr:from>
    <xdr:ext cx="534377" cy="259045"/>
    <xdr:sp macro="" textlink="">
      <xdr:nvSpPr>
        <xdr:cNvPr id="490" name="テキスト ボックス 489"/>
        <xdr:cNvSpPr txBox="1"/>
      </xdr:nvSpPr>
      <xdr:spPr>
        <a:xfrm>
          <a:off x="6705111" y="167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17562</xdr:rowOff>
    </xdr:from>
    <xdr:to>
      <xdr:col>23</xdr:col>
      <xdr:colOff>517525</xdr:colOff>
      <xdr:row>38</xdr:row>
      <xdr:rowOff>99303</xdr:rowOff>
    </xdr:to>
    <xdr:cxnSp macro="">
      <xdr:nvCxnSpPr>
        <xdr:cNvPr id="522" name="直線コネクタ 521"/>
        <xdr:cNvCxnSpPr/>
      </xdr:nvCxnSpPr>
      <xdr:spPr>
        <a:xfrm flipV="1">
          <a:off x="15481300" y="6532662"/>
          <a:ext cx="8382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91008</xdr:rowOff>
    </xdr:from>
    <xdr:to>
      <xdr:col>22</xdr:col>
      <xdr:colOff>365125</xdr:colOff>
      <xdr:row>38</xdr:row>
      <xdr:rowOff>99303</xdr:rowOff>
    </xdr:to>
    <xdr:cxnSp macro="">
      <xdr:nvCxnSpPr>
        <xdr:cNvPr id="525" name="直線コネクタ 524"/>
        <xdr:cNvCxnSpPr/>
      </xdr:nvCxnSpPr>
      <xdr:spPr>
        <a:xfrm>
          <a:off x="14592300" y="6606108"/>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67854</xdr:rowOff>
    </xdr:from>
    <xdr:to>
      <xdr:col>21</xdr:col>
      <xdr:colOff>161925</xdr:colOff>
      <xdr:row>38</xdr:row>
      <xdr:rowOff>91008</xdr:rowOff>
    </xdr:to>
    <xdr:cxnSp macro="">
      <xdr:nvCxnSpPr>
        <xdr:cNvPr id="528" name="直線コネクタ 527"/>
        <xdr:cNvCxnSpPr/>
      </xdr:nvCxnSpPr>
      <xdr:spPr>
        <a:xfrm>
          <a:off x="13703300" y="6582954"/>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67854</xdr:rowOff>
    </xdr:from>
    <xdr:to>
      <xdr:col>19</xdr:col>
      <xdr:colOff>644525</xdr:colOff>
      <xdr:row>38</xdr:row>
      <xdr:rowOff>82289</xdr:rowOff>
    </xdr:to>
    <xdr:cxnSp macro="">
      <xdr:nvCxnSpPr>
        <xdr:cNvPr id="531" name="直線コネクタ 530"/>
        <xdr:cNvCxnSpPr/>
      </xdr:nvCxnSpPr>
      <xdr:spPr>
        <a:xfrm flipV="1">
          <a:off x="12814300" y="6582954"/>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138212</xdr:rowOff>
    </xdr:from>
    <xdr:to>
      <xdr:col>23</xdr:col>
      <xdr:colOff>568325</xdr:colOff>
      <xdr:row>38</xdr:row>
      <xdr:rowOff>68362</xdr:rowOff>
    </xdr:to>
    <xdr:sp macro="" textlink="">
      <xdr:nvSpPr>
        <xdr:cNvPr id="541" name="円/楕円 540"/>
        <xdr:cNvSpPr/>
      </xdr:nvSpPr>
      <xdr:spPr>
        <a:xfrm>
          <a:off x="16268700" y="64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161089</xdr:rowOff>
    </xdr:from>
    <xdr:ext cx="534377" cy="259045"/>
    <xdr:sp macro="" textlink="">
      <xdr:nvSpPr>
        <xdr:cNvPr id="542" name="消防費該当値テキスト"/>
        <xdr:cNvSpPr txBox="1"/>
      </xdr:nvSpPr>
      <xdr:spPr>
        <a:xfrm>
          <a:off x="16370300" y="63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48503</xdr:rowOff>
    </xdr:from>
    <xdr:to>
      <xdr:col>22</xdr:col>
      <xdr:colOff>415925</xdr:colOff>
      <xdr:row>38</xdr:row>
      <xdr:rowOff>150103</xdr:rowOff>
    </xdr:to>
    <xdr:sp macro="" textlink="">
      <xdr:nvSpPr>
        <xdr:cNvPr id="543" name="円/楕円 542"/>
        <xdr:cNvSpPr/>
      </xdr:nvSpPr>
      <xdr:spPr>
        <a:xfrm>
          <a:off x="15430500" y="65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141230</xdr:rowOff>
    </xdr:from>
    <xdr:ext cx="534377" cy="259045"/>
    <xdr:sp macro="" textlink="">
      <xdr:nvSpPr>
        <xdr:cNvPr id="544" name="テキスト ボックス 543"/>
        <xdr:cNvSpPr txBox="1"/>
      </xdr:nvSpPr>
      <xdr:spPr>
        <a:xfrm>
          <a:off x="15214111" y="66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40208</xdr:rowOff>
    </xdr:from>
    <xdr:to>
      <xdr:col>21</xdr:col>
      <xdr:colOff>212725</xdr:colOff>
      <xdr:row>38</xdr:row>
      <xdr:rowOff>141808</xdr:rowOff>
    </xdr:to>
    <xdr:sp macro="" textlink="">
      <xdr:nvSpPr>
        <xdr:cNvPr id="545" name="円/楕円 544"/>
        <xdr:cNvSpPr/>
      </xdr:nvSpPr>
      <xdr:spPr>
        <a:xfrm>
          <a:off x="14541500" y="65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132935</xdr:rowOff>
    </xdr:from>
    <xdr:ext cx="534377" cy="259045"/>
    <xdr:sp macro="" textlink="">
      <xdr:nvSpPr>
        <xdr:cNvPr id="546" name="テキスト ボックス 545"/>
        <xdr:cNvSpPr txBox="1"/>
      </xdr:nvSpPr>
      <xdr:spPr>
        <a:xfrm>
          <a:off x="14325111" y="66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17054</xdr:rowOff>
    </xdr:from>
    <xdr:to>
      <xdr:col>20</xdr:col>
      <xdr:colOff>9525</xdr:colOff>
      <xdr:row>38</xdr:row>
      <xdr:rowOff>118654</xdr:rowOff>
    </xdr:to>
    <xdr:sp macro="" textlink="">
      <xdr:nvSpPr>
        <xdr:cNvPr id="547" name="円/楕円 546"/>
        <xdr:cNvSpPr/>
      </xdr:nvSpPr>
      <xdr:spPr>
        <a:xfrm>
          <a:off x="13652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135181</xdr:rowOff>
    </xdr:from>
    <xdr:ext cx="534377" cy="259045"/>
    <xdr:sp macro="" textlink="">
      <xdr:nvSpPr>
        <xdr:cNvPr id="548" name="テキスト ボックス 547"/>
        <xdr:cNvSpPr txBox="1"/>
      </xdr:nvSpPr>
      <xdr:spPr>
        <a:xfrm>
          <a:off x="13436111" y="630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31489</xdr:rowOff>
    </xdr:from>
    <xdr:to>
      <xdr:col>18</xdr:col>
      <xdr:colOff>492125</xdr:colOff>
      <xdr:row>38</xdr:row>
      <xdr:rowOff>133089</xdr:rowOff>
    </xdr:to>
    <xdr:sp macro="" textlink="">
      <xdr:nvSpPr>
        <xdr:cNvPr id="549" name="円/楕円 548"/>
        <xdr:cNvSpPr/>
      </xdr:nvSpPr>
      <xdr:spPr>
        <a:xfrm>
          <a:off x="12763500" y="65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149616</xdr:rowOff>
    </xdr:from>
    <xdr:ext cx="534377" cy="259045"/>
    <xdr:sp macro="" textlink="">
      <xdr:nvSpPr>
        <xdr:cNvPr id="550" name="テキスト ボックス 549"/>
        <xdr:cNvSpPr txBox="1"/>
      </xdr:nvSpPr>
      <xdr:spPr>
        <a:xfrm>
          <a:off x="12547111" y="63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55511</xdr:rowOff>
    </xdr:from>
    <xdr:to>
      <xdr:col>23</xdr:col>
      <xdr:colOff>517525</xdr:colOff>
      <xdr:row>59</xdr:row>
      <xdr:rowOff>22999</xdr:rowOff>
    </xdr:to>
    <xdr:cxnSp macro="">
      <xdr:nvCxnSpPr>
        <xdr:cNvPr id="580" name="直線コネクタ 579"/>
        <xdr:cNvCxnSpPr/>
      </xdr:nvCxnSpPr>
      <xdr:spPr>
        <a:xfrm flipV="1">
          <a:off x="15481300" y="9999611"/>
          <a:ext cx="838200" cy="1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92634</xdr:rowOff>
    </xdr:from>
    <xdr:to>
      <xdr:col>22</xdr:col>
      <xdr:colOff>365125</xdr:colOff>
      <xdr:row>59</xdr:row>
      <xdr:rowOff>22999</xdr:rowOff>
    </xdr:to>
    <xdr:cxnSp macro="">
      <xdr:nvCxnSpPr>
        <xdr:cNvPr id="583" name="直線コネクタ 582"/>
        <xdr:cNvCxnSpPr/>
      </xdr:nvCxnSpPr>
      <xdr:spPr>
        <a:xfrm>
          <a:off x="14592300" y="10036734"/>
          <a:ext cx="889000" cy="10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92634</xdr:rowOff>
    </xdr:from>
    <xdr:to>
      <xdr:col>21</xdr:col>
      <xdr:colOff>161925</xdr:colOff>
      <xdr:row>58</xdr:row>
      <xdr:rowOff>153518</xdr:rowOff>
    </xdr:to>
    <xdr:cxnSp macro="">
      <xdr:nvCxnSpPr>
        <xdr:cNvPr id="586" name="直線コネクタ 585"/>
        <xdr:cNvCxnSpPr/>
      </xdr:nvCxnSpPr>
      <xdr:spPr>
        <a:xfrm flipV="1">
          <a:off x="13703300" y="10036734"/>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153518</xdr:rowOff>
    </xdr:from>
    <xdr:to>
      <xdr:col>19</xdr:col>
      <xdr:colOff>644525</xdr:colOff>
      <xdr:row>59</xdr:row>
      <xdr:rowOff>64326</xdr:rowOff>
    </xdr:to>
    <xdr:cxnSp macro="">
      <xdr:nvCxnSpPr>
        <xdr:cNvPr id="589" name="直線コネクタ 588"/>
        <xdr:cNvCxnSpPr/>
      </xdr:nvCxnSpPr>
      <xdr:spPr>
        <a:xfrm flipV="1">
          <a:off x="12814300" y="10097618"/>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4711</xdr:rowOff>
    </xdr:from>
    <xdr:to>
      <xdr:col>23</xdr:col>
      <xdr:colOff>568325</xdr:colOff>
      <xdr:row>58</xdr:row>
      <xdr:rowOff>106311</xdr:rowOff>
    </xdr:to>
    <xdr:sp macro="" textlink="">
      <xdr:nvSpPr>
        <xdr:cNvPr id="599" name="円/楕円 598"/>
        <xdr:cNvSpPr/>
      </xdr:nvSpPr>
      <xdr:spPr>
        <a:xfrm>
          <a:off x="16268700" y="99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154588</xdr:rowOff>
    </xdr:from>
    <xdr:ext cx="534377" cy="259045"/>
    <xdr:sp macro="" textlink="">
      <xdr:nvSpPr>
        <xdr:cNvPr id="600" name="教育費該当値テキスト"/>
        <xdr:cNvSpPr txBox="1"/>
      </xdr:nvSpPr>
      <xdr:spPr>
        <a:xfrm>
          <a:off x="16370300" y="99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42,629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143649</xdr:rowOff>
    </xdr:from>
    <xdr:to>
      <xdr:col>22</xdr:col>
      <xdr:colOff>415925</xdr:colOff>
      <xdr:row>59</xdr:row>
      <xdr:rowOff>73799</xdr:rowOff>
    </xdr:to>
    <xdr:sp macro="" textlink="">
      <xdr:nvSpPr>
        <xdr:cNvPr id="601" name="円/楕円 600"/>
        <xdr:cNvSpPr/>
      </xdr:nvSpPr>
      <xdr:spPr>
        <a:xfrm>
          <a:off x="15430500" y="100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64926</xdr:rowOff>
    </xdr:from>
    <xdr:ext cx="534377" cy="259045"/>
    <xdr:sp macro="" textlink="">
      <xdr:nvSpPr>
        <xdr:cNvPr id="602" name="テキスト ボックス 601"/>
        <xdr:cNvSpPr txBox="1"/>
      </xdr:nvSpPr>
      <xdr:spPr>
        <a:xfrm>
          <a:off x="15214111" y="101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41834</xdr:rowOff>
    </xdr:from>
    <xdr:to>
      <xdr:col>21</xdr:col>
      <xdr:colOff>212725</xdr:colOff>
      <xdr:row>58</xdr:row>
      <xdr:rowOff>143434</xdr:rowOff>
    </xdr:to>
    <xdr:sp macro="" textlink="">
      <xdr:nvSpPr>
        <xdr:cNvPr id="603" name="円/楕円 602"/>
        <xdr:cNvSpPr/>
      </xdr:nvSpPr>
      <xdr:spPr>
        <a:xfrm>
          <a:off x="14541500" y="99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134561</xdr:rowOff>
    </xdr:from>
    <xdr:ext cx="534377" cy="259045"/>
    <xdr:sp macro="" textlink="">
      <xdr:nvSpPr>
        <xdr:cNvPr id="604" name="テキスト ボックス 603"/>
        <xdr:cNvSpPr txBox="1"/>
      </xdr:nvSpPr>
      <xdr:spPr>
        <a:xfrm>
          <a:off x="14325111" y="1007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102718</xdr:rowOff>
    </xdr:from>
    <xdr:to>
      <xdr:col>20</xdr:col>
      <xdr:colOff>9525</xdr:colOff>
      <xdr:row>59</xdr:row>
      <xdr:rowOff>32868</xdr:rowOff>
    </xdr:to>
    <xdr:sp macro="" textlink="">
      <xdr:nvSpPr>
        <xdr:cNvPr id="605" name="円/楕円 604"/>
        <xdr:cNvSpPr/>
      </xdr:nvSpPr>
      <xdr:spPr>
        <a:xfrm>
          <a:off x="13652500" y="100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23995</xdr:rowOff>
    </xdr:from>
    <xdr:ext cx="534377" cy="259045"/>
    <xdr:sp macro="" textlink="">
      <xdr:nvSpPr>
        <xdr:cNvPr id="606" name="テキスト ボックス 605"/>
        <xdr:cNvSpPr txBox="1"/>
      </xdr:nvSpPr>
      <xdr:spPr>
        <a:xfrm>
          <a:off x="13436111" y="101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34,912</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13526</xdr:rowOff>
    </xdr:from>
    <xdr:to>
      <xdr:col>18</xdr:col>
      <xdr:colOff>492125</xdr:colOff>
      <xdr:row>59</xdr:row>
      <xdr:rowOff>115126</xdr:rowOff>
    </xdr:to>
    <xdr:sp macro="" textlink="">
      <xdr:nvSpPr>
        <xdr:cNvPr id="607" name="円/楕円 606"/>
        <xdr:cNvSpPr/>
      </xdr:nvSpPr>
      <xdr:spPr>
        <a:xfrm>
          <a:off x="12763500" y="101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106253</xdr:rowOff>
    </xdr:from>
    <xdr:ext cx="534377" cy="259045"/>
    <xdr:sp macro="" textlink="">
      <xdr:nvSpPr>
        <xdr:cNvPr id="608" name="テキスト ボックス 607"/>
        <xdr:cNvSpPr txBox="1"/>
      </xdr:nvSpPr>
      <xdr:spPr>
        <a:xfrm>
          <a:off x="12547111" y="102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160241</xdr:rowOff>
    </xdr:from>
    <xdr:to>
      <xdr:col>23</xdr:col>
      <xdr:colOff>517525</xdr:colOff>
      <xdr:row>98</xdr:row>
      <xdr:rowOff>35736</xdr:rowOff>
    </xdr:to>
    <xdr:cxnSp macro="">
      <xdr:nvCxnSpPr>
        <xdr:cNvPr id="696" name="直線コネクタ 695"/>
        <xdr:cNvCxnSpPr/>
      </xdr:nvCxnSpPr>
      <xdr:spPr>
        <a:xfrm>
          <a:off x="15481300" y="16790891"/>
          <a:ext cx="838200"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146084</xdr:rowOff>
    </xdr:from>
    <xdr:to>
      <xdr:col>22</xdr:col>
      <xdr:colOff>365125</xdr:colOff>
      <xdr:row>97</xdr:row>
      <xdr:rowOff>160241</xdr:rowOff>
    </xdr:to>
    <xdr:cxnSp macro="">
      <xdr:nvCxnSpPr>
        <xdr:cNvPr id="699" name="直線コネクタ 698"/>
        <xdr:cNvCxnSpPr/>
      </xdr:nvCxnSpPr>
      <xdr:spPr>
        <a:xfrm>
          <a:off x="14592300" y="16776734"/>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131944</xdr:rowOff>
    </xdr:from>
    <xdr:to>
      <xdr:col>21</xdr:col>
      <xdr:colOff>161925</xdr:colOff>
      <xdr:row>97</xdr:row>
      <xdr:rowOff>146084</xdr:rowOff>
    </xdr:to>
    <xdr:cxnSp macro="">
      <xdr:nvCxnSpPr>
        <xdr:cNvPr id="702" name="直線コネクタ 701"/>
        <xdr:cNvCxnSpPr/>
      </xdr:nvCxnSpPr>
      <xdr:spPr>
        <a:xfrm>
          <a:off x="13703300" y="16762594"/>
          <a:ext cx="8890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21988</xdr:rowOff>
    </xdr:from>
    <xdr:to>
      <xdr:col>19</xdr:col>
      <xdr:colOff>644525</xdr:colOff>
      <xdr:row>97</xdr:row>
      <xdr:rowOff>131944</xdr:rowOff>
    </xdr:to>
    <xdr:cxnSp macro="">
      <xdr:nvCxnSpPr>
        <xdr:cNvPr id="705" name="直線コネクタ 704"/>
        <xdr:cNvCxnSpPr/>
      </xdr:nvCxnSpPr>
      <xdr:spPr>
        <a:xfrm>
          <a:off x="12814300" y="16652638"/>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156386</xdr:rowOff>
    </xdr:from>
    <xdr:to>
      <xdr:col>23</xdr:col>
      <xdr:colOff>568325</xdr:colOff>
      <xdr:row>98</xdr:row>
      <xdr:rowOff>86536</xdr:rowOff>
    </xdr:to>
    <xdr:sp macro="" textlink="">
      <xdr:nvSpPr>
        <xdr:cNvPr id="715" name="円/楕円 714"/>
        <xdr:cNvSpPr/>
      </xdr:nvSpPr>
      <xdr:spPr>
        <a:xfrm>
          <a:off x="16268700" y="16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71313</xdr:rowOff>
    </xdr:from>
    <xdr:ext cx="534377" cy="259045"/>
    <xdr:sp macro="" textlink="">
      <xdr:nvSpPr>
        <xdr:cNvPr id="716" name="公債費該当値テキスト"/>
        <xdr:cNvSpPr txBox="1"/>
      </xdr:nvSpPr>
      <xdr:spPr>
        <a:xfrm>
          <a:off x="16370300" y="1670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109441</xdr:rowOff>
    </xdr:from>
    <xdr:to>
      <xdr:col>22</xdr:col>
      <xdr:colOff>415925</xdr:colOff>
      <xdr:row>98</xdr:row>
      <xdr:rowOff>39591</xdr:rowOff>
    </xdr:to>
    <xdr:sp macro="" textlink="">
      <xdr:nvSpPr>
        <xdr:cNvPr id="717" name="円/楕円 716"/>
        <xdr:cNvSpPr/>
      </xdr:nvSpPr>
      <xdr:spPr>
        <a:xfrm>
          <a:off x="15430500" y="167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30718</xdr:rowOff>
    </xdr:from>
    <xdr:ext cx="534377" cy="259045"/>
    <xdr:sp macro="" textlink="">
      <xdr:nvSpPr>
        <xdr:cNvPr id="718" name="テキスト ボックス 717"/>
        <xdr:cNvSpPr txBox="1"/>
      </xdr:nvSpPr>
      <xdr:spPr>
        <a:xfrm>
          <a:off x="15214111" y="168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95284</xdr:rowOff>
    </xdr:from>
    <xdr:to>
      <xdr:col>21</xdr:col>
      <xdr:colOff>212725</xdr:colOff>
      <xdr:row>98</xdr:row>
      <xdr:rowOff>25434</xdr:rowOff>
    </xdr:to>
    <xdr:sp macro="" textlink="">
      <xdr:nvSpPr>
        <xdr:cNvPr id="719" name="円/楕円 718"/>
        <xdr:cNvSpPr/>
      </xdr:nvSpPr>
      <xdr:spPr>
        <a:xfrm>
          <a:off x="14541500" y="167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16561</xdr:rowOff>
    </xdr:from>
    <xdr:ext cx="534377" cy="259045"/>
    <xdr:sp macro="" textlink="">
      <xdr:nvSpPr>
        <xdr:cNvPr id="720" name="テキスト ボックス 719"/>
        <xdr:cNvSpPr txBox="1"/>
      </xdr:nvSpPr>
      <xdr:spPr>
        <a:xfrm>
          <a:off x="14325111" y="168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81144</xdr:rowOff>
    </xdr:from>
    <xdr:to>
      <xdr:col>20</xdr:col>
      <xdr:colOff>9525</xdr:colOff>
      <xdr:row>98</xdr:row>
      <xdr:rowOff>11294</xdr:rowOff>
    </xdr:to>
    <xdr:sp macro="" textlink="">
      <xdr:nvSpPr>
        <xdr:cNvPr id="721" name="円/楕円 720"/>
        <xdr:cNvSpPr/>
      </xdr:nvSpPr>
      <xdr:spPr>
        <a:xfrm>
          <a:off x="13652500" y="1671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2421</xdr:rowOff>
    </xdr:from>
    <xdr:ext cx="534377" cy="259045"/>
    <xdr:sp macro="" textlink="">
      <xdr:nvSpPr>
        <xdr:cNvPr id="722" name="テキスト ボックス 721"/>
        <xdr:cNvSpPr txBox="1"/>
      </xdr:nvSpPr>
      <xdr:spPr>
        <a:xfrm>
          <a:off x="13436111" y="1680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142638</xdr:rowOff>
    </xdr:from>
    <xdr:to>
      <xdr:col>18</xdr:col>
      <xdr:colOff>492125</xdr:colOff>
      <xdr:row>97</xdr:row>
      <xdr:rowOff>72788</xdr:rowOff>
    </xdr:to>
    <xdr:sp macro="" textlink="">
      <xdr:nvSpPr>
        <xdr:cNvPr id="723" name="円/楕円 722"/>
        <xdr:cNvSpPr/>
      </xdr:nvSpPr>
      <xdr:spPr>
        <a:xfrm>
          <a:off x="12763500" y="166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63915</xdr:rowOff>
    </xdr:from>
    <xdr:ext cx="534377" cy="259045"/>
    <xdr:sp macro="" textlink="">
      <xdr:nvSpPr>
        <xdr:cNvPr id="724" name="テキスト ボックス 723"/>
        <xdr:cNvSpPr txBox="1"/>
      </xdr:nvSpPr>
      <xdr:spPr>
        <a:xfrm>
          <a:off x="12547111" y="1669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総務費は、住民一人当たり</a:t>
          </a:r>
          <a:r>
            <a:rPr kumimoji="1" lang="en-US" altLang="ja-JP" sz="1200">
              <a:latin typeface="ＭＳ Ｐゴシック"/>
            </a:rPr>
            <a:t>110</a:t>
          </a:r>
          <a:r>
            <a:rPr kumimoji="1" lang="ja-JP" altLang="en-US" sz="1200">
              <a:latin typeface="ＭＳ Ｐゴシック"/>
            </a:rPr>
            <a:t>千円と前年比</a:t>
          </a:r>
          <a:r>
            <a:rPr kumimoji="1" lang="en-US" altLang="ja-JP" sz="1200">
              <a:latin typeface="ＭＳ Ｐゴシック"/>
            </a:rPr>
            <a:t>67</a:t>
          </a:r>
          <a:r>
            <a:rPr kumimoji="1" lang="ja-JP" altLang="en-US" sz="1200">
              <a:latin typeface="ＭＳ Ｐゴシック"/>
            </a:rPr>
            <a:t>％と増加している。これについては、新庁舎建設事業を実施したためである。消防費については、類似団体、全国平均を上回っているが、これについては、防災行政無線親局設置工事を実施したためである。教育費については、子どもの学校活動時の安全確保のために屋内運動場の非構造部材耐震化工事を全ての小中学校で実施たため増加している。</a:t>
          </a:r>
          <a:r>
            <a:rPr kumimoji="1" lang="ja-JP" altLang="ja-JP" sz="1200">
              <a:solidFill>
                <a:schemeClr val="dk1"/>
              </a:solidFill>
              <a:effectLst/>
              <a:latin typeface="+mn-lt"/>
              <a:ea typeface="+mn-ea"/>
              <a:cs typeface="+mn-cs"/>
            </a:rPr>
            <a:t>公債費についても、類似団体、全国、県平均を下回っているが、今後予定している施設の建設に伴い、起債の借入を予定しているため増加する見込である。</a:t>
          </a:r>
          <a:endParaRPr kumimoji="1" lang="en-US" altLang="ja-JP" sz="1200">
            <a:latin typeface="ＭＳ Ｐゴシック"/>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標準財政規模に占める財政調整基金の割合は、やや下がったが、依然</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％台を維持し、一般的な目安とされる</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％を上回っている。当町において、平成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年以降、財政調整基金の繰入をおこなっていない。実質単年度収支については、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年ぶりに</a:t>
          </a:r>
          <a:r>
            <a:rPr kumimoji="1" lang="en-US" altLang="ja-JP" sz="1400">
              <a:latin typeface="ＭＳ ゴシック" pitchFamily="49" charset="-128"/>
              <a:ea typeface="ＭＳ ゴシック" pitchFamily="49" charset="-128"/>
            </a:rPr>
            <a:t>21,432</a:t>
          </a:r>
          <a:r>
            <a:rPr kumimoji="1" lang="ja-JP" altLang="en-US" sz="1400">
              <a:latin typeface="ＭＳ ゴシック" pitchFamily="49" charset="-128"/>
              <a:ea typeface="ＭＳ ゴシック" pitchFamily="49" charset="-128"/>
            </a:rPr>
            <a:t>千円と黒字に転じることができた。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今後も基金からの繰入や地方債に依存しない健全財政の維持に努める。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各会計において実質収支額は黒字となっており、連結の実質赤字額はない。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今後においても、個々の会計において健全な状態を維持できるよう努める。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9326776</v>
      </c>
      <c r="BO4" s="409"/>
      <c r="BP4" s="409"/>
      <c r="BQ4" s="409"/>
      <c r="BR4" s="409"/>
      <c r="BS4" s="409"/>
      <c r="BT4" s="409"/>
      <c r="BU4" s="410"/>
      <c r="BV4" s="408">
        <v>8196883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12.3</v>
      </c>
      <c r="CU4" s="586"/>
      <c r="CV4" s="586"/>
      <c r="CW4" s="586"/>
      <c r="CX4" s="586"/>
      <c r="CY4" s="586"/>
      <c r="CZ4" s="586"/>
      <c r="DA4" s="587"/>
      <c r="DB4" s="585">
        <v>8.1999999999999993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8695467</v>
      </c>
      <c r="BO5" s="414"/>
      <c r="BP5" s="414"/>
      <c r="BQ5" s="414"/>
      <c r="BR5" s="414"/>
      <c r="BS5" s="414"/>
      <c r="BT5" s="414"/>
      <c r="BU5" s="415"/>
      <c r="BV5" s="413">
        <v>7257079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81.400000000000006</v>
      </c>
      <c r="CU5" s="384"/>
      <c r="CV5" s="384"/>
      <c r="CW5" s="384"/>
      <c r="CX5" s="384"/>
      <c r="CY5" s="384"/>
      <c r="CZ5" s="384"/>
      <c r="DA5" s="385"/>
      <c r="DB5" s="383">
        <v>86.4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631309</v>
      </c>
      <c r="BO6" s="414"/>
      <c r="BP6" s="414"/>
      <c r="BQ6" s="414"/>
      <c r="BR6" s="414"/>
      <c r="BS6" s="414"/>
      <c r="BT6" s="414"/>
      <c r="BU6" s="415"/>
      <c r="BV6" s="413">
        <v>939804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85.7</v>
      </c>
      <c r="CU6" s="560"/>
      <c r="CV6" s="560"/>
      <c r="CW6" s="560"/>
      <c r="CX6" s="560"/>
      <c r="CY6" s="560"/>
      <c r="CZ6" s="560"/>
      <c r="DA6" s="561"/>
      <c r="DB6" s="559">
        <v>91.1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26575</v>
      </c>
      <c r="BO7" s="414"/>
      <c r="BP7" s="414"/>
      <c r="BQ7" s="414"/>
      <c r="BR7" s="414"/>
      <c r="BS7" s="414"/>
      <c r="BT7" s="414"/>
      <c r="BU7" s="415"/>
      <c r="BV7" s="413">
        <v>544502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4905691</v>
      </c>
      <c r="CU7" s="414"/>
      <c r="CV7" s="414"/>
      <c r="CW7" s="414"/>
      <c r="CX7" s="414"/>
      <c r="CY7" s="414"/>
      <c r="CZ7" s="414"/>
      <c r="DA7" s="415"/>
      <c r="DB7" s="413">
        <v>4810388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604734</v>
      </c>
      <c r="BO8" s="414"/>
      <c r="BP8" s="414"/>
      <c r="BQ8" s="414"/>
      <c r="BR8" s="414"/>
      <c r="BS8" s="414"/>
      <c r="BT8" s="414"/>
      <c r="BU8" s="415"/>
      <c r="BV8" s="413">
        <v>395302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0.93</v>
      </c>
      <c r="CU8" s="523"/>
      <c r="CV8" s="523"/>
      <c r="CW8" s="523"/>
      <c r="CX8" s="523"/>
      <c r="CY8" s="523"/>
      <c r="CZ8" s="523"/>
      <c r="DA8" s="524"/>
      <c r="DB8" s="522">
        <v>0.93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24622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209432</v>
      </c>
      <c r="BO9" s="414"/>
      <c r="BP9" s="414"/>
      <c r="BQ9" s="414"/>
      <c r="BR9" s="414"/>
      <c r="BS9" s="414"/>
      <c r="BT9" s="414"/>
      <c r="BU9" s="415"/>
      <c r="BV9" s="413">
        <v>-46256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6.3</v>
      </c>
      <c r="CU9" s="384"/>
      <c r="CV9" s="384"/>
      <c r="CW9" s="384"/>
      <c r="CX9" s="384"/>
      <c r="CY9" s="384"/>
      <c r="CZ9" s="384"/>
      <c r="DA9" s="385"/>
      <c r="DB9" s="383">
        <v>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23804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5000</v>
      </c>
      <c r="BO10" s="414"/>
      <c r="BP10" s="414"/>
      <c r="BQ10" s="414"/>
      <c r="BR10" s="414"/>
      <c r="BS10" s="414"/>
      <c r="BT10" s="414"/>
      <c r="BU10" s="415"/>
      <c r="BV10" s="413">
        <v>3450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24903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24403</v>
      </c>
      <c r="S13" s="515"/>
      <c r="T13" s="515"/>
      <c r="U13" s="515"/>
      <c r="V13" s="516"/>
      <c r="W13" s="502" t="s">
        <v>121</v>
      </c>
      <c r="X13" s="426"/>
      <c r="Y13" s="426"/>
      <c r="Z13" s="426"/>
      <c r="AA13" s="426"/>
      <c r="AB13" s="427"/>
      <c r="AC13" s="389">
        <v>248</v>
      </c>
      <c r="AD13" s="390"/>
      <c r="AE13" s="390"/>
      <c r="AF13" s="390"/>
      <c r="AG13" s="391"/>
      <c r="AH13" s="389">
        <v>281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214432</v>
      </c>
      <c r="BO13" s="414"/>
      <c r="BP13" s="414"/>
      <c r="BQ13" s="414"/>
      <c r="BR13" s="414"/>
      <c r="BS13" s="414"/>
      <c r="BT13" s="414"/>
      <c r="BU13" s="415"/>
      <c r="BV13" s="413">
        <v>-42806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v>
      </c>
      <c r="CU13" s="384"/>
      <c r="CV13" s="384"/>
      <c r="CW13" s="384"/>
      <c r="CX13" s="384"/>
      <c r="CY13" s="384"/>
      <c r="CZ13" s="384"/>
      <c r="DA13" s="385"/>
      <c r="DB13" s="383">
        <v>4.7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24706</v>
      </c>
      <c r="S14" s="515"/>
      <c r="T14" s="515"/>
      <c r="U14" s="515"/>
      <c r="V14" s="516"/>
      <c r="W14" s="517"/>
      <c r="X14" s="429"/>
      <c r="Y14" s="429"/>
      <c r="Z14" s="429"/>
      <c r="AA14" s="429"/>
      <c r="AB14" s="430"/>
      <c r="AC14" s="507">
        <v>2.1</v>
      </c>
      <c r="AD14" s="508"/>
      <c r="AE14" s="508"/>
      <c r="AF14" s="508"/>
      <c r="AG14" s="509"/>
      <c r="AH14" s="507">
        <v>2.2999999999999998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24224</v>
      </c>
      <c r="S15" s="515"/>
      <c r="T15" s="515"/>
      <c r="U15" s="515"/>
      <c r="V15" s="516"/>
      <c r="W15" s="502" t="s">
        <v>128</v>
      </c>
      <c r="X15" s="426"/>
      <c r="Y15" s="426"/>
      <c r="Z15" s="426"/>
      <c r="AA15" s="426"/>
      <c r="AB15" s="427"/>
      <c r="AC15" s="389">
        <v>3679</v>
      </c>
      <c r="AD15" s="390"/>
      <c r="AE15" s="390"/>
      <c r="AF15" s="390"/>
      <c r="AG15" s="391"/>
      <c r="AH15" s="389">
        <v>3982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3393423</v>
      </c>
      <c r="BO15" s="409"/>
      <c r="BP15" s="409"/>
      <c r="BQ15" s="409"/>
      <c r="BR15" s="409"/>
      <c r="BS15" s="409"/>
      <c r="BT15" s="409"/>
      <c r="BU15" s="410"/>
      <c r="BV15" s="408">
        <v>3277327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30.9</v>
      </c>
      <c r="AD16" s="508"/>
      <c r="AE16" s="508"/>
      <c r="AF16" s="508"/>
      <c r="AG16" s="509"/>
      <c r="AH16" s="507">
        <v>32.4</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3627177</v>
      </c>
      <c r="BO16" s="414"/>
      <c r="BP16" s="414"/>
      <c r="BQ16" s="414"/>
      <c r="BR16" s="414"/>
      <c r="BS16" s="414"/>
      <c r="BT16" s="414"/>
      <c r="BU16" s="415"/>
      <c r="BV16" s="413">
        <v>3493503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7962</v>
      </c>
      <c r="AD17" s="390"/>
      <c r="AE17" s="390"/>
      <c r="AF17" s="390"/>
      <c r="AG17" s="391"/>
      <c r="AH17" s="389">
        <v>8034</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4363380</v>
      </c>
      <c r="BO17" s="414"/>
      <c r="BP17" s="414"/>
      <c r="BQ17" s="414"/>
      <c r="BR17" s="414"/>
      <c r="BS17" s="414"/>
      <c r="BT17" s="414"/>
      <c r="BU17" s="415"/>
      <c r="BV17" s="413">
        <v>4256696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7.91</v>
      </c>
      <c r="M18" s="478"/>
      <c r="N18" s="478"/>
      <c r="O18" s="478"/>
      <c r="P18" s="478"/>
      <c r="Q18" s="478"/>
      <c r="R18" s="479"/>
      <c r="S18" s="479"/>
      <c r="T18" s="479"/>
      <c r="U18" s="479"/>
      <c r="V18" s="480"/>
      <c r="W18" s="494"/>
      <c r="X18" s="495"/>
      <c r="Y18" s="495"/>
      <c r="Z18" s="495"/>
      <c r="AA18" s="495"/>
      <c r="AB18" s="503"/>
      <c r="AC18" s="377">
        <v>67</v>
      </c>
      <c r="AD18" s="378"/>
      <c r="AE18" s="378"/>
      <c r="AF18" s="378"/>
      <c r="AG18" s="481"/>
      <c r="AH18" s="377">
        <v>65.3</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4075353</v>
      </c>
      <c r="BO18" s="414"/>
      <c r="BP18" s="414"/>
      <c r="BQ18" s="414"/>
      <c r="BR18" s="414"/>
      <c r="BS18" s="414"/>
      <c r="BT18" s="414"/>
      <c r="BU18" s="415"/>
      <c r="BV18" s="413">
        <v>4112737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3113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5655887</v>
      </c>
      <c r="BO19" s="414"/>
      <c r="BP19" s="414"/>
      <c r="BQ19" s="414"/>
      <c r="BR19" s="414"/>
      <c r="BS19" s="414"/>
      <c r="BT19" s="414"/>
      <c r="BU19" s="415"/>
      <c r="BV19" s="413">
        <v>6047235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9560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4431239</v>
      </c>
      <c r="BO23" s="414"/>
      <c r="BP23" s="414"/>
      <c r="BQ23" s="414"/>
      <c r="BR23" s="414"/>
      <c r="BS23" s="414"/>
      <c r="BT23" s="414"/>
      <c r="BU23" s="415"/>
      <c r="BV23" s="413">
        <v>3878082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7500</v>
      </c>
      <c r="R24" s="390"/>
      <c r="S24" s="390"/>
      <c r="T24" s="390"/>
      <c r="U24" s="390"/>
      <c r="V24" s="391"/>
      <c r="W24" s="455"/>
      <c r="X24" s="446"/>
      <c r="Y24" s="447"/>
      <c r="Z24" s="386" t="s">
        <v>152</v>
      </c>
      <c r="AA24" s="387"/>
      <c r="AB24" s="387"/>
      <c r="AC24" s="387"/>
      <c r="AD24" s="387"/>
      <c r="AE24" s="387"/>
      <c r="AF24" s="387"/>
      <c r="AG24" s="388"/>
      <c r="AH24" s="389">
        <v>116</v>
      </c>
      <c r="AI24" s="390"/>
      <c r="AJ24" s="390"/>
      <c r="AK24" s="390"/>
      <c r="AL24" s="391"/>
      <c r="AM24" s="389">
        <v>345564</v>
      </c>
      <c r="AN24" s="390"/>
      <c r="AO24" s="390"/>
      <c r="AP24" s="390"/>
      <c r="AQ24" s="390"/>
      <c r="AR24" s="391"/>
      <c r="AS24" s="389">
        <v>2979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4301317</v>
      </c>
      <c r="BO24" s="414"/>
      <c r="BP24" s="414"/>
      <c r="BQ24" s="414"/>
      <c r="BR24" s="414"/>
      <c r="BS24" s="414"/>
      <c r="BT24" s="414"/>
      <c r="BU24" s="415"/>
      <c r="BV24" s="413">
        <v>3678761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6400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5650</v>
      </c>
      <c r="R26" s="390"/>
      <c r="S26" s="390"/>
      <c r="T26" s="390"/>
      <c r="U26" s="390"/>
      <c r="V26" s="391"/>
      <c r="W26" s="455"/>
      <c r="X26" s="446"/>
      <c r="Y26" s="447"/>
      <c r="Z26" s="386" t="s">
        <v>158</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3300</v>
      </c>
      <c r="R27" s="390"/>
      <c r="S27" s="390"/>
      <c r="T27" s="390"/>
      <c r="U27" s="390"/>
      <c r="V27" s="391"/>
      <c r="W27" s="455"/>
      <c r="X27" s="446"/>
      <c r="Y27" s="447"/>
      <c r="Z27" s="386" t="s">
        <v>161</v>
      </c>
      <c r="AA27" s="387"/>
      <c r="AB27" s="387"/>
      <c r="AC27" s="387"/>
      <c r="AD27" s="387"/>
      <c r="AE27" s="387"/>
      <c r="AF27" s="387"/>
      <c r="AG27" s="388"/>
      <c r="AH27" s="389">
        <v>5</v>
      </c>
      <c r="AI27" s="390"/>
      <c r="AJ27" s="390"/>
      <c r="AK27" s="390"/>
      <c r="AL27" s="391"/>
      <c r="AM27" s="389">
        <v>19815</v>
      </c>
      <c r="AN27" s="390"/>
      <c r="AO27" s="390"/>
      <c r="AP27" s="390"/>
      <c r="AQ27" s="390"/>
      <c r="AR27" s="391"/>
      <c r="AS27" s="389">
        <v>3963</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2700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1511150</v>
      </c>
      <c r="BO28" s="409"/>
      <c r="BP28" s="409"/>
      <c r="BQ28" s="409"/>
      <c r="BR28" s="409"/>
      <c r="BS28" s="409"/>
      <c r="BT28" s="409"/>
      <c r="BU28" s="410"/>
      <c r="BV28" s="408">
        <v>1506150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2500</v>
      </c>
      <c r="R29" s="390"/>
      <c r="S29" s="390"/>
      <c r="T29" s="390"/>
      <c r="U29" s="390"/>
      <c r="V29" s="391"/>
      <c r="W29" s="456"/>
      <c r="X29" s="457"/>
      <c r="Y29" s="458"/>
      <c r="Z29" s="386" t="s">
        <v>168</v>
      </c>
      <c r="AA29" s="387"/>
      <c r="AB29" s="387"/>
      <c r="AC29" s="387"/>
      <c r="AD29" s="387"/>
      <c r="AE29" s="387"/>
      <c r="AF29" s="387"/>
      <c r="AG29" s="388"/>
      <c r="AH29" s="389">
        <v>121</v>
      </c>
      <c r="AI29" s="390"/>
      <c r="AJ29" s="390"/>
      <c r="AK29" s="390"/>
      <c r="AL29" s="391"/>
      <c r="AM29" s="389">
        <v>365379</v>
      </c>
      <c r="AN29" s="390"/>
      <c r="AO29" s="390"/>
      <c r="AP29" s="390"/>
      <c r="AQ29" s="390"/>
      <c r="AR29" s="391"/>
      <c r="AS29" s="389">
        <v>3020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360928</v>
      </c>
      <c r="BO29" s="414"/>
      <c r="BP29" s="414"/>
      <c r="BQ29" s="414"/>
      <c r="BR29" s="414"/>
      <c r="BS29" s="414"/>
      <c r="BT29" s="414"/>
      <c r="BU29" s="415"/>
      <c r="BV29" s="413">
        <v>360228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2074907</v>
      </c>
      <c r="BO30" s="417"/>
      <c r="BP30" s="417"/>
      <c r="BQ30" s="417"/>
      <c r="BR30" s="417"/>
      <c r="BS30" s="417"/>
      <c r="BT30" s="417"/>
      <c r="BU30" s="418"/>
      <c r="BV30" s="416">
        <v>2334171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岐阜羽島衛生施設組合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羽島郡二町教育委員会特別会計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木曽川右岸地帯水防事務組合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岐阜県市町村会館組合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岐阜県市町村職員退職手当組合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岐阜地域児童発達支援センター組合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羽島郡広域連合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岐阜県地方競馬組合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後期高齢者医療連合（一般会計分）</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後期高齢者医療連合（特別会計分）</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537</v>
      </c>
      <c r="D34" s="1181"/>
      <c r="E34" s="1182"/>
      <c r="F34" s="32">
        <v>12.67</v>
      </c>
      <c r="G34" s="33">
        <v>15.47</v>
      </c>
      <c r="H34" s="33">
        <v>17.95</v>
      </c>
      <c r="I34" s="33">
        <v>20.43</v>
      </c>
      <c r="J34" s="34">
        <v>22.28</v>
      </c>
      <c r="K34" s="22"/>
      <c r="L34" s="22"/>
      <c r="M34" s="22"/>
      <c r="N34" s="22"/>
      <c r="O34" s="22"/>
      <c r="P34" s="22"/>
    </row>
    <row r="35" spans="1:16" ht="39" customHeight="1">
      <c r="A35" s="22"/>
      <c r="B35" s="35"/>
      <c r="C35" s="1175" t="s">
        <v>538</v>
      </c>
      <c r="D35" s="1176"/>
      <c r="E35" s="1177"/>
      <c r="F35" s="36">
        <v>9.7899999999999991</v>
      </c>
      <c r="G35" s="37">
        <v>9.9499999999999993</v>
      </c>
      <c r="H35" s="37">
        <v>9.1199999999999992</v>
      </c>
      <c r="I35" s="37">
        <v>8.19</v>
      </c>
      <c r="J35" s="38">
        <v>12.3</v>
      </c>
      <c r="K35" s="22"/>
      <c r="L35" s="22"/>
      <c r="M35" s="22"/>
      <c r="N35" s="22"/>
      <c r="O35" s="22"/>
      <c r="P35" s="22"/>
    </row>
    <row r="36" spans="1:16" ht="39" customHeight="1">
      <c r="A36" s="22"/>
      <c r="B36" s="35"/>
      <c r="C36" s="1175" t="s">
        <v>539</v>
      </c>
      <c r="D36" s="1176"/>
      <c r="E36" s="1177"/>
      <c r="F36" s="36">
        <v>2.2599999999999998</v>
      </c>
      <c r="G36" s="37">
        <v>1.03</v>
      </c>
      <c r="H36" s="37">
        <v>2.16</v>
      </c>
      <c r="I36" s="37">
        <v>2.73</v>
      </c>
      <c r="J36" s="38">
        <v>3.52</v>
      </c>
      <c r="K36" s="22"/>
      <c r="L36" s="22"/>
      <c r="M36" s="22"/>
      <c r="N36" s="22"/>
      <c r="O36" s="22"/>
      <c r="P36" s="22"/>
    </row>
    <row r="37" spans="1:16" ht="39" customHeight="1">
      <c r="A37" s="22"/>
      <c r="B37" s="35"/>
      <c r="C37" s="1175" t="s">
        <v>540</v>
      </c>
      <c r="D37" s="1176"/>
      <c r="E37" s="1177"/>
      <c r="F37" s="36">
        <v>1.26</v>
      </c>
      <c r="G37" s="37">
        <v>1.06</v>
      </c>
      <c r="H37" s="37">
        <v>0.71</v>
      </c>
      <c r="I37" s="37">
        <v>1.28</v>
      </c>
      <c r="J37" s="38">
        <v>1.4</v>
      </c>
      <c r="K37" s="22"/>
      <c r="L37" s="22"/>
      <c r="M37" s="22"/>
      <c r="N37" s="22"/>
      <c r="O37" s="22"/>
      <c r="P37" s="22"/>
    </row>
    <row r="38" spans="1:16" ht="39" customHeight="1">
      <c r="A38" s="22"/>
      <c r="B38" s="35"/>
      <c r="C38" s="1175" t="s">
        <v>541</v>
      </c>
      <c r="D38" s="1176"/>
      <c r="E38" s="1177"/>
      <c r="F38" s="36">
        <v>0.18</v>
      </c>
      <c r="G38" s="37">
        <v>0.21</v>
      </c>
      <c r="H38" s="37">
        <v>0.17</v>
      </c>
      <c r="I38" s="37">
        <v>0.21</v>
      </c>
      <c r="J38" s="38">
        <v>0.22</v>
      </c>
      <c r="K38" s="22"/>
      <c r="L38" s="22"/>
      <c r="M38" s="22"/>
      <c r="N38" s="22"/>
      <c r="O38" s="22"/>
      <c r="P38" s="22"/>
    </row>
    <row r="39" spans="1:16" ht="39" customHeight="1">
      <c r="A39" s="22"/>
      <c r="B39" s="35"/>
      <c r="C39" s="1175" t="s">
        <v>542</v>
      </c>
      <c r="D39" s="1176"/>
      <c r="E39" s="1177"/>
      <c r="F39" s="36">
        <v>0.02</v>
      </c>
      <c r="G39" s="37">
        <v>0.02</v>
      </c>
      <c r="H39" s="37">
        <v>0.02</v>
      </c>
      <c r="I39" s="37">
        <v>0.02</v>
      </c>
      <c r="J39" s="38">
        <v>0.02</v>
      </c>
      <c r="K39" s="22"/>
      <c r="L39" s="22"/>
      <c r="M39" s="22"/>
      <c r="N39" s="22"/>
      <c r="O39" s="22"/>
      <c r="P39" s="22"/>
    </row>
    <row r="40" spans="1:16" ht="39" customHeight="1">
      <c r="A40" s="22"/>
      <c r="B40" s="35"/>
      <c r="C40" s="1175" t="s">
        <v>543</v>
      </c>
      <c r="D40" s="1176"/>
      <c r="E40" s="1177"/>
      <c r="F40" s="36">
        <v>0</v>
      </c>
      <c r="G40" s="37">
        <v>0.94</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544</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545</v>
      </c>
      <c r="D43" s="1179"/>
      <c r="E43" s="1180"/>
      <c r="F43" s="41" t="s">
        <v>490</v>
      </c>
      <c r="G43" s="42" t="s">
        <v>490</v>
      </c>
      <c r="H43" s="42" t="s">
        <v>490</v>
      </c>
      <c r="I43" s="42" t="s">
        <v>490</v>
      </c>
      <c r="J43" s="43" t="s">
        <v>490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11</v>
      </c>
      <c r="C45" s="1192"/>
      <c r="D45" s="58"/>
      <c r="E45" s="1197" t="s">
        <v>12</v>
      </c>
      <c r="F45" s="1197"/>
      <c r="G45" s="1197"/>
      <c r="H45" s="1197"/>
      <c r="I45" s="1197"/>
      <c r="J45" s="1198"/>
      <c r="K45" s="59">
        <v>590</v>
      </c>
      <c r="L45" s="60">
        <v>459</v>
      </c>
      <c r="M45" s="60">
        <v>443</v>
      </c>
      <c r="N45" s="60">
        <v>426</v>
      </c>
      <c r="O45" s="61">
        <v>358</v>
      </c>
      <c r="P45" s="48"/>
      <c r="Q45" s="48"/>
      <c r="R45" s="48"/>
      <c r="S45" s="48"/>
      <c r="T45" s="48"/>
      <c r="U45" s="48"/>
    </row>
    <row r="46" spans="1:21" ht="30.75" customHeight="1">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c r="A48" s="48"/>
      <c r="B48" s="1193"/>
      <c r="C48" s="1194"/>
      <c r="D48" s="62"/>
      <c r="E48" s="1185" t="s">
        <v>15</v>
      </c>
      <c r="F48" s="1185"/>
      <c r="G48" s="1185"/>
      <c r="H48" s="1185"/>
      <c r="I48" s="1185"/>
      <c r="J48" s="1186"/>
      <c r="K48" s="63">
        <v>299</v>
      </c>
      <c r="L48" s="64">
        <v>305</v>
      </c>
      <c r="M48" s="64">
        <v>302</v>
      </c>
      <c r="N48" s="64">
        <v>306</v>
      </c>
      <c r="O48" s="65">
        <v>316</v>
      </c>
      <c r="P48" s="48"/>
      <c r="Q48" s="48"/>
      <c r="R48" s="48"/>
      <c r="S48" s="48"/>
      <c r="T48" s="48"/>
      <c r="U48" s="48"/>
    </row>
    <row r="49" spans="1:21" ht="30.75" customHeight="1">
      <c r="A49" s="48"/>
      <c r="B49" s="1193"/>
      <c r="C49" s="1194"/>
      <c r="D49" s="62"/>
      <c r="E49" s="1185" t="s">
        <v>16</v>
      </c>
      <c r="F49" s="1185"/>
      <c r="G49" s="1185"/>
      <c r="H49" s="1185"/>
      <c r="I49" s="1185"/>
      <c r="J49" s="1186"/>
      <c r="K49" s="63">
        <v>6</v>
      </c>
      <c r="L49" s="64">
        <v>10</v>
      </c>
      <c r="M49" s="64">
        <v>7</v>
      </c>
      <c r="N49" s="64">
        <v>12</v>
      </c>
      <c r="O49" s="65">
        <v>18</v>
      </c>
      <c r="P49" s="48"/>
      <c r="Q49" s="48"/>
      <c r="R49" s="48"/>
      <c r="S49" s="48"/>
      <c r="T49" s="48"/>
      <c r="U49" s="48"/>
    </row>
    <row r="50" spans="1:21" ht="30.75" customHeight="1">
      <c r="A50" s="48"/>
      <c r="B50" s="1193"/>
      <c r="C50" s="1194"/>
      <c r="D50" s="62"/>
      <c r="E50" s="1185" t="s">
        <v>17</v>
      </c>
      <c r="F50" s="1185"/>
      <c r="G50" s="1185"/>
      <c r="H50" s="1185"/>
      <c r="I50" s="1185"/>
      <c r="J50" s="1186"/>
      <c r="K50" s="63" t="s">
        <v>490</v>
      </c>
      <c r="L50" s="64" t="s">
        <v>490</v>
      </c>
      <c r="M50" s="64" t="s">
        <v>490</v>
      </c>
      <c r="N50" s="64" t="s">
        <v>490</v>
      </c>
      <c r="O50" s="65" t="s">
        <v>490</v>
      </c>
      <c r="P50" s="48"/>
      <c r="Q50" s="48"/>
      <c r="R50" s="48"/>
      <c r="S50" s="48"/>
      <c r="T50" s="48"/>
      <c r="U50" s="48"/>
    </row>
    <row r="51" spans="1:21" ht="30.75" customHeight="1">
      <c r="A51" s="48"/>
      <c r="B51" s="1195"/>
      <c r="C51" s="1196"/>
      <c r="D51" s="66"/>
      <c r="E51" s="1185" t="s">
        <v>18</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c r="A52" s="48"/>
      <c r="B52" s="1183" t="s">
        <v>19</v>
      </c>
      <c r="C52" s="1184"/>
      <c r="D52" s="66"/>
      <c r="E52" s="1185" t="s">
        <v>20</v>
      </c>
      <c r="F52" s="1185"/>
      <c r="G52" s="1185"/>
      <c r="H52" s="1185"/>
      <c r="I52" s="1185"/>
      <c r="J52" s="1186"/>
      <c r="K52" s="63">
        <v>537</v>
      </c>
      <c r="L52" s="64">
        <v>538</v>
      </c>
      <c r="M52" s="64">
        <v>549</v>
      </c>
      <c r="N52" s="64">
        <v>573</v>
      </c>
      <c r="O52" s="65">
        <v>547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358</v>
      </c>
      <c r="L53" s="69">
        <v>236</v>
      </c>
      <c r="M53" s="69">
        <v>203</v>
      </c>
      <c r="N53" s="69">
        <v>171</v>
      </c>
      <c r="O53" s="70">
        <v>145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1" t="s">
        <v>24</v>
      </c>
      <c r="C41" s="1212"/>
      <c r="D41" s="81"/>
      <c r="E41" s="1213" t="s">
        <v>25</v>
      </c>
      <c r="F41" s="1213"/>
      <c r="G41" s="1213"/>
      <c r="H41" s="1214"/>
      <c r="I41" s="82">
        <v>3604</v>
      </c>
      <c r="J41" s="83">
        <v>3635</v>
      </c>
      <c r="K41" s="83">
        <v>3513</v>
      </c>
      <c r="L41" s="83">
        <v>3878</v>
      </c>
      <c r="M41" s="84">
        <v>4431</v>
      </c>
    </row>
    <row r="42" spans="2:13" ht="27.75" customHeight="1">
      <c r="B42" s="1201"/>
      <c r="C42" s="1202"/>
      <c r="D42" s="85"/>
      <c r="E42" s="1205" t="s">
        <v>26</v>
      </c>
      <c r="F42" s="1205"/>
      <c r="G42" s="1205"/>
      <c r="H42" s="1206"/>
      <c r="I42" s="86" t="s">
        <v>490</v>
      </c>
      <c r="J42" s="87" t="s">
        <v>490</v>
      </c>
      <c r="K42" s="87" t="s">
        <v>490</v>
      </c>
      <c r="L42" s="87" t="s">
        <v>490</v>
      </c>
      <c r="M42" s="88" t="s">
        <v>490</v>
      </c>
    </row>
    <row r="43" spans="2:13" ht="27.75" customHeight="1">
      <c r="B43" s="1201"/>
      <c r="C43" s="1202"/>
      <c r="D43" s="85"/>
      <c r="E43" s="1205" t="s">
        <v>27</v>
      </c>
      <c r="F43" s="1205"/>
      <c r="G43" s="1205"/>
      <c r="H43" s="1206"/>
      <c r="I43" s="86">
        <v>3785</v>
      </c>
      <c r="J43" s="87">
        <v>3576</v>
      </c>
      <c r="K43" s="87">
        <v>3380</v>
      </c>
      <c r="L43" s="87">
        <v>3235</v>
      </c>
      <c r="M43" s="88">
        <v>3084</v>
      </c>
    </row>
    <row r="44" spans="2:13" ht="27.75" customHeight="1">
      <c r="B44" s="1201"/>
      <c r="C44" s="1202"/>
      <c r="D44" s="85"/>
      <c r="E44" s="1205" t="s">
        <v>28</v>
      </c>
      <c r="F44" s="1205"/>
      <c r="G44" s="1205"/>
      <c r="H44" s="1206"/>
      <c r="I44" s="86">
        <v>34</v>
      </c>
      <c r="J44" s="87">
        <v>110</v>
      </c>
      <c r="K44" s="87">
        <v>104</v>
      </c>
      <c r="L44" s="87">
        <v>105</v>
      </c>
      <c r="M44" s="88">
        <v>139</v>
      </c>
    </row>
    <row r="45" spans="2:13" ht="27.75" customHeight="1">
      <c r="B45" s="1201"/>
      <c r="C45" s="1202"/>
      <c r="D45" s="85"/>
      <c r="E45" s="1205" t="s">
        <v>29</v>
      </c>
      <c r="F45" s="1205"/>
      <c r="G45" s="1205"/>
      <c r="H45" s="1206"/>
      <c r="I45" s="86">
        <v>446</v>
      </c>
      <c r="J45" s="87">
        <v>403</v>
      </c>
      <c r="K45" s="87">
        <v>502</v>
      </c>
      <c r="L45" s="87">
        <v>505</v>
      </c>
      <c r="M45" s="88">
        <v>352</v>
      </c>
    </row>
    <row r="46" spans="2:13" ht="27.75" customHeight="1">
      <c r="B46" s="1201"/>
      <c r="C46" s="1202"/>
      <c r="D46" s="85"/>
      <c r="E46" s="1205" t="s">
        <v>30</v>
      </c>
      <c r="F46" s="1205"/>
      <c r="G46" s="1205"/>
      <c r="H46" s="1206"/>
      <c r="I46" s="86" t="s">
        <v>490</v>
      </c>
      <c r="J46" s="87" t="s">
        <v>490</v>
      </c>
      <c r="K46" s="87" t="s">
        <v>490</v>
      </c>
      <c r="L46" s="87" t="s">
        <v>490</v>
      </c>
      <c r="M46" s="88" t="s">
        <v>490</v>
      </c>
    </row>
    <row r="47" spans="2:13" ht="27.75" customHeight="1">
      <c r="B47" s="1201"/>
      <c r="C47" s="1202"/>
      <c r="D47" s="85"/>
      <c r="E47" s="1205" t="s">
        <v>31</v>
      </c>
      <c r="F47" s="1205"/>
      <c r="G47" s="1205"/>
      <c r="H47" s="1206"/>
      <c r="I47" s="86" t="s">
        <v>490</v>
      </c>
      <c r="J47" s="87" t="s">
        <v>490</v>
      </c>
      <c r="K47" s="87" t="s">
        <v>490</v>
      </c>
      <c r="L47" s="87" t="s">
        <v>490</v>
      </c>
      <c r="M47" s="88" t="s">
        <v>490</v>
      </c>
    </row>
    <row r="48" spans="2:13" ht="27.75" customHeight="1">
      <c r="B48" s="1203"/>
      <c r="C48" s="1204"/>
      <c r="D48" s="85"/>
      <c r="E48" s="1205" t="s">
        <v>32</v>
      </c>
      <c r="F48" s="1205"/>
      <c r="G48" s="1205"/>
      <c r="H48" s="1206"/>
      <c r="I48" s="86" t="s">
        <v>490</v>
      </c>
      <c r="J48" s="87" t="s">
        <v>490</v>
      </c>
      <c r="K48" s="87" t="s">
        <v>490</v>
      </c>
      <c r="L48" s="87" t="s">
        <v>490</v>
      </c>
      <c r="M48" s="88" t="s">
        <v>490</v>
      </c>
    </row>
    <row r="49" spans="2:13" ht="27.75" customHeight="1">
      <c r="B49" s="1199" t="s">
        <v>33</v>
      </c>
      <c r="C49" s="1200"/>
      <c r="D49" s="89"/>
      <c r="E49" s="1205" t="s">
        <v>34</v>
      </c>
      <c r="F49" s="1205"/>
      <c r="G49" s="1205"/>
      <c r="H49" s="1206"/>
      <c r="I49" s="86">
        <v>4723</v>
      </c>
      <c r="J49" s="87">
        <v>4647</v>
      </c>
      <c r="K49" s="87">
        <v>4612</v>
      </c>
      <c r="L49" s="87">
        <v>4214</v>
      </c>
      <c r="M49" s="88">
        <v>3961</v>
      </c>
    </row>
    <row r="50" spans="2:13" ht="27.75" customHeight="1">
      <c r="B50" s="1201"/>
      <c r="C50" s="1202"/>
      <c r="D50" s="85"/>
      <c r="E50" s="1205" t="s">
        <v>35</v>
      </c>
      <c r="F50" s="1205"/>
      <c r="G50" s="1205"/>
      <c r="H50" s="1206"/>
      <c r="I50" s="86" t="s">
        <v>490</v>
      </c>
      <c r="J50" s="87" t="s">
        <v>490</v>
      </c>
      <c r="K50" s="87" t="s">
        <v>490</v>
      </c>
      <c r="L50" s="87" t="s">
        <v>490</v>
      </c>
      <c r="M50" s="88" t="s">
        <v>490</v>
      </c>
    </row>
    <row r="51" spans="2:13" ht="27.75" customHeight="1">
      <c r="B51" s="1203"/>
      <c r="C51" s="1204"/>
      <c r="D51" s="85"/>
      <c r="E51" s="1205" t="s">
        <v>36</v>
      </c>
      <c r="F51" s="1205"/>
      <c r="G51" s="1205"/>
      <c r="H51" s="1206"/>
      <c r="I51" s="86">
        <v>6411</v>
      </c>
      <c r="J51" s="87">
        <v>6426</v>
      </c>
      <c r="K51" s="87">
        <v>6499</v>
      </c>
      <c r="L51" s="87">
        <v>6371</v>
      </c>
      <c r="M51" s="88">
        <v>6308</v>
      </c>
    </row>
    <row r="52" spans="2:13" ht="27.75" customHeight="1" thickBot="1">
      <c r="B52" s="1207" t="s">
        <v>37</v>
      </c>
      <c r="C52" s="1208"/>
      <c r="D52" s="90"/>
      <c r="E52" s="1209" t="s">
        <v>38</v>
      </c>
      <c r="F52" s="1209"/>
      <c r="G52" s="1209"/>
      <c r="H52" s="1210"/>
      <c r="I52" s="91">
        <v>-3265</v>
      </c>
      <c r="J52" s="92">
        <v>-3350</v>
      </c>
      <c r="K52" s="92">
        <v>-3613</v>
      </c>
      <c r="L52" s="92">
        <v>-2862</v>
      </c>
      <c r="M52" s="93">
        <v>-2262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24"/>
      <c r="H50" s="1225"/>
      <c r="I50" s="1225"/>
      <c r="J50" s="1226"/>
      <c r="K50" s="354" t="s">
        <v>530</v>
      </c>
      <c r="L50" s="354" t="s">
        <v>531</v>
      </c>
      <c r="M50" s="354" t="s">
        <v>532</v>
      </c>
      <c r="N50" s="354" t="s">
        <v>533</v>
      </c>
      <c r="O50" s="354" t="s">
        <v>534</v>
      </c>
    </row>
    <row r="51" spans="1:17">
      <c r="B51" s="248"/>
      <c r="C51" s="244"/>
      <c r="D51" s="244"/>
      <c r="E51" s="244"/>
      <c r="F51" s="244"/>
      <c r="G51" s="1227" t="s">
        <v>564</v>
      </c>
      <c r="H51" s="1228"/>
      <c r="I51" s="1233" t="s">
        <v>565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567</v>
      </c>
      <c r="H55" s="1239"/>
      <c r="I55" s="1237" t="s">
        <v>565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568</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47" t="s">
        <v>570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24"/>
      <c r="H72" s="1225"/>
      <c r="I72" s="1225"/>
      <c r="J72" s="1226"/>
      <c r="K72" s="354" t="s">
        <v>530</v>
      </c>
      <c r="L72" s="354" t="s">
        <v>531</v>
      </c>
      <c r="M72" s="354" t="s">
        <v>532</v>
      </c>
      <c r="N72" s="354" t="s">
        <v>533</v>
      </c>
      <c r="O72" s="354" t="s">
        <v>534</v>
      </c>
    </row>
    <row r="73" spans="2:30">
      <c r="B73" s="248"/>
      <c r="C73" s="244"/>
      <c r="D73" s="244"/>
      <c r="E73" s="244"/>
      <c r="F73" s="244"/>
      <c r="G73" s="1227" t="s">
        <v>564</v>
      </c>
      <c r="H73" s="1228"/>
      <c r="I73" s="1233" t="s">
        <v>565</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572</v>
      </c>
      <c r="J75" s="1237"/>
      <c r="K75" s="1249">
        <v>9.3000000000000007</v>
      </c>
      <c r="L75" s="1249">
        <v>7.7</v>
      </c>
      <c r="M75" s="1249">
        <v>6.2</v>
      </c>
      <c r="N75" s="1249">
        <v>4.7</v>
      </c>
      <c r="O75" s="1249">
        <v>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567</v>
      </c>
      <c r="H77" s="1239"/>
      <c r="I77" s="1237" t="s">
        <v>565</v>
      </c>
      <c r="J77" s="1237"/>
      <c r="K77" s="1248">
        <v>40.200000000000003</v>
      </c>
      <c r="L77" s="1248">
        <v>30.7</v>
      </c>
      <c r="M77" s="1236">
        <v>22.3</v>
      </c>
      <c r="N77" s="1236">
        <v>20.3</v>
      </c>
      <c r="O77" s="1236">
        <v>13</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572</v>
      </c>
      <c r="J79" s="1246"/>
      <c r="K79" s="1251">
        <v>10.1</v>
      </c>
      <c r="L79" s="1251">
        <v>9.1999999999999993</v>
      </c>
      <c r="M79" s="1251">
        <v>8.5</v>
      </c>
      <c r="N79" s="1251">
        <v>7.7</v>
      </c>
      <c r="O79" s="1251">
        <v>6.8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11970</v>
      </c>
      <c r="E3" s="116"/>
      <c r="F3" s="117">
        <v>42839</v>
      </c>
      <c r="G3" s="118"/>
      <c r="H3" s="119"/>
    </row>
    <row r="4" spans="1:8">
      <c r="A4" s="120"/>
      <c r="B4" s="121"/>
      <c r="C4" s="122"/>
      <c r="D4" s="123">
        <v>8149</v>
      </c>
      <c r="E4" s="124"/>
      <c r="F4" s="125">
        <v>22027</v>
      </c>
      <c r="G4" s="126"/>
      <c r="H4" s="127"/>
    </row>
    <row r="5" spans="1:8">
      <c r="A5" s="108" t="s">
        <v>524</v>
      </c>
      <c r="B5" s="113"/>
      <c r="C5" s="114"/>
      <c r="D5" s="115">
        <v>40958</v>
      </c>
      <c r="E5" s="116"/>
      <c r="F5" s="117">
        <v>46819</v>
      </c>
      <c r="G5" s="118"/>
      <c r="H5" s="119"/>
    </row>
    <row r="6" spans="1:8">
      <c r="A6" s="120"/>
      <c r="B6" s="121"/>
      <c r="C6" s="122"/>
      <c r="D6" s="123">
        <v>24573</v>
      </c>
      <c r="E6" s="124"/>
      <c r="F6" s="125">
        <v>24121</v>
      </c>
      <c r="G6" s="126"/>
      <c r="H6" s="127"/>
    </row>
    <row r="7" spans="1:8">
      <c r="A7" s="108" t="s">
        <v>525</v>
      </c>
      <c r="B7" s="113"/>
      <c r="C7" s="114"/>
      <c r="D7" s="115">
        <v>40833</v>
      </c>
      <c r="E7" s="116"/>
      <c r="F7" s="117">
        <v>53270</v>
      </c>
      <c r="G7" s="118"/>
      <c r="H7" s="119"/>
    </row>
    <row r="8" spans="1:8">
      <c r="A8" s="120"/>
      <c r="B8" s="121"/>
      <c r="C8" s="122"/>
      <c r="D8" s="123">
        <v>10515</v>
      </c>
      <c r="E8" s="124"/>
      <c r="F8" s="125">
        <v>24316</v>
      </c>
      <c r="G8" s="126"/>
      <c r="H8" s="127"/>
    </row>
    <row r="9" spans="1:8">
      <c r="A9" s="108" t="s">
        <v>526</v>
      </c>
      <c r="B9" s="113"/>
      <c r="C9" s="114"/>
      <c r="D9" s="115">
        <v>42760</v>
      </c>
      <c r="E9" s="116"/>
      <c r="F9" s="117">
        <v>53292</v>
      </c>
      <c r="G9" s="118"/>
      <c r="H9" s="119"/>
    </row>
    <row r="10" spans="1:8">
      <c r="A10" s="120"/>
      <c r="B10" s="121"/>
      <c r="C10" s="122"/>
      <c r="D10" s="123">
        <v>8820</v>
      </c>
      <c r="E10" s="124"/>
      <c r="F10" s="125">
        <v>28900</v>
      </c>
      <c r="G10" s="126"/>
      <c r="H10" s="127"/>
    </row>
    <row r="11" spans="1:8">
      <c r="A11" s="108" t="s">
        <v>527</v>
      </c>
      <c r="B11" s="113"/>
      <c r="C11" s="114"/>
      <c r="D11" s="115">
        <v>98877</v>
      </c>
      <c r="E11" s="116"/>
      <c r="F11" s="117">
        <v>49919</v>
      </c>
      <c r="G11" s="118"/>
      <c r="H11" s="119"/>
    </row>
    <row r="12" spans="1:8">
      <c r="A12" s="120"/>
      <c r="B12" s="121"/>
      <c r="C12" s="128"/>
      <c r="D12" s="123">
        <v>26416</v>
      </c>
      <c r="E12" s="124"/>
      <c r="F12" s="125">
        <v>26398</v>
      </c>
      <c r="G12" s="126"/>
      <c r="H12" s="127"/>
    </row>
    <row r="13" spans="1:8">
      <c r="A13" s="108"/>
      <c r="B13" s="113"/>
      <c r="C13" s="129"/>
      <c r="D13" s="130">
        <v>47080</v>
      </c>
      <c r="E13" s="131"/>
      <c r="F13" s="132">
        <v>49228</v>
      </c>
      <c r="G13" s="133"/>
      <c r="H13" s="119"/>
    </row>
    <row r="14" spans="1:8">
      <c r="A14" s="120"/>
      <c r="B14" s="121"/>
      <c r="C14" s="122"/>
      <c r="D14" s="123">
        <v>15695</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9.82</v>
      </c>
      <c r="C19" s="134">
        <f>ROUND(VALUE(SUBSTITUTE(実質収支比率等に係る経年分析!G$48,"▲","-")),2)</f>
        <v>9.98</v>
      </c>
      <c r="D19" s="134">
        <f>ROUND(VALUE(SUBSTITUTE(実質収支比率等に係る経年分析!H$48,"▲","-")),2)</f>
        <v>9.15</v>
      </c>
      <c r="E19" s="134">
        <f>ROUND(VALUE(SUBSTITUTE(実質収支比率等に係る経年分析!I$48,"▲","-")),2)</f>
        <v>8.2200000000000006</v>
      </c>
      <c r="F19" s="134">
        <f>ROUND(VALUE(SUBSTITUTE(実質収支比率等に係る経年分析!J$48,"▲","-")),2)</f>
        <v>12.33</v>
      </c>
    </row>
    <row r="20" spans="1:11">
      <c r="A20" s="134" t="s">
        <v>43</v>
      </c>
      <c r="B20" s="134">
        <f>ROUND(VALUE(SUBSTITUTE(実質収支比率等に係る経年分析!F$47,"▲","-")),2)</f>
        <v>31.5</v>
      </c>
      <c r="C20" s="134">
        <f>ROUND(VALUE(SUBSTITUTE(実質収支比率等に係る経年分析!G$47,"▲","-")),2)</f>
        <v>31.48</v>
      </c>
      <c r="D20" s="134">
        <f>ROUND(VALUE(SUBSTITUTE(実質収支比率等に係る経年分析!H$47,"▲","-")),2)</f>
        <v>31.13</v>
      </c>
      <c r="E20" s="134">
        <f>ROUND(VALUE(SUBSTITUTE(実質収支比率等に係る経年分析!I$47,"▲","-")),2)</f>
        <v>31.31</v>
      </c>
      <c r="F20" s="134">
        <f>ROUND(VALUE(SUBSTITUTE(実質収支比率等に係る経年分析!J$47,"▲","-")),2)</f>
        <v>30.8</v>
      </c>
    </row>
    <row r="21" spans="1:11">
      <c r="A21" s="134" t="s">
        <v>44</v>
      </c>
      <c r="B21" s="134">
        <f>IF(ISNUMBER(VALUE(SUBSTITUTE(実質収支比率等に係る経年分析!F$49,"▲","-"))),ROUND(VALUE(SUBSTITUTE(実質収支比率等に係る経年分析!F$49,"▲","-")),2),NA())</f>
        <v>2.17</v>
      </c>
      <c r="C21" s="134">
        <f>IF(ISNUMBER(VALUE(SUBSTITUTE(実質収支比率等に係る経年分析!G$49,"▲","-"))),ROUND(VALUE(SUBSTITUTE(実質収支比率等に係る経年分析!G$49,"▲","-")),2),NA())</f>
        <v>0.25</v>
      </c>
      <c r="D21" s="134">
        <f>IF(ISNUMBER(VALUE(SUBSTITUTE(実質収支比率等に係る経年分析!H$49,"▲","-"))),ROUND(VALUE(SUBSTITUTE(実質収支比率等に係る経年分析!H$49,"▲","-")),2),NA())</f>
        <v>-0.63</v>
      </c>
      <c r="E21" s="134">
        <f>IF(ISNUMBER(VALUE(SUBSTITUTE(実質収支比率等に係る経年分析!I$49,"▲","-"))),ROUND(VALUE(SUBSTITUTE(実質収支比率等に係る経年分析!I$49,"▲","-")),2),NA())</f>
        <v>-0.89</v>
      </c>
      <c r="F21" s="134">
        <f>IF(ISNUMBER(VALUE(SUBSTITUTE(実質収支比率等に係る経年分析!J$49,"▲","-"))),ROUND(VALUE(SUBSTITUTE(実質収支比率等に係る経年分析!J$49,"▲","-")),2),NA())</f>
        <v>4.37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羽島郡二町教育委員会特別会計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9.7899999999999991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9.9499999999999993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9.1199999999999992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22.28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537</v>
      </c>
      <c r="E42" s="136"/>
      <c r="F42" s="136"/>
      <c r="G42" s="136">
        <f>'実質公債費比率（分子）の構造'!L$52</f>
        <v>538</v>
      </c>
      <c r="H42" s="136"/>
      <c r="I42" s="136"/>
      <c r="J42" s="136">
        <f>'実質公債費比率（分子）の構造'!M$52</f>
        <v>549</v>
      </c>
      <c r="K42" s="136"/>
      <c r="L42" s="136"/>
      <c r="M42" s="136">
        <f>'実質公債費比率（分子）の構造'!N$52</f>
        <v>573</v>
      </c>
      <c r="N42" s="136"/>
      <c r="O42" s="136"/>
      <c r="P42" s="136">
        <f>'実質公債費比率（分子）の構造'!O$52</f>
        <v>547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v>
      </c>
      <c r="C45" s="136"/>
      <c r="D45" s="136"/>
      <c r="E45" s="136">
        <f>'実質公債費比率（分子）の構造'!L$49</f>
        <v>10</v>
      </c>
      <c r="F45" s="136"/>
      <c r="G45" s="136"/>
      <c r="H45" s="136">
        <f>'実質公債費比率（分子）の構造'!M$49</f>
        <v>7</v>
      </c>
      <c r="I45" s="136"/>
      <c r="J45" s="136"/>
      <c r="K45" s="136">
        <f>'実質公債費比率（分子）の構造'!N$49</f>
        <v>12</v>
      </c>
      <c r="L45" s="136"/>
      <c r="M45" s="136"/>
      <c r="N45" s="136">
        <f>'実質公債費比率（分子）の構造'!O$49</f>
        <v>18</v>
      </c>
      <c r="O45" s="136"/>
      <c r="P45" s="136"/>
    </row>
    <row r="46" spans="1:16">
      <c r="A46" s="136" t="s">
        <v>55</v>
      </c>
      <c r="B46" s="136">
        <f>'実質公債費比率（分子）の構造'!K$48</f>
        <v>299</v>
      </c>
      <c r="C46" s="136"/>
      <c r="D46" s="136"/>
      <c r="E46" s="136">
        <f>'実質公債費比率（分子）の構造'!L$48</f>
        <v>305</v>
      </c>
      <c r="F46" s="136"/>
      <c r="G46" s="136"/>
      <c r="H46" s="136">
        <f>'実質公債費比率（分子）の構造'!M$48</f>
        <v>302</v>
      </c>
      <c r="I46" s="136"/>
      <c r="J46" s="136"/>
      <c r="K46" s="136">
        <f>'実質公債費比率（分子）の構造'!N$48</f>
        <v>306</v>
      </c>
      <c r="L46" s="136"/>
      <c r="M46" s="136"/>
      <c r="N46" s="136">
        <f>'実質公債費比率（分子）の構造'!O$48</f>
        <v>316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590</v>
      </c>
      <c r="C49" s="136"/>
      <c r="D49" s="136"/>
      <c r="E49" s="136">
        <f>'実質公債費比率（分子）の構造'!L$45</f>
        <v>459</v>
      </c>
      <c r="F49" s="136"/>
      <c r="G49" s="136"/>
      <c r="H49" s="136">
        <f>'実質公債費比率（分子）の構造'!M$45</f>
        <v>443</v>
      </c>
      <c r="I49" s="136"/>
      <c r="J49" s="136"/>
      <c r="K49" s="136">
        <f>'実質公債費比率（分子）の構造'!N$45</f>
        <v>426</v>
      </c>
      <c r="L49" s="136"/>
      <c r="M49" s="136"/>
      <c r="N49" s="136">
        <f>'実質公債費比率（分子）の構造'!O$45</f>
        <v>358</v>
      </c>
      <c r="O49" s="136"/>
      <c r="P49" s="136"/>
    </row>
    <row r="50" spans="1:16">
      <c r="A50" s="136" t="s">
        <v>59</v>
      </c>
      <c r="B50" s="136" t="e">
        <f>NA()</f>
        <v>#N/A</v>
      </c>
      <c r="C50" s="136">
        <f>IF(ISNUMBER('実質公債費比率（分子）の構造'!K$53),'実質公債費比率（分子）の構造'!K$53,NA())</f>
        <v>358</v>
      </c>
      <c r="D50" s="136" t="e">
        <f>NA()</f>
        <v>#N/A</v>
      </c>
      <c r="E50" s="136" t="e">
        <f>NA()</f>
        <v>#N/A</v>
      </c>
      <c r="F50" s="136">
        <f>IF(ISNUMBER('実質公債費比率（分子）の構造'!L$53),'実質公債費比率（分子）の構造'!L$53,NA())</f>
        <v>236</v>
      </c>
      <c r="G50" s="136" t="e">
        <f>NA()</f>
        <v>#N/A</v>
      </c>
      <c r="H50" s="136" t="e">
        <f>NA()</f>
        <v>#N/A</v>
      </c>
      <c r="I50" s="136">
        <f>IF(ISNUMBER('実質公債費比率（分子）の構造'!M$53),'実質公債費比率（分子）の構造'!M$53,NA())</f>
        <v>203</v>
      </c>
      <c r="J50" s="136" t="e">
        <f>NA()</f>
        <v>#N/A</v>
      </c>
      <c r="K50" s="136" t="e">
        <f>NA()</f>
        <v>#N/A</v>
      </c>
      <c r="L50" s="136">
        <f>IF(ISNUMBER('実質公債費比率（分子）の構造'!N$53),'実質公債費比率（分子）の構造'!N$53,NA())</f>
        <v>171</v>
      </c>
      <c r="M50" s="136" t="e">
        <f>NA()</f>
        <v>#N/A</v>
      </c>
      <c r="N50" s="136" t="e">
        <f>NA()</f>
        <v>#N/A</v>
      </c>
      <c r="O50" s="136">
        <f>IF(ISNUMBER('実質公債費比率（分子）の構造'!O$53),'実質公債費比率（分子）の構造'!O$53,NA())</f>
        <v>145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6411</v>
      </c>
      <c r="E56" s="135"/>
      <c r="F56" s="135"/>
      <c r="G56" s="135">
        <f>'将来負担比率（分子）の構造'!J$51</f>
        <v>6426</v>
      </c>
      <c r="H56" s="135"/>
      <c r="I56" s="135"/>
      <c r="J56" s="135">
        <f>'将来負担比率（分子）の構造'!K$51</f>
        <v>6499</v>
      </c>
      <c r="K56" s="135"/>
      <c r="L56" s="135"/>
      <c r="M56" s="135">
        <f>'将来負担比率（分子）の構造'!L$51</f>
        <v>6371</v>
      </c>
      <c r="N56" s="135"/>
      <c r="O56" s="135"/>
      <c r="P56" s="135">
        <f>'将来負担比率（分子）の構造'!M$51</f>
        <v>6308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4723</v>
      </c>
      <c r="E58" s="135"/>
      <c r="F58" s="135"/>
      <c r="G58" s="135">
        <f>'将来負担比率（分子）の構造'!J$49</f>
        <v>4647</v>
      </c>
      <c r="H58" s="135"/>
      <c r="I58" s="135"/>
      <c r="J58" s="135">
        <f>'将来負担比率（分子）の構造'!K$49</f>
        <v>4612</v>
      </c>
      <c r="K58" s="135"/>
      <c r="L58" s="135"/>
      <c r="M58" s="135">
        <f>'将来負担比率（分子）の構造'!L$49</f>
        <v>4214</v>
      </c>
      <c r="N58" s="135"/>
      <c r="O58" s="135"/>
      <c r="P58" s="135">
        <f>'将来負担比率（分子）の構造'!M$49</f>
        <v>3961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446</v>
      </c>
      <c r="C62" s="135"/>
      <c r="D62" s="135"/>
      <c r="E62" s="135">
        <f>'将来負担比率（分子）の構造'!J$45</f>
        <v>403</v>
      </c>
      <c r="F62" s="135"/>
      <c r="G62" s="135"/>
      <c r="H62" s="135">
        <f>'将来負担比率（分子）の構造'!K$45</f>
        <v>502</v>
      </c>
      <c r="I62" s="135"/>
      <c r="J62" s="135"/>
      <c r="K62" s="135">
        <f>'将来負担比率（分子）の構造'!L$45</f>
        <v>505</v>
      </c>
      <c r="L62" s="135"/>
      <c r="M62" s="135"/>
      <c r="N62" s="135">
        <f>'将来負担比率（分子）の構造'!M$45</f>
        <v>352</v>
      </c>
      <c r="O62" s="135"/>
      <c r="P62" s="135"/>
    </row>
    <row r="63" spans="1:16">
      <c r="A63" s="135" t="s">
        <v>28</v>
      </c>
      <c r="B63" s="135">
        <f>'将来負担比率（分子）の構造'!I$44</f>
        <v>34</v>
      </c>
      <c r="C63" s="135"/>
      <c r="D63" s="135"/>
      <c r="E63" s="135">
        <f>'将来負担比率（分子）の構造'!J$44</f>
        <v>110</v>
      </c>
      <c r="F63" s="135"/>
      <c r="G63" s="135"/>
      <c r="H63" s="135">
        <f>'将来負担比率（分子）の構造'!K$44</f>
        <v>104</v>
      </c>
      <c r="I63" s="135"/>
      <c r="J63" s="135"/>
      <c r="K63" s="135">
        <f>'将来負担比率（分子）の構造'!L$44</f>
        <v>105</v>
      </c>
      <c r="L63" s="135"/>
      <c r="M63" s="135"/>
      <c r="N63" s="135">
        <f>'将来負担比率（分子）の構造'!M$44</f>
        <v>139</v>
      </c>
      <c r="O63" s="135"/>
      <c r="P63" s="135"/>
    </row>
    <row r="64" spans="1:16">
      <c r="A64" s="135" t="s">
        <v>27</v>
      </c>
      <c r="B64" s="135">
        <f>'将来負担比率（分子）の構造'!I$43</f>
        <v>3785</v>
      </c>
      <c r="C64" s="135"/>
      <c r="D64" s="135"/>
      <c r="E64" s="135">
        <f>'将来負担比率（分子）の構造'!J$43</f>
        <v>3576</v>
      </c>
      <c r="F64" s="135"/>
      <c r="G64" s="135"/>
      <c r="H64" s="135">
        <f>'将来負担比率（分子）の構造'!K$43</f>
        <v>3380</v>
      </c>
      <c r="I64" s="135"/>
      <c r="J64" s="135"/>
      <c r="K64" s="135">
        <f>'将来負担比率（分子）の構造'!L$43</f>
        <v>3235</v>
      </c>
      <c r="L64" s="135"/>
      <c r="M64" s="135"/>
      <c r="N64" s="135">
        <f>'将来負担比率（分子）の構造'!M$43</f>
        <v>3084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3604</v>
      </c>
      <c r="C66" s="135"/>
      <c r="D66" s="135"/>
      <c r="E66" s="135">
        <f>'将来負担比率（分子）の構造'!J$41</f>
        <v>3635</v>
      </c>
      <c r="F66" s="135"/>
      <c r="G66" s="135"/>
      <c r="H66" s="135">
        <f>'将来負担比率（分子）の構造'!K$41</f>
        <v>3513</v>
      </c>
      <c r="I66" s="135"/>
      <c r="J66" s="135"/>
      <c r="K66" s="135">
        <f>'将来負担比率（分子）の構造'!L$41</f>
        <v>3878</v>
      </c>
      <c r="L66" s="135"/>
      <c r="M66" s="135"/>
      <c r="N66" s="135">
        <f>'将来負担比率（分子）の構造'!M$41</f>
        <v>4431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3856630</v>
      </c>
      <c r="S5" s="669"/>
      <c r="T5" s="669"/>
      <c r="U5" s="669"/>
      <c r="V5" s="669"/>
      <c r="W5" s="669"/>
      <c r="X5" s="669"/>
      <c r="Y5" s="716"/>
      <c r="Z5" s="729">
        <v>41.4</v>
      </c>
      <c r="AA5" s="729"/>
      <c r="AB5" s="729"/>
      <c r="AC5" s="729"/>
      <c r="AD5" s="730">
        <v>3856630</v>
      </c>
      <c r="AE5" s="730"/>
      <c r="AF5" s="730"/>
      <c r="AG5" s="730"/>
      <c r="AH5" s="730"/>
      <c r="AI5" s="730"/>
      <c r="AJ5" s="730"/>
      <c r="AK5" s="730"/>
      <c r="AL5" s="717">
        <v>81.099999999999994</v>
      </c>
      <c r="AM5" s="686"/>
      <c r="AN5" s="686"/>
      <c r="AO5" s="718"/>
      <c r="AP5" s="705" t="s">
        <v>207</v>
      </c>
      <c r="AQ5" s="706"/>
      <c r="AR5" s="706"/>
      <c r="AS5" s="706"/>
      <c r="AT5" s="706"/>
      <c r="AU5" s="706"/>
      <c r="AV5" s="706"/>
      <c r="AW5" s="706"/>
      <c r="AX5" s="706"/>
      <c r="AY5" s="706"/>
      <c r="AZ5" s="706"/>
      <c r="BA5" s="706"/>
      <c r="BB5" s="706"/>
      <c r="BC5" s="706"/>
      <c r="BD5" s="706"/>
      <c r="BE5" s="706"/>
      <c r="BF5" s="707"/>
      <c r="BG5" s="618">
        <v>3856630</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67429</v>
      </c>
      <c r="S6" s="619"/>
      <c r="T6" s="619"/>
      <c r="U6" s="619"/>
      <c r="V6" s="619"/>
      <c r="W6" s="619"/>
      <c r="X6" s="619"/>
      <c r="Y6" s="620"/>
      <c r="Z6" s="671">
        <v>0.7</v>
      </c>
      <c r="AA6" s="671"/>
      <c r="AB6" s="671"/>
      <c r="AC6" s="671"/>
      <c r="AD6" s="672">
        <v>67429</v>
      </c>
      <c r="AE6" s="672"/>
      <c r="AF6" s="672"/>
      <c r="AG6" s="672"/>
      <c r="AH6" s="672"/>
      <c r="AI6" s="672"/>
      <c r="AJ6" s="672"/>
      <c r="AK6" s="672"/>
      <c r="AL6" s="641">
        <v>1.4</v>
      </c>
      <c r="AM6" s="673"/>
      <c r="AN6" s="673"/>
      <c r="AO6" s="674"/>
      <c r="AP6" s="615" t="s">
        <v>213</v>
      </c>
      <c r="AQ6" s="616"/>
      <c r="AR6" s="616"/>
      <c r="AS6" s="616"/>
      <c r="AT6" s="616"/>
      <c r="AU6" s="616"/>
      <c r="AV6" s="616"/>
      <c r="AW6" s="616"/>
      <c r="AX6" s="616"/>
      <c r="AY6" s="616"/>
      <c r="AZ6" s="616"/>
      <c r="BA6" s="616"/>
      <c r="BB6" s="616"/>
      <c r="BC6" s="616"/>
      <c r="BD6" s="616"/>
      <c r="BE6" s="616"/>
      <c r="BF6" s="617"/>
      <c r="BG6" s="618">
        <v>3856630</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81802</v>
      </c>
      <c r="CS6" s="619"/>
      <c r="CT6" s="619"/>
      <c r="CU6" s="619"/>
      <c r="CV6" s="619"/>
      <c r="CW6" s="619"/>
      <c r="CX6" s="619"/>
      <c r="CY6" s="620"/>
      <c r="CZ6" s="671">
        <v>0.9</v>
      </c>
      <c r="DA6" s="671"/>
      <c r="DB6" s="671"/>
      <c r="DC6" s="671"/>
      <c r="DD6" s="624" t="s">
        <v>208</v>
      </c>
      <c r="DE6" s="619"/>
      <c r="DF6" s="619"/>
      <c r="DG6" s="619"/>
      <c r="DH6" s="619"/>
      <c r="DI6" s="619"/>
      <c r="DJ6" s="619"/>
      <c r="DK6" s="619"/>
      <c r="DL6" s="619"/>
      <c r="DM6" s="619"/>
      <c r="DN6" s="619"/>
      <c r="DO6" s="619"/>
      <c r="DP6" s="620"/>
      <c r="DQ6" s="624">
        <v>81802</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7428</v>
      </c>
      <c r="S7" s="619"/>
      <c r="T7" s="619"/>
      <c r="U7" s="619"/>
      <c r="V7" s="619"/>
      <c r="W7" s="619"/>
      <c r="X7" s="619"/>
      <c r="Y7" s="620"/>
      <c r="Z7" s="671">
        <v>0.1</v>
      </c>
      <c r="AA7" s="671"/>
      <c r="AB7" s="671"/>
      <c r="AC7" s="671"/>
      <c r="AD7" s="672">
        <v>7428</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1662552</v>
      </c>
      <c r="BH7" s="619"/>
      <c r="BI7" s="619"/>
      <c r="BJ7" s="619"/>
      <c r="BK7" s="619"/>
      <c r="BL7" s="619"/>
      <c r="BM7" s="619"/>
      <c r="BN7" s="620"/>
      <c r="BO7" s="671">
        <v>43.1</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2727333</v>
      </c>
      <c r="CS7" s="619"/>
      <c r="CT7" s="619"/>
      <c r="CU7" s="619"/>
      <c r="CV7" s="619"/>
      <c r="CW7" s="619"/>
      <c r="CX7" s="619"/>
      <c r="CY7" s="620"/>
      <c r="CZ7" s="671">
        <v>31.4</v>
      </c>
      <c r="DA7" s="671"/>
      <c r="DB7" s="671"/>
      <c r="DC7" s="671"/>
      <c r="DD7" s="624">
        <v>1782602</v>
      </c>
      <c r="DE7" s="619"/>
      <c r="DF7" s="619"/>
      <c r="DG7" s="619"/>
      <c r="DH7" s="619"/>
      <c r="DI7" s="619"/>
      <c r="DJ7" s="619"/>
      <c r="DK7" s="619"/>
      <c r="DL7" s="619"/>
      <c r="DM7" s="619"/>
      <c r="DN7" s="619"/>
      <c r="DO7" s="619"/>
      <c r="DP7" s="620"/>
      <c r="DQ7" s="624">
        <v>943982</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21436</v>
      </c>
      <c r="S8" s="619"/>
      <c r="T8" s="619"/>
      <c r="U8" s="619"/>
      <c r="V8" s="619"/>
      <c r="W8" s="619"/>
      <c r="X8" s="619"/>
      <c r="Y8" s="620"/>
      <c r="Z8" s="671">
        <v>0.2</v>
      </c>
      <c r="AA8" s="671"/>
      <c r="AB8" s="671"/>
      <c r="AC8" s="671"/>
      <c r="AD8" s="672">
        <v>21436</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43180</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2629806</v>
      </c>
      <c r="CS8" s="619"/>
      <c r="CT8" s="619"/>
      <c r="CU8" s="619"/>
      <c r="CV8" s="619"/>
      <c r="CW8" s="619"/>
      <c r="CX8" s="619"/>
      <c r="CY8" s="620"/>
      <c r="CZ8" s="671">
        <v>30.2</v>
      </c>
      <c r="DA8" s="671"/>
      <c r="DB8" s="671"/>
      <c r="DC8" s="671"/>
      <c r="DD8" s="624">
        <v>7397</v>
      </c>
      <c r="DE8" s="619"/>
      <c r="DF8" s="619"/>
      <c r="DG8" s="619"/>
      <c r="DH8" s="619"/>
      <c r="DI8" s="619"/>
      <c r="DJ8" s="619"/>
      <c r="DK8" s="619"/>
      <c r="DL8" s="619"/>
      <c r="DM8" s="619"/>
      <c r="DN8" s="619"/>
      <c r="DO8" s="619"/>
      <c r="DP8" s="620"/>
      <c r="DQ8" s="624">
        <v>1305904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21168</v>
      </c>
      <c r="S9" s="619"/>
      <c r="T9" s="619"/>
      <c r="U9" s="619"/>
      <c r="V9" s="619"/>
      <c r="W9" s="619"/>
      <c r="X9" s="619"/>
      <c r="Y9" s="620"/>
      <c r="Z9" s="671">
        <v>0.2</v>
      </c>
      <c r="AA9" s="671"/>
      <c r="AB9" s="671"/>
      <c r="AC9" s="671"/>
      <c r="AD9" s="672">
        <v>21168</v>
      </c>
      <c r="AE9" s="672"/>
      <c r="AF9" s="672"/>
      <c r="AG9" s="672"/>
      <c r="AH9" s="672"/>
      <c r="AI9" s="672"/>
      <c r="AJ9" s="672"/>
      <c r="AK9" s="672"/>
      <c r="AL9" s="641">
        <v>0.4</v>
      </c>
      <c r="AM9" s="673"/>
      <c r="AN9" s="673"/>
      <c r="AO9" s="674"/>
      <c r="AP9" s="615" t="s">
        <v>222</v>
      </c>
      <c r="AQ9" s="616"/>
      <c r="AR9" s="616"/>
      <c r="AS9" s="616"/>
      <c r="AT9" s="616"/>
      <c r="AU9" s="616"/>
      <c r="AV9" s="616"/>
      <c r="AW9" s="616"/>
      <c r="AX9" s="616"/>
      <c r="AY9" s="616"/>
      <c r="AZ9" s="616"/>
      <c r="BA9" s="616"/>
      <c r="BB9" s="616"/>
      <c r="BC9" s="616"/>
      <c r="BD9" s="616"/>
      <c r="BE9" s="616"/>
      <c r="BF9" s="617"/>
      <c r="BG9" s="618">
        <v>1306187</v>
      </c>
      <c r="BH9" s="619"/>
      <c r="BI9" s="619"/>
      <c r="BJ9" s="619"/>
      <c r="BK9" s="619"/>
      <c r="BL9" s="619"/>
      <c r="BM9" s="619"/>
      <c r="BN9" s="620"/>
      <c r="BO9" s="671">
        <v>33.9</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560568</v>
      </c>
      <c r="CS9" s="619"/>
      <c r="CT9" s="619"/>
      <c r="CU9" s="619"/>
      <c r="CV9" s="619"/>
      <c r="CW9" s="619"/>
      <c r="CX9" s="619"/>
      <c r="CY9" s="620"/>
      <c r="CZ9" s="671">
        <v>6.4</v>
      </c>
      <c r="DA9" s="671"/>
      <c r="DB9" s="671"/>
      <c r="DC9" s="671"/>
      <c r="DD9" s="624">
        <v>5255</v>
      </c>
      <c r="DE9" s="619"/>
      <c r="DF9" s="619"/>
      <c r="DG9" s="619"/>
      <c r="DH9" s="619"/>
      <c r="DI9" s="619"/>
      <c r="DJ9" s="619"/>
      <c r="DK9" s="619"/>
      <c r="DL9" s="619"/>
      <c r="DM9" s="619"/>
      <c r="DN9" s="619"/>
      <c r="DO9" s="619"/>
      <c r="DP9" s="620"/>
      <c r="DQ9" s="624">
        <v>541451</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489825</v>
      </c>
      <c r="S10" s="619"/>
      <c r="T10" s="619"/>
      <c r="U10" s="619"/>
      <c r="V10" s="619"/>
      <c r="W10" s="619"/>
      <c r="X10" s="619"/>
      <c r="Y10" s="620"/>
      <c r="Z10" s="671">
        <v>5.3</v>
      </c>
      <c r="AA10" s="671"/>
      <c r="AB10" s="671"/>
      <c r="AC10" s="671"/>
      <c r="AD10" s="672">
        <v>489825</v>
      </c>
      <c r="AE10" s="672"/>
      <c r="AF10" s="672"/>
      <c r="AG10" s="672"/>
      <c r="AH10" s="672"/>
      <c r="AI10" s="672"/>
      <c r="AJ10" s="672"/>
      <c r="AK10" s="672"/>
      <c r="AL10" s="641">
        <v>10.3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113060</v>
      </c>
      <c r="BH10" s="619"/>
      <c r="BI10" s="619"/>
      <c r="BJ10" s="619"/>
      <c r="BK10" s="619"/>
      <c r="BL10" s="619"/>
      <c r="BM10" s="619"/>
      <c r="BN10" s="620"/>
      <c r="BO10" s="671">
        <v>2.9</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1000</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200125</v>
      </c>
      <c r="BH11" s="619"/>
      <c r="BI11" s="619"/>
      <c r="BJ11" s="619"/>
      <c r="BK11" s="619"/>
      <c r="BL11" s="619"/>
      <c r="BM11" s="619"/>
      <c r="BN11" s="620"/>
      <c r="BO11" s="671">
        <v>5.2</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19489</v>
      </c>
      <c r="CS11" s="619"/>
      <c r="CT11" s="619"/>
      <c r="CU11" s="619"/>
      <c r="CV11" s="619"/>
      <c r="CW11" s="619"/>
      <c r="CX11" s="619"/>
      <c r="CY11" s="620"/>
      <c r="CZ11" s="671">
        <v>0.2</v>
      </c>
      <c r="DA11" s="671"/>
      <c r="DB11" s="671"/>
      <c r="DC11" s="671"/>
      <c r="DD11" s="624">
        <v>3241</v>
      </c>
      <c r="DE11" s="619"/>
      <c r="DF11" s="619"/>
      <c r="DG11" s="619"/>
      <c r="DH11" s="619"/>
      <c r="DI11" s="619"/>
      <c r="DJ11" s="619"/>
      <c r="DK11" s="619"/>
      <c r="DL11" s="619"/>
      <c r="DM11" s="619"/>
      <c r="DN11" s="619"/>
      <c r="DO11" s="619"/>
      <c r="DP11" s="620"/>
      <c r="DQ11" s="624">
        <v>16755</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1878050</v>
      </c>
      <c r="BH12" s="619"/>
      <c r="BI12" s="619"/>
      <c r="BJ12" s="619"/>
      <c r="BK12" s="619"/>
      <c r="BL12" s="619"/>
      <c r="BM12" s="619"/>
      <c r="BN12" s="620"/>
      <c r="BO12" s="671">
        <v>48.7</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32359</v>
      </c>
      <c r="CS12" s="619"/>
      <c r="CT12" s="619"/>
      <c r="CU12" s="619"/>
      <c r="CV12" s="619"/>
      <c r="CW12" s="619"/>
      <c r="CX12" s="619"/>
      <c r="CY12" s="620"/>
      <c r="CZ12" s="671">
        <v>0.4</v>
      </c>
      <c r="DA12" s="671"/>
      <c r="DB12" s="671"/>
      <c r="DC12" s="671"/>
      <c r="DD12" s="624" t="s">
        <v>109</v>
      </c>
      <c r="DE12" s="619"/>
      <c r="DF12" s="619"/>
      <c r="DG12" s="619"/>
      <c r="DH12" s="619"/>
      <c r="DI12" s="619"/>
      <c r="DJ12" s="619"/>
      <c r="DK12" s="619"/>
      <c r="DL12" s="619"/>
      <c r="DM12" s="619"/>
      <c r="DN12" s="619"/>
      <c r="DO12" s="619"/>
      <c r="DP12" s="620"/>
      <c r="DQ12" s="624">
        <v>29859</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14816</v>
      </c>
      <c r="S13" s="619"/>
      <c r="T13" s="619"/>
      <c r="U13" s="619"/>
      <c r="V13" s="619"/>
      <c r="W13" s="619"/>
      <c r="X13" s="619"/>
      <c r="Y13" s="620"/>
      <c r="Z13" s="671">
        <v>0.2</v>
      </c>
      <c r="AA13" s="671"/>
      <c r="AB13" s="671"/>
      <c r="AC13" s="671"/>
      <c r="AD13" s="672">
        <v>14816</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1877445</v>
      </c>
      <c r="BH13" s="619"/>
      <c r="BI13" s="619"/>
      <c r="BJ13" s="619"/>
      <c r="BK13" s="619"/>
      <c r="BL13" s="619"/>
      <c r="BM13" s="619"/>
      <c r="BN13" s="620"/>
      <c r="BO13" s="671">
        <v>48.7</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781947</v>
      </c>
      <c r="CS13" s="619"/>
      <c r="CT13" s="619"/>
      <c r="CU13" s="619"/>
      <c r="CV13" s="619"/>
      <c r="CW13" s="619"/>
      <c r="CX13" s="619"/>
      <c r="CY13" s="620"/>
      <c r="CZ13" s="671">
        <v>9</v>
      </c>
      <c r="DA13" s="671"/>
      <c r="DB13" s="671"/>
      <c r="DC13" s="671"/>
      <c r="DD13" s="624">
        <v>261554</v>
      </c>
      <c r="DE13" s="619"/>
      <c r="DF13" s="619"/>
      <c r="DG13" s="619"/>
      <c r="DH13" s="619"/>
      <c r="DI13" s="619"/>
      <c r="DJ13" s="619"/>
      <c r="DK13" s="619"/>
      <c r="DL13" s="619"/>
      <c r="DM13" s="619"/>
      <c r="DN13" s="619"/>
      <c r="DO13" s="619"/>
      <c r="DP13" s="620"/>
      <c r="DQ13" s="624">
        <v>685802</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67028</v>
      </c>
      <c r="BH14" s="619"/>
      <c r="BI14" s="619"/>
      <c r="BJ14" s="619"/>
      <c r="BK14" s="619"/>
      <c r="BL14" s="619"/>
      <c r="BM14" s="619"/>
      <c r="BN14" s="620"/>
      <c r="BO14" s="671">
        <v>1.7</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441768</v>
      </c>
      <c r="CS14" s="619"/>
      <c r="CT14" s="619"/>
      <c r="CU14" s="619"/>
      <c r="CV14" s="619"/>
      <c r="CW14" s="619"/>
      <c r="CX14" s="619"/>
      <c r="CY14" s="620"/>
      <c r="CZ14" s="671">
        <v>5.0999999999999996</v>
      </c>
      <c r="DA14" s="671"/>
      <c r="DB14" s="671"/>
      <c r="DC14" s="671"/>
      <c r="DD14" s="624">
        <v>65394</v>
      </c>
      <c r="DE14" s="619"/>
      <c r="DF14" s="619"/>
      <c r="DG14" s="619"/>
      <c r="DH14" s="619"/>
      <c r="DI14" s="619"/>
      <c r="DJ14" s="619"/>
      <c r="DK14" s="619"/>
      <c r="DL14" s="619"/>
      <c r="DM14" s="619"/>
      <c r="DN14" s="619"/>
      <c r="DO14" s="619"/>
      <c r="DP14" s="620"/>
      <c r="DQ14" s="624">
        <v>382098</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17587</v>
      </c>
      <c r="S15" s="619"/>
      <c r="T15" s="619"/>
      <c r="U15" s="619"/>
      <c r="V15" s="619"/>
      <c r="W15" s="619"/>
      <c r="X15" s="619"/>
      <c r="Y15" s="620"/>
      <c r="Z15" s="671">
        <v>0.2</v>
      </c>
      <c r="AA15" s="671"/>
      <c r="AB15" s="671"/>
      <c r="AC15" s="671"/>
      <c r="AD15" s="672">
        <v>17587</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249000</v>
      </c>
      <c r="BH15" s="619"/>
      <c r="BI15" s="619"/>
      <c r="BJ15" s="619"/>
      <c r="BK15" s="619"/>
      <c r="BL15" s="619"/>
      <c r="BM15" s="619"/>
      <c r="BN15" s="620"/>
      <c r="BO15" s="671">
        <v>6.5</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1061602</v>
      </c>
      <c r="CS15" s="619"/>
      <c r="CT15" s="619"/>
      <c r="CU15" s="619"/>
      <c r="CV15" s="619"/>
      <c r="CW15" s="619"/>
      <c r="CX15" s="619"/>
      <c r="CY15" s="620"/>
      <c r="CZ15" s="671">
        <v>12.2</v>
      </c>
      <c r="DA15" s="671"/>
      <c r="DB15" s="671"/>
      <c r="DC15" s="671"/>
      <c r="DD15" s="624">
        <v>336884</v>
      </c>
      <c r="DE15" s="619"/>
      <c r="DF15" s="619"/>
      <c r="DG15" s="619"/>
      <c r="DH15" s="619"/>
      <c r="DI15" s="619"/>
      <c r="DJ15" s="619"/>
      <c r="DK15" s="619"/>
      <c r="DL15" s="619"/>
      <c r="DM15" s="619"/>
      <c r="DN15" s="619"/>
      <c r="DO15" s="619"/>
      <c r="DP15" s="620"/>
      <c r="DQ15" s="624">
        <v>679132</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299682</v>
      </c>
      <c r="S16" s="619"/>
      <c r="T16" s="619"/>
      <c r="U16" s="619"/>
      <c r="V16" s="619"/>
      <c r="W16" s="619"/>
      <c r="X16" s="619"/>
      <c r="Y16" s="620"/>
      <c r="Z16" s="671">
        <v>3.2</v>
      </c>
      <c r="AA16" s="671"/>
      <c r="AB16" s="671"/>
      <c r="AC16" s="671"/>
      <c r="AD16" s="672">
        <v>233754</v>
      </c>
      <c r="AE16" s="672"/>
      <c r="AF16" s="672"/>
      <c r="AG16" s="672"/>
      <c r="AH16" s="672"/>
      <c r="AI16" s="672"/>
      <c r="AJ16" s="672"/>
      <c r="AK16" s="672"/>
      <c r="AL16" s="641">
        <v>4.9000000000000004</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233754</v>
      </c>
      <c r="S17" s="619"/>
      <c r="T17" s="619"/>
      <c r="U17" s="619"/>
      <c r="V17" s="619"/>
      <c r="W17" s="619"/>
      <c r="X17" s="619"/>
      <c r="Y17" s="620"/>
      <c r="Z17" s="671">
        <v>2.5</v>
      </c>
      <c r="AA17" s="671"/>
      <c r="AB17" s="671"/>
      <c r="AC17" s="671"/>
      <c r="AD17" s="672">
        <v>233754</v>
      </c>
      <c r="AE17" s="672"/>
      <c r="AF17" s="672"/>
      <c r="AG17" s="672"/>
      <c r="AH17" s="672"/>
      <c r="AI17" s="672"/>
      <c r="AJ17" s="672"/>
      <c r="AK17" s="672"/>
      <c r="AL17" s="641">
        <v>4.9000000000000004</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357793</v>
      </c>
      <c r="CS17" s="619"/>
      <c r="CT17" s="619"/>
      <c r="CU17" s="619"/>
      <c r="CV17" s="619"/>
      <c r="CW17" s="619"/>
      <c r="CX17" s="619"/>
      <c r="CY17" s="620"/>
      <c r="CZ17" s="671">
        <v>4.0999999999999996</v>
      </c>
      <c r="DA17" s="671"/>
      <c r="DB17" s="671"/>
      <c r="DC17" s="671"/>
      <c r="DD17" s="624" t="s">
        <v>109</v>
      </c>
      <c r="DE17" s="619"/>
      <c r="DF17" s="619"/>
      <c r="DG17" s="619"/>
      <c r="DH17" s="619"/>
      <c r="DI17" s="619"/>
      <c r="DJ17" s="619"/>
      <c r="DK17" s="619"/>
      <c r="DL17" s="619"/>
      <c r="DM17" s="619"/>
      <c r="DN17" s="619"/>
      <c r="DO17" s="619"/>
      <c r="DP17" s="620"/>
      <c r="DQ17" s="624">
        <v>357793</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65928</v>
      </c>
      <c r="S18" s="619"/>
      <c r="T18" s="619"/>
      <c r="U18" s="619"/>
      <c r="V18" s="619"/>
      <c r="W18" s="619"/>
      <c r="X18" s="619"/>
      <c r="Y18" s="620"/>
      <c r="Z18" s="671">
        <v>0.7</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4796001</v>
      </c>
      <c r="S20" s="619"/>
      <c r="T20" s="619"/>
      <c r="U20" s="619"/>
      <c r="V20" s="619"/>
      <c r="W20" s="619"/>
      <c r="X20" s="619"/>
      <c r="Y20" s="620"/>
      <c r="Z20" s="671">
        <v>51.4</v>
      </c>
      <c r="AA20" s="671"/>
      <c r="AB20" s="671"/>
      <c r="AC20" s="671"/>
      <c r="AD20" s="672">
        <v>4730073</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8695467</v>
      </c>
      <c r="CS20" s="619"/>
      <c r="CT20" s="619"/>
      <c r="CU20" s="619"/>
      <c r="CV20" s="619"/>
      <c r="CW20" s="619"/>
      <c r="CX20" s="619"/>
      <c r="CY20" s="620"/>
      <c r="CZ20" s="671">
        <v>100</v>
      </c>
      <c r="DA20" s="671"/>
      <c r="DB20" s="671"/>
      <c r="DC20" s="671"/>
      <c r="DD20" s="624">
        <v>2462327</v>
      </c>
      <c r="DE20" s="619"/>
      <c r="DF20" s="619"/>
      <c r="DG20" s="619"/>
      <c r="DH20" s="619"/>
      <c r="DI20" s="619"/>
      <c r="DJ20" s="619"/>
      <c r="DK20" s="619"/>
      <c r="DL20" s="619"/>
      <c r="DM20" s="619"/>
      <c r="DN20" s="619"/>
      <c r="DO20" s="619"/>
      <c r="DP20" s="620"/>
      <c r="DQ20" s="624">
        <v>5024578</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5214</v>
      </c>
      <c r="S21" s="619"/>
      <c r="T21" s="619"/>
      <c r="U21" s="619"/>
      <c r="V21" s="619"/>
      <c r="W21" s="619"/>
      <c r="X21" s="619"/>
      <c r="Y21" s="620"/>
      <c r="Z21" s="671">
        <v>0.1</v>
      </c>
      <c r="AA21" s="671"/>
      <c r="AB21" s="671"/>
      <c r="AC21" s="671"/>
      <c r="AD21" s="672">
        <v>5214</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187872</v>
      </c>
      <c r="S22" s="619"/>
      <c r="T22" s="619"/>
      <c r="U22" s="619"/>
      <c r="V22" s="619"/>
      <c r="W22" s="619"/>
      <c r="X22" s="619"/>
      <c r="Y22" s="620"/>
      <c r="Z22" s="671">
        <v>2</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56339</v>
      </c>
      <c r="S23" s="619"/>
      <c r="T23" s="619"/>
      <c r="U23" s="619"/>
      <c r="V23" s="619"/>
      <c r="W23" s="619"/>
      <c r="X23" s="619"/>
      <c r="Y23" s="620"/>
      <c r="Z23" s="671">
        <v>0.6</v>
      </c>
      <c r="AA23" s="671"/>
      <c r="AB23" s="671"/>
      <c r="AC23" s="671"/>
      <c r="AD23" s="672">
        <v>14239</v>
      </c>
      <c r="AE23" s="672"/>
      <c r="AF23" s="672"/>
      <c r="AG23" s="672"/>
      <c r="AH23" s="672"/>
      <c r="AI23" s="672"/>
      <c r="AJ23" s="672"/>
      <c r="AK23" s="672"/>
      <c r="AL23" s="641">
        <v>0.3</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17732</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2996530</v>
      </c>
      <c r="CS24" s="669"/>
      <c r="CT24" s="669"/>
      <c r="CU24" s="669"/>
      <c r="CV24" s="669"/>
      <c r="CW24" s="669"/>
      <c r="CX24" s="669"/>
      <c r="CY24" s="716"/>
      <c r="CZ24" s="720">
        <v>34.5</v>
      </c>
      <c r="DA24" s="721"/>
      <c r="DB24" s="721"/>
      <c r="DC24" s="722"/>
      <c r="DD24" s="715">
        <v>1743050</v>
      </c>
      <c r="DE24" s="669"/>
      <c r="DF24" s="669"/>
      <c r="DG24" s="669"/>
      <c r="DH24" s="669"/>
      <c r="DI24" s="669"/>
      <c r="DJ24" s="669"/>
      <c r="DK24" s="716"/>
      <c r="DL24" s="715">
        <v>1743015</v>
      </c>
      <c r="DM24" s="669"/>
      <c r="DN24" s="669"/>
      <c r="DO24" s="669"/>
      <c r="DP24" s="669"/>
      <c r="DQ24" s="669"/>
      <c r="DR24" s="669"/>
      <c r="DS24" s="669"/>
      <c r="DT24" s="669"/>
      <c r="DU24" s="669"/>
      <c r="DV24" s="716"/>
      <c r="DW24" s="717">
        <v>34.799999999999997</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1328093</v>
      </c>
      <c r="S25" s="619"/>
      <c r="T25" s="619"/>
      <c r="U25" s="619"/>
      <c r="V25" s="619"/>
      <c r="W25" s="619"/>
      <c r="X25" s="619"/>
      <c r="Y25" s="620"/>
      <c r="Z25" s="671">
        <v>14.2</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1059265</v>
      </c>
      <c r="CS25" s="637"/>
      <c r="CT25" s="637"/>
      <c r="CU25" s="637"/>
      <c r="CV25" s="637"/>
      <c r="CW25" s="637"/>
      <c r="CX25" s="637"/>
      <c r="CY25" s="638"/>
      <c r="CZ25" s="621">
        <v>12.2</v>
      </c>
      <c r="DA25" s="639"/>
      <c r="DB25" s="639"/>
      <c r="DC25" s="640"/>
      <c r="DD25" s="624">
        <v>906158</v>
      </c>
      <c r="DE25" s="637"/>
      <c r="DF25" s="637"/>
      <c r="DG25" s="637"/>
      <c r="DH25" s="637"/>
      <c r="DI25" s="637"/>
      <c r="DJ25" s="637"/>
      <c r="DK25" s="638"/>
      <c r="DL25" s="624">
        <v>906123</v>
      </c>
      <c r="DM25" s="637"/>
      <c r="DN25" s="637"/>
      <c r="DO25" s="637"/>
      <c r="DP25" s="637"/>
      <c r="DQ25" s="637"/>
      <c r="DR25" s="637"/>
      <c r="DS25" s="637"/>
      <c r="DT25" s="637"/>
      <c r="DU25" s="637"/>
      <c r="DV25" s="638"/>
      <c r="DW25" s="641">
        <v>18.100000000000001</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631363</v>
      </c>
      <c r="CS26" s="619"/>
      <c r="CT26" s="619"/>
      <c r="CU26" s="619"/>
      <c r="CV26" s="619"/>
      <c r="CW26" s="619"/>
      <c r="CX26" s="619"/>
      <c r="CY26" s="620"/>
      <c r="CZ26" s="621">
        <v>7.3</v>
      </c>
      <c r="DA26" s="639"/>
      <c r="DB26" s="639"/>
      <c r="DC26" s="640"/>
      <c r="DD26" s="624">
        <v>508592</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542385</v>
      </c>
      <c r="S27" s="619"/>
      <c r="T27" s="619"/>
      <c r="U27" s="619"/>
      <c r="V27" s="619"/>
      <c r="W27" s="619"/>
      <c r="X27" s="619"/>
      <c r="Y27" s="620"/>
      <c r="Z27" s="671">
        <v>5.8</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3856630</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1579472</v>
      </c>
      <c r="CS27" s="637"/>
      <c r="CT27" s="637"/>
      <c r="CU27" s="637"/>
      <c r="CV27" s="637"/>
      <c r="CW27" s="637"/>
      <c r="CX27" s="637"/>
      <c r="CY27" s="638"/>
      <c r="CZ27" s="621">
        <v>18.2</v>
      </c>
      <c r="DA27" s="639"/>
      <c r="DB27" s="639"/>
      <c r="DC27" s="640"/>
      <c r="DD27" s="624">
        <v>479099</v>
      </c>
      <c r="DE27" s="637"/>
      <c r="DF27" s="637"/>
      <c r="DG27" s="637"/>
      <c r="DH27" s="637"/>
      <c r="DI27" s="637"/>
      <c r="DJ27" s="637"/>
      <c r="DK27" s="638"/>
      <c r="DL27" s="624">
        <v>479099</v>
      </c>
      <c r="DM27" s="637"/>
      <c r="DN27" s="637"/>
      <c r="DO27" s="637"/>
      <c r="DP27" s="637"/>
      <c r="DQ27" s="637"/>
      <c r="DR27" s="637"/>
      <c r="DS27" s="637"/>
      <c r="DT27" s="637"/>
      <c r="DU27" s="637"/>
      <c r="DV27" s="638"/>
      <c r="DW27" s="641">
        <v>9.6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97488</v>
      </c>
      <c r="S28" s="619"/>
      <c r="T28" s="619"/>
      <c r="U28" s="619"/>
      <c r="V28" s="619"/>
      <c r="W28" s="619"/>
      <c r="X28" s="619"/>
      <c r="Y28" s="620"/>
      <c r="Z28" s="671">
        <v>1</v>
      </c>
      <c r="AA28" s="671"/>
      <c r="AB28" s="671"/>
      <c r="AC28" s="671"/>
      <c r="AD28" s="672">
        <v>4449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357793</v>
      </c>
      <c r="CS28" s="619"/>
      <c r="CT28" s="619"/>
      <c r="CU28" s="619"/>
      <c r="CV28" s="619"/>
      <c r="CW28" s="619"/>
      <c r="CX28" s="619"/>
      <c r="CY28" s="620"/>
      <c r="CZ28" s="621">
        <v>4.0999999999999996</v>
      </c>
      <c r="DA28" s="639"/>
      <c r="DB28" s="639"/>
      <c r="DC28" s="640"/>
      <c r="DD28" s="624">
        <v>357793</v>
      </c>
      <c r="DE28" s="619"/>
      <c r="DF28" s="619"/>
      <c r="DG28" s="619"/>
      <c r="DH28" s="619"/>
      <c r="DI28" s="619"/>
      <c r="DJ28" s="619"/>
      <c r="DK28" s="620"/>
      <c r="DL28" s="624">
        <v>357793</v>
      </c>
      <c r="DM28" s="619"/>
      <c r="DN28" s="619"/>
      <c r="DO28" s="619"/>
      <c r="DP28" s="619"/>
      <c r="DQ28" s="619"/>
      <c r="DR28" s="619"/>
      <c r="DS28" s="619"/>
      <c r="DT28" s="619"/>
      <c r="DU28" s="619"/>
      <c r="DV28" s="620"/>
      <c r="DW28" s="641">
        <v>7.1</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3558</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357793</v>
      </c>
      <c r="CS29" s="637"/>
      <c r="CT29" s="637"/>
      <c r="CU29" s="637"/>
      <c r="CV29" s="637"/>
      <c r="CW29" s="637"/>
      <c r="CX29" s="637"/>
      <c r="CY29" s="638"/>
      <c r="CZ29" s="621">
        <v>4.0999999999999996</v>
      </c>
      <c r="DA29" s="639"/>
      <c r="DB29" s="639"/>
      <c r="DC29" s="640"/>
      <c r="DD29" s="624">
        <v>357793</v>
      </c>
      <c r="DE29" s="637"/>
      <c r="DF29" s="637"/>
      <c r="DG29" s="637"/>
      <c r="DH29" s="637"/>
      <c r="DI29" s="637"/>
      <c r="DJ29" s="637"/>
      <c r="DK29" s="638"/>
      <c r="DL29" s="624">
        <v>357793</v>
      </c>
      <c r="DM29" s="637"/>
      <c r="DN29" s="637"/>
      <c r="DO29" s="637"/>
      <c r="DP29" s="637"/>
      <c r="DQ29" s="637"/>
      <c r="DR29" s="637"/>
      <c r="DS29" s="637"/>
      <c r="DT29" s="637"/>
      <c r="DU29" s="637"/>
      <c r="DV29" s="638"/>
      <c r="DW29" s="641">
        <v>7.1</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405592</v>
      </c>
      <c r="S30" s="619"/>
      <c r="T30" s="619"/>
      <c r="U30" s="619"/>
      <c r="V30" s="619"/>
      <c r="W30" s="619"/>
      <c r="X30" s="619"/>
      <c r="Y30" s="620"/>
      <c r="Z30" s="671">
        <v>4.3</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98.4</v>
      </c>
      <c r="BH30" s="685"/>
      <c r="BI30" s="685"/>
      <c r="BJ30" s="685"/>
      <c r="BK30" s="685"/>
      <c r="BL30" s="685"/>
      <c r="BM30" s="686">
        <v>95.3</v>
      </c>
      <c r="BN30" s="685"/>
      <c r="BO30" s="685"/>
      <c r="BP30" s="685"/>
      <c r="BQ30" s="687"/>
      <c r="BR30" s="684">
        <v>98.1</v>
      </c>
      <c r="BS30" s="685"/>
      <c r="BT30" s="685"/>
      <c r="BU30" s="685"/>
      <c r="BV30" s="685"/>
      <c r="BW30" s="685"/>
      <c r="BX30" s="686">
        <v>95.2</v>
      </c>
      <c r="BY30" s="685"/>
      <c r="BZ30" s="685"/>
      <c r="CA30" s="685"/>
      <c r="CB30" s="687"/>
      <c r="CD30" s="690"/>
      <c r="CE30" s="691"/>
      <c r="CF30" s="655" t="s">
        <v>291</v>
      </c>
      <c r="CG30" s="652"/>
      <c r="CH30" s="652"/>
      <c r="CI30" s="652"/>
      <c r="CJ30" s="652"/>
      <c r="CK30" s="652"/>
      <c r="CL30" s="652"/>
      <c r="CM30" s="652"/>
      <c r="CN30" s="652"/>
      <c r="CO30" s="652"/>
      <c r="CP30" s="652"/>
      <c r="CQ30" s="653"/>
      <c r="CR30" s="618">
        <v>326343</v>
      </c>
      <c r="CS30" s="619"/>
      <c r="CT30" s="619"/>
      <c r="CU30" s="619"/>
      <c r="CV30" s="619"/>
      <c r="CW30" s="619"/>
      <c r="CX30" s="619"/>
      <c r="CY30" s="620"/>
      <c r="CZ30" s="621">
        <v>3.8</v>
      </c>
      <c r="DA30" s="639"/>
      <c r="DB30" s="639"/>
      <c r="DC30" s="640"/>
      <c r="DD30" s="624">
        <v>326343</v>
      </c>
      <c r="DE30" s="619"/>
      <c r="DF30" s="619"/>
      <c r="DG30" s="619"/>
      <c r="DH30" s="619"/>
      <c r="DI30" s="619"/>
      <c r="DJ30" s="619"/>
      <c r="DK30" s="620"/>
      <c r="DL30" s="624">
        <v>326343</v>
      </c>
      <c r="DM30" s="619"/>
      <c r="DN30" s="619"/>
      <c r="DO30" s="619"/>
      <c r="DP30" s="619"/>
      <c r="DQ30" s="619"/>
      <c r="DR30" s="619"/>
      <c r="DS30" s="619"/>
      <c r="DT30" s="619"/>
      <c r="DU30" s="619"/>
      <c r="DV30" s="620"/>
      <c r="DW30" s="641">
        <v>6.5</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939803</v>
      </c>
      <c r="S31" s="619"/>
      <c r="T31" s="619"/>
      <c r="U31" s="619"/>
      <c r="V31" s="619"/>
      <c r="W31" s="619"/>
      <c r="X31" s="619"/>
      <c r="Y31" s="620"/>
      <c r="Z31" s="671">
        <v>10.1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98.2</v>
      </c>
      <c r="BH31" s="637"/>
      <c r="BI31" s="637"/>
      <c r="BJ31" s="637"/>
      <c r="BK31" s="637"/>
      <c r="BL31" s="637"/>
      <c r="BM31" s="673">
        <v>95.3</v>
      </c>
      <c r="BN31" s="683"/>
      <c r="BO31" s="683"/>
      <c r="BP31" s="683"/>
      <c r="BQ31" s="647"/>
      <c r="BR31" s="682">
        <v>98.1</v>
      </c>
      <c r="BS31" s="637"/>
      <c r="BT31" s="637"/>
      <c r="BU31" s="637"/>
      <c r="BV31" s="637"/>
      <c r="BW31" s="637"/>
      <c r="BX31" s="673">
        <v>95.2</v>
      </c>
      <c r="BY31" s="683"/>
      <c r="BZ31" s="683"/>
      <c r="CA31" s="683"/>
      <c r="CB31" s="647"/>
      <c r="CD31" s="690"/>
      <c r="CE31" s="691"/>
      <c r="CF31" s="655" t="s">
        <v>295</v>
      </c>
      <c r="CG31" s="652"/>
      <c r="CH31" s="652"/>
      <c r="CI31" s="652"/>
      <c r="CJ31" s="652"/>
      <c r="CK31" s="652"/>
      <c r="CL31" s="652"/>
      <c r="CM31" s="652"/>
      <c r="CN31" s="652"/>
      <c r="CO31" s="652"/>
      <c r="CP31" s="652"/>
      <c r="CQ31" s="653"/>
      <c r="CR31" s="618">
        <v>31450</v>
      </c>
      <c r="CS31" s="637"/>
      <c r="CT31" s="637"/>
      <c r="CU31" s="637"/>
      <c r="CV31" s="637"/>
      <c r="CW31" s="637"/>
      <c r="CX31" s="637"/>
      <c r="CY31" s="638"/>
      <c r="CZ31" s="621">
        <v>0.4</v>
      </c>
      <c r="DA31" s="639"/>
      <c r="DB31" s="639"/>
      <c r="DC31" s="640"/>
      <c r="DD31" s="624">
        <v>31450</v>
      </c>
      <c r="DE31" s="637"/>
      <c r="DF31" s="637"/>
      <c r="DG31" s="637"/>
      <c r="DH31" s="637"/>
      <c r="DI31" s="637"/>
      <c r="DJ31" s="637"/>
      <c r="DK31" s="638"/>
      <c r="DL31" s="624">
        <v>31450</v>
      </c>
      <c r="DM31" s="637"/>
      <c r="DN31" s="637"/>
      <c r="DO31" s="637"/>
      <c r="DP31" s="637"/>
      <c r="DQ31" s="637"/>
      <c r="DR31" s="637"/>
      <c r="DS31" s="637"/>
      <c r="DT31" s="637"/>
      <c r="DU31" s="637"/>
      <c r="DV31" s="638"/>
      <c r="DW31" s="641">
        <v>0.6</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67199</v>
      </c>
      <c r="S32" s="619"/>
      <c r="T32" s="619"/>
      <c r="U32" s="619"/>
      <c r="V32" s="619"/>
      <c r="W32" s="619"/>
      <c r="X32" s="619"/>
      <c r="Y32" s="620"/>
      <c r="Z32" s="671">
        <v>0.7</v>
      </c>
      <c r="AA32" s="671"/>
      <c r="AB32" s="671"/>
      <c r="AC32" s="671"/>
      <c r="AD32" s="672">
        <v>594</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98.4</v>
      </c>
      <c r="BH32" s="603"/>
      <c r="BI32" s="603"/>
      <c r="BJ32" s="603"/>
      <c r="BK32" s="603"/>
      <c r="BL32" s="603"/>
      <c r="BM32" s="666">
        <v>94.8</v>
      </c>
      <c r="BN32" s="603"/>
      <c r="BO32" s="603"/>
      <c r="BP32" s="603"/>
      <c r="BQ32" s="660"/>
      <c r="BR32" s="681">
        <v>97.9</v>
      </c>
      <c r="BS32" s="603"/>
      <c r="BT32" s="603"/>
      <c r="BU32" s="603"/>
      <c r="BV32" s="603"/>
      <c r="BW32" s="603"/>
      <c r="BX32" s="666">
        <v>94.8</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879500</v>
      </c>
      <c r="S33" s="619"/>
      <c r="T33" s="619"/>
      <c r="U33" s="619"/>
      <c r="V33" s="619"/>
      <c r="W33" s="619"/>
      <c r="X33" s="619"/>
      <c r="Y33" s="620"/>
      <c r="Z33" s="671">
        <v>9.4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3236610</v>
      </c>
      <c r="CS33" s="637"/>
      <c r="CT33" s="637"/>
      <c r="CU33" s="637"/>
      <c r="CV33" s="637"/>
      <c r="CW33" s="637"/>
      <c r="CX33" s="637"/>
      <c r="CY33" s="638"/>
      <c r="CZ33" s="621">
        <v>37.200000000000003</v>
      </c>
      <c r="DA33" s="639"/>
      <c r="DB33" s="639"/>
      <c r="DC33" s="640"/>
      <c r="DD33" s="624">
        <v>2918571</v>
      </c>
      <c r="DE33" s="637"/>
      <c r="DF33" s="637"/>
      <c r="DG33" s="637"/>
      <c r="DH33" s="637"/>
      <c r="DI33" s="637"/>
      <c r="DJ33" s="637"/>
      <c r="DK33" s="638"/>
      <c r="DL33" s="624">
        <v>2332338</v>
      </c>
      <c r="DM33" s="637"/>
      <c r="DN33" s="637"/>
      <c r="DO33" s="637"/>
      <c r="DP33" s="637"/>
      <c r="DQ33" s="637"/>
      <c r="DR33" s="637"/>
      <c r="DS33" s="637"/>
      <c r="DT33" s="637"/>
      <c r="DU33" s="637"/>
      <c r="DV33" s="638"/>
      <c r="DW33" s="641">
        <v>46.6</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1140525</v>
      </c>
      <c r="CS34" s="619"/>
      <c r="CT34" s="619"/>
      <c r="CU34" s="619"/>
      <c r="CV34" s="619"/>
      <c r="CW34" s="619"/>
      <c r="CX34" s="619"/>
      <c r="CY34" s="620"/>
      <c r="CZ34" s="621">
        <v>13.1</v>
      </c>
      <c r="DA34" s="639"/>
      <c r="DB34" s="639"/>
      <c r="DC34" s="640"/>
      <c r="DD34" s="624">
        <v>1007651</v>
      </c>
      <c r="DE34" s="619"/>
      <c r="DF34" s="619"/>
      <c r="DG34" s="619"/>
      <c r="DH34" s="619"/>
      <c r="DI34" s="619"/>
      <c r="DJ34" s="619"/>
      <c r="DK34" s="620"/>
      <c r="DL34" s="624">
        <v>792828</v>
      </c>
      <c r="DM34" s="619"/>
      <c r="DN34" s="619"/>
      <c r="DO34" s="619"/>
      <c r="DP34" s="619"/>
      <c r="DQ34" s="619"/>
      <c r="DR34" s="619"/>
      <c r="DS34" s="619"/>
      <c r="DT34" s="619"/>
      <c r="DU34" s="619"/>
      <c r="DV34" s="620"/>
      <c r="DW34" s="641">
        <v>15.8</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250000</v>
      </c>
      <c r="S35" s="619"/>
      <c r="T35" s="619"/>
      <c r="U35" s="619"/>
      <c r="V35" s="619"/>
      <c r="W35" s="619"/>
      <c r="X35" s="619"/>
      <c r="Y35" s="620"/>
      <c r="Z35" s="671">
        <v>2.7</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1039310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173088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50876</v>
      </c>
      <c r="CS35" s="637"/>
      <c r="CT35" s="637"/>
      <c r="CU35" s="637"/>
      <c r="CV35" s="637"/>
      <c r="CW35" s="637"/>
      <c r="CX35" s="637"/>
      <c r="CY35" s="638"/>
      <c r="CZ35" s="621">
        <v>0.6</v>
      </c>
      <c r="DA35" s="639"/>
      <c r="DB35" s="639"/>
      <c r="DC35" s="640"/>
      <c r="DD35" s="624">
        <v>50876</v>
      </c>
      <c r="DE35" s="637"/>
      <c r="DF35" s="637"/>
      <c r="DG35" s="637"/>
      <c r="DH35" s="637"/>
      <c r="DI35" s="637"/>
      <c r="DJ35" s="637"/>
      <c r="DK35" s="638"/>
      <c r="DL35" s="624">
        <v>50876</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9326776</v>
      </c>
      <c r="S36" s="659"/>
      <c r="T36" s="659"/>
      <c r="U36" s="659"/>
      <c r="V36" s="659"/>
      <c r="W36" s="659"/>
      <c r="X36" s="659"/>
      <c r="Y36" s="662"/>
      <c r="Z36" s="663">
        <v>100</v>
      </c>
      <c r="AA36" s="663"/>
      <c r="AB36" s="663"/>
      <c r="AC36" s="663"/>
      <c r="AD36" s="664">
        <v>4754569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380881</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120586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867144</v>
      </c>
      <c r="CS36" s="619"/>
      <c r="CT36" s="619"/>
      <c r="CU36" s="619"/>
      <c r="CV36" s="619"/>
      <c r="CW36" s="619"/>
      <c r="CX36" s="619"/>
      <c r="CY36" s="620"/>
      <c r="CZ36" s="621">
        <v>10</v>
      </c>
      <c r="DA36" s="639"/>
      <c r="DB36" s="639"/>
      <c r="DC36" s="640"/>
      <c r="DD36" s="624">
        <v>834896</v>
      </c>
      <c r="DE36" s="619"/>
      <c r="DF36" s="619"/>
      <c r="DG36" s="619"/>
      <c r="DH36" s="619"/>
      <c r="DI36" s="619"/>
      <c r="DJ36" s="619"/>
      <c r="DK36" s="620"/>
      <c r="DL36" s="624">
        <v>731035</v>
      </c>
      <c r="DM36" s="619"/>
      <c r="DN36" s="619"/>
      <c r="DO36" s="619"/>
      <c r="DP36" s="619"/>
      <c r="DQ36" s="619"/>
      <c r="DR36" s="619"/>
      <c r="DS36" s="619"/>
      <c r="DT36" s="619"/>
      <c r="DU36" s="619"/>
      <c r="DV36" s="620"/>
      <c r="DW36" s="641">
        <v>14.6</v>
      </c>
      <c r="DX36" s="642"/>
      <c r="DY36" s="642"/>
      <c r="DZ36" s="642"/>
      <c r="EA36" s="642"/>
      <c r="EB36" s="642"/>
      <c r="EC36" s="643"/>
    </row>
    <row r="37" spans="2:133" ht="11.25" customHeight="1">
      <c r="AQ37" s="644" t="s">
        <v>313</v>
      </c>
      <c r="AR37" s="645"/>
      <c r="AS37" s="645"/>
      <c r="AT37" s="645"/>
      <c r="AU37" s="645"/>
      <c r="AV37" s="645"/>
      <c r="AW37" s="645"/>
      <c r="AX37" s="645"/>
      <c r="AY37" s="646"/>
      <c r="AZ37" s="618">
        <v>6926</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3663</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494224</v>
      </c>
      <c r="CS37" s="637"/>
      <c r="CT37" s="637"/>
      <c r="CU37" s="637"/>
      <c r="CV37" s="637"/>
      <c r="CW37" s="637"/>
      <c r="CX37" s="637"/>
      <c r="CY37" s="638"/>
      <c r="CZ37" s="621">
        <v>5.7</v>
      </c>
      <c r="DA37" s="639"/>
      <c r="DB37" s="639"/>
      <c r="DC37" s="640"/>
      <c r="DD37" s="624">
        <v>494224</v>
      </c>
      <c r="DE37" s="637"/>
      <c r="DF37" s="637"/>
      <c r="DG37" s="637"/>
      <c r="DH37" s="637"/>
      <c r="DI37" s="637"/>
      <c r="DJ37" s="637"/>
      <c r="DK37" s="638"/>
      <c r="DL37" s="624">
        <v>463906</v>
      </c>
      <c r="DM37" s="637"/>
      <c r="DN37" s="637"/>
      <c r="DO37" s="637"/>
      <c r="DP37" s="637"/>
      <c r="DQ37" s="637"/>
      <c r="DR37" s="637"/>
      <c r="DS37" s="637"/>
      <c r="DT37" s="637"/>
      <c r="DU37" s="637"/>
      <c r="DV37" s="638"/>
      <c r="DW37" s="641">
        <v>9.3000000000000007</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6452</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1032384</v>
      </c>
      <c r="CS38" s="619"/>
      <c r="CT38" s="619"/>
      <c r="CU38" s="619"/>
      <c r="CV38" s="619"/>
      <c r="CW38" s="619"/>
      <c r="CX38" s="619"/>
      <c r="CY38" s="620"/>
      <c r="CZ38" s="621">
        <v>11.9</v>
      </c>
      <c r="DA38" s="639"/>
      <c r="DB38" s="639"/>
      <c r="DC38" s="640"/>
      <c r="DD38" s="624">
        <v>893507</v>
      </c>
      <c r="DE38" s="619"/>
      <c r="DF38" s="619"/>
      <c r="DG38" s="619"/>
      <c r="DH38" s="619"/>
      <c r="DI38" s="619"/>
      <c r="DJ38" s="619"/>
      <c r="DK38" s="620"/>
      <c r="DL38" s="624">
        <v>757599</v>
      </c>
      <c r="DM38" s="619"/>
      <c r="DN38" s="619"/>
      <c r="DO38" s="619"/>
      <c r="DP38" s="619"/>
      <c r="DQ38" s="619"/>
      <c r="DR38" s="619"/>
      <c r="DS38" s="619"/>
      <c r="DT38" s="619"/>
      <c r="DU38" s="619"/>
      <c r="DV38" s="620"/>
      <c r="DW38" s="641">
        <v>15.1</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117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142142</v>
      </c>
      <c r="CS39" s="637"/>
      <c r="CT39" s="637"/>
      <c r="CU39" s="637"/>
      <c r="CV39" s="637"/>
      <c r="CW39" s="637"/>
      <c r="CX39" s="637"/>
      <c r="CY39" s="638"/>
      <c r="CZ39" s="621">
        <v>1.6</v>
      </c>
      <c r="DA39" s="639"/>
      <c r="DB39" s="639"/>
      <c r="DC39" s="640"/>
      <c r="DD39" s="624">
        <v>131602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228160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3539</v>
      </c>
      <c r="CS40" s="619"/>
      <c r="CT40" s="619"/>
      <c r="CU40" s="619"/>
      <c r="CV40" s="619"/>
      <c r="CW40" s="619"/>
      <c r="CX40" s="619"/>
      <c r="CY40" s="620"/>
      <c r="CZ40" s="621">
        <v>0</v>
      </c>
      <c r="DA40" s="639"/>
      <c r="DB40" s="639"/>
      <c r="DC40" s="640"/>
      <c r="DD40" s="624">
        <v>39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423343</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2462327</v>
      </c>
      <c r="CS42" s="619"/>
      <c r="CT42" s="619"/>
      <c r="CU42" s="619"/>
      <c r="CV42" s="619"/>
      <c r="CW42" s="619"/>
      <c r="CX42" s="619"/>
      <c r="CY42" s="620"/>
      <c r="CZ42" s="621">
        <v>28.3</v>
      </c>
      <c r="DA42" s="622"/>
      <c r="DB42" s="622"/>
      <c r="DC42" s="623"/>
      <c r="DD42" s="624">
        <v>362957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50967</v>
      </c>
      <c r="CS43" s="637"/>
      <c r="CT43" s="637"/>
      <c r="CU43" s="637"/>
      <c r="CV43" s="637"/>
      <c r="CW43" s="637"/>
      <c r="CX43" s="637"/>
      <c r="CY43" s="638"/>
      <c r="CZ43" s="621">
        <v>0.6</v>
      </c>
      <c r="DA43" s="639"/>
      <c r="DB43" s="639"/>
      <c r="DC43" s="640"/>
      <c r="DD43" s="624">
        <v>50967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2462327</v>
      </c>
      <c r="CS44" s="619"/>
      <c r="CT44" s="619"/>
      <c r="CU44" s="619"/>
      <c r="CV44" s="619"/>
      <c r="CW44" s="619"/>
      <c r="CX44" s="619"/>
      <c r="CY44" s="620"/>
      <c r="CZ44" s="621">
        <v>28.3</v>
      </c>
      <c r="DA44" s="622"/>
      <c r="DB44" s="622"/>
      <c r="DC44" s="623"/>
      <c r="DD44" s="624">
        <v>362957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1782601</v>
      </c>
      <c r="CS45" s="637"/>
      <c r="CT45" s="637"/>
      <c r="CU45" s="637"/>
      <c r="CV45" s="637"/>
      <c r="CW45" s="637"/>
      <c r="CX45" s="637"/>
      <c r="CY45" s="638"/>
      <c r="CZ45" s="621">
        <v>20.5</v>
      </c>
      <c r="DA45" s="639"/>
      <c r="DB45" s="639"/>
      <c r="DC45" s="640"/>
      <c r="DD45" s="624">
        <v>108489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657831</v>
      </c>
      <c r="CS46" s="619"/>
      <c r="CT46" s="619"/>
      <c r="CU46" s="619"/>
      <c r="CV46" s="619"/>
      <c r="CW46" s="619"/>
      <c r="CX46" s="619"/>
      <c r="CY46" s="620"/>
      <c r="CZ46" s="621">
        <v>7.6</v>
      </c>
      <c r="DA46" s="622"/>
      <c r="DB46" s="622"/>
      <c r="DC46" s="623"/>
      <c r="DD46" s="624">
        <v>244673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8695467</v>
      </c>
      <c r="CS49" s="603"/>
      <c r="CT49" s="603"/>
      <c r="CU49" s="603"/>
      <c r="CV49" s="603"/>
      <c r="CW49" s="603"/>
      <c r="CX49" s="603"/>
      <c r="CY49" s="604"/>
      <c r="CZ49" s="605">
        <v>100</v>
      </c>
      <c r="DA49" s="606"/>
      <c r="DB49" s="606"/>
      <c r="DC49" s="607"/>
      <c r="DD49" s="608">
        <v>5024578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9260</v>
      </c>
      <c r="R7" s="1131"/>
      <c r="S7" s="1131"/>
      <c r="T7" s="1131"/>
      <c r="U7" s="1131"/>
      <c r="V7" s="1131">
        <v>8629</v>
      </c>
      <c r="W7" s="1131"/>
      <c r="X7" s="1131"/>
      <c r="Y7" s="1131"/>
      <c r="Z7" s="1131"/>
      <c r="AA7" s="1131">
        <v>630</v>
      </c>
      <c r="AB7" s="1131"/>
      <c r="AC7" s="1131"/>
      <c r="AD7" s="1131"/>
      <c r="AE7" s="1132"/>
      <c r="AF7" s="1133">
        <v>604</v>
      </c>
      <c r="AG7" s="1134"/>
      <c r="AH7" s="1134"/>
      <c r="AI7" s="1134"/>
      <c r="AJ7" s="1135"/>
      <c r="AK7" s="1117">
        <v>406</v>
      </c>
      <c r="AL7" s="1118"/>
      <c r="AM7" s="1118"/>
      <c r="AN7" s="1118"/>
      <c r="AO7" s="1118"/>
      <c r="AP7" s="1118">
        <v>4431</v>
      </c>
      <c r="AQ7" s="1118"/>
      <c r="AR7" s="1118"/>
      <c r="AS7" s="1118"/>
      <c r="AT7" s="1118"/>
      <c r="AU7" s="1119" t="s">
        <v>546</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143</v>
      </c>
      <c r="R8" s="1070"/>
      <c r="S8" s="1070"/>
      <c r="T8" s="1070"/>
      <c r="U8" s="1070"/>
      <c r="V8" s="1070">
        <v>142</v>
      </c>
      <c r="W8" s="1070"/>
      <c r="X8" s="1070"/>
      <c r="Y8" s="1070"/>
      <c r="Z8" s="1070"/>
      <c r="AA8" s="1070">
        <v>1</v>
      </c>
      <c r="AB8" s="1070"/>
      <c r="AC8" s="1070"/>
      <c r="AD8" s="1070"/>
      <c r="AE8" s="1071"/>
      <c r="AF8" s="1045">
        <v>1</v>
      </c>
      <c r="AG8" s="1046"/>
      <c r="AH8" s="1046"/>
      <c r="AI8" s="1046"/>
      <c r="AJ8" s="1047"/>
      <c r="AK8" s="1112" t="s">
        <v>547</v>
      </c>
      <c r="AL8" s="1113"/>
      <c r="AM8" s="1113"/>
      <c r="AN8" s="1113"/>
      <c r="AO8" s="1113"/>
      <c r="AP8" s="1113" t="s">
        <v>547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9327</v>
      </c>
      <c r="R23" s="1095"/>
      <c r="S23" s="1095"/>
      <c r="T23" s="1095"/>
      <c r="U23" s="1095"/>
      <c r="V23" s="1095">
        <v>8695</v>
      </c>
      <c r="W23" s="1095"/>
      <c r="X23" s="1095"/>
      <c r="Y23" s="1095"/>
      <c r="Z23" s="1095"/>
      <c r="AA23" s="1095">
        <v>631</v>
      </c>
      <c r="AB23" s="1095"/>
      <c r="AC23" s="1095"/>
      <c r="AD23" s="1095"/>
      <c r="AE23" s="1096"/>
      <c r="AF23" s="1097">
        <v>605</v>
      </c>
      <c r="AG23" s="1095"/>
      <c r="AH23" s="1095"/>
      <c r="AI23" s="1095"/>
      <c r="AJ23" s="1098"/>
      <c r="AK23" s="1099"/>
      <c r="AL23" s="1100"/>
      <c r="AM23" s="1100"/>
      <c r="AN23" s="1100"/>
      <c r="AO23" s="1100"/>
      <c r="AP23" s="1095">
        <f>+AP7</f>
        <v>4431</v>
      </c>
      <c r="AQ23" s="1095"/>
      <c r="AR23" s="1095"/>
      <c r="AS23" s="1095"/>
      <c r="AT23" s="1095"/>
      <c r="AU23" s="1101"/>
      <c r="AV23" s="1101"/>
      <c r="AW23" s="1101"/>
      <c r="AX23" s="1101"/>
      <c r="AY23" s="1102"/>
      <c r="AZ23" s="1091" t="s">
        <v>367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3241</v>
      </c>
      <c r="R28" s="1080"/>
      <c r="S28" s="1080"/>
      <c r="T28" s="1080"/>
      <c r="U28" s="1080"/>
      <c r="V28" s="1080">
        <v>3068</v>
      </c>
      <c r="W28" s="1080"/>
      <c r="X28" s="1080"/>
      <c r="Y28" s="1080"/>
      <c r="Z28" s="1080"/>
      <c r="AA28" s="1080">
        <v>173</v>
      </c>
      <c r="AB28" s="1080"/>
      <c r="AC28" s="1080"/>
      <c r="AD28" s="1080"/>
      <c r="AE28" s="1081"/>
      <c r="AF28" s="1082">
        <v>173</v>
      </c>
      <c r="AG28" s="1080"/>
      <c r="AH28" s="1080"/>
      <c r="AI28" s="1080"/>
      <c r="AJ28" s="1083"/>
      <c r="AK28" s="1084">
        <v>228</v>
      </c>
      <c r="AL28" s="1072"/>
      <c r="AM28" s="1072"/>
      <c r="AN28" s="1072"/>
      <c r="AO28" s="1072"/>
      <c r="AP28" s="1072" t="s">
        <v>547</v>
      </c>
      <c r="AQ28" s="1072"/>
      <c r="AR28" s="1072"/>
      <c r="AS28" s="1072"/>
      <c r="AT28" s="1072"/>
      <c r="AU28" s="1072" t="s">
        <v>547</v>
      </c>
      <c r="AV28" s="1072"/>
      <c r="AW28" s="1072"/>
      <c r="AX28" s="1072"/>
      <c r="AY28" s="1072"/>
      <c r="AZ28" s="1073" t="s">
        <v>547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1556</v>
      </c>
      <c r="R29" s="1070"/>
      <c r="S29" s="1070"/>
      <c r="T29" s="1070"/>
      <c r="U29" s="1070"/>
      <c r="V29" s="1070">
        <v>1487</v>
      </c>
      <c r="W29" s="1070"/>
      <c r="X29" s="1070"/>
      <c r="Y29" s="1070"/>
      <c r="Z29" s="1070"/>
      <c r="AA29" s="1070">
        <v>69</v>
      </c>
      <c r="AB29" s="1070"/>
      <c r="AC29" s="1070"/>
      <c r="AD29" s="1070"/>
      <c r="AE29" s="1071"/>
      <c r="AF29" s="1045">
        <v>69</v>
      </c>
      <c r="AG29" s="1046"/>
      <c r="AH29" s="1046"/>
      <c r="AI29" s="1046"/>
      <c r="AJ29" s="1047"/>
      <c r="AK29" s="1006">
        <v>227</v>
      </c>
      <c r="AL29" s="997"/>
      <c r="AM29" s="997"/>
      <c r="AN29" s="997"/>
      <c r="AO29" s="997"/>
      <c r="AP29" s="997" t="s">
        <v>547</v>
      </c>
      <c r="AQ29" s="997"/>
      <c r="AR29" s="997"/>
      <c r="AS29" s="997"/>
      <c r="AT29" s="997"/>
      <c r="AU29" s="997" t="s">
        <v>547</v>
      </c>
      <c r="AV29" s="997"/>
      <c r="AW29" s="997"/>
      <c r="AX29" s="997"/>
      <c r="AY29" s="997"/>
      <c r="AZ29" s="1068" t="s">
        <v>547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397</v>
      </c>
      <c r="R30" s="1070"/>
      <c r="S30" s="1070"/>
      <c r="T30" s="1070"/>
      <c r="U30" s="1070"/>
      <c r="V30" s="1070">
        <v>386</v>
      </c>
      <c r="W30" s="1070"/>
      <c r="X30" s="1070"/>
      <c r="Y30" s="1070"/>
      <c r="Z30" s="1070"/>
      <c r="AA30" s="1070">
        <v>11</v>
      </c>
      <c r="AB30" s="1070"/>
      <c r="AC30" s="1070"/>
      <c r="AD30" s="1070"/>
      <c r="AE30" s="1071"/>
      <c r="AF30" s="1045">
        <v>11</v>
      </c>
      <c r="AG30" s="1046"/>
      <c r="AH30" s="1046"/>
      <c r="AI30" s="1046"/>
      <c r="AJ30" s="1047"/>
      <c r="AK30" s="1006">
        <v>39</v>
      </c>
      <c r="AL30" s="997"/>
      <c r="AM30" s="997"/>
      <c r="AN30" s="997"/>
      <c r="AO30" s="997"/>
      <c r="AP30" s="997" t="s">
        <v>547</v>
      </c>
      <c r="AQ30" s="997"/>
      <c r="AR30" s="997"/>
      <c r="AS30" s="997"/>
      <c r="AT30" s="997"/>
      <c r="AU30" s="997" t="s">
        <v>547</v>
      </c>
      <c r="AV30" s="997"/>
      <c r="AW30" s="997"/>
      <c r="AX30" s="997"/>
      <c r="AY30" s="997"/>
      <c r="AZ30" s="1068" t="s">
        <v>547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282</v>
      </c>
      <c r="R31" s="1070"/>
      <c r="S31" s="1070"/>
      <c r="T31" s="1070"/>
      <c r="U31" s="1070"/>
      <c r="V31" s="1070">
        <v>199</v>
      </c>
      <c r="W31" s="1070"/>
      <c r="X31" s="1070"/>
      <c r="Y31" s="1070"/>
      <c r="Z31" s="1070"/>
      <c r="AA31" s="1070">
        <v>83</v>
      </c>
      <c r="AB31" s="1070"/>
      <c r="AC31" s="1070"/>
      <c r="AD31" s="1070"/>
      <c r="AE31" s="1071"/>
      <c r="AF31" s="1045">
        <v>1094</v>
      </c>
      <c r="AG31" s="1046"/>
      <c r="AH31" s="1046"/>
      <c r="AI31" s="1046"/>
      <c r="AJ31" s="1047"/>
      <c r="AK31" s="1006">
        <v>7</v>
      </c>
      <c r="AL31" s="997"/>
      <c r="AM31" s="997"/>
      <c r="AN31" s="997"/>
      <c r="AO31" s="997"/>
      <c r="AP31" s="997">
        <v>83</v>
      </c>
      <c r="AQ31" s="997"/>
      <c r="AR31" s="997"/>
      <c r="AS31" s="997"/>
      <c r="AT31" s="997"/>
      <c r="AU31" s="997">
        <v>1</v>
      </c>
      <c r="AV31" s="997"/>
      <c r="AW31" s="997"/>
      <c r="AX31" s="997"/>
      <c r="AY31" s="997"/>
      <c r="AZ31" s="1068" t="s">
        <v>547</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712</v>
      </c>
      <c r="R32" s="1070"/>
      <c r="S32" s="1070"/>
      <c r="T32" s="1070"/>
      <c r="U32" s="1070"/>
      <c r="V32" s="1070">
        <v>712</v>
      </c>
      <c r="W32" s="1070"/>
      <c r="X32" s="1070"/>
      <c r="Y32" s="1070"/>
      <c r="Z32" s="1070"/>
      <c r="AA32" s="1070">
        <v>0</v>
      </c>
      <c r="AB32" s="1070"/>
      <c r="AC32" s="1070"/>
      <c r="AD32" s="1070"/>
      <c r="AE32" s="1071"/>
      <c r="AF32" s="1045" t="s">
        <v>384</v>
      </c>
      <c r="AG32" s="1046"/>
      <c r="AH32" s="1046"/>
      <c r="AI32" s="1046"/>
      <c r="AJ32" s="1047"/>
      <c r="AK32" s="1006">
        <v>381</v>
      </c>
      <c r="AL32" s="997"/>
      <c r="AM32" s="997"/>
      <c r="AN32" s="997"/>
      <c r="AO32" s="997"/>
      <c r="AP32" s="997">
        <v>3968</v>
      </c>
      <c r="AQ32" s="997"/>
      <c r="AR32" s="997"/>
      <c r="AS32" s="997"/>
      <c r="AT32" s="997"/>
      <c r="AU32" s="997">
        <v>3083</v>
      </c>
      <c r="AV32" s="997"/>
      <c r="AW32" s="997"/>
      <c r="AX32" s="997"/>
      <c r="AY32" s="997"/>
      <c r="AZ32" s="1068" t="s">
        <v>547</v>
      </c>
      <c r="BA32" s="1068"/>
      <c r="BB32" s="1068"/>
      <c r="BC32" s="1068"/>
      <c r="BD32" s="1068"/>
      <c r="BE32" s="1058" t="s">
        <v>385</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1347</v>
      </c>
      <c r="AG63" s="985"/>
      <c r="AH63" s="985"/>
      <c r="AI63" s="985"/>
      <c r="AJ63" s="1056"/>
      <c r="AK63" s="1057"/>
      <c r="AL63" s="989"/>
      <c r="AM63" s="989"/>
      <c r="AN63" s="989"/>
      <c r="AO63" s="989"/>
      <c r="AP63" s="985">
        <v>4050</v>
      </c>
      <c r="AQ63" s="985"/>
      <c r="AR63" s="985"/>
      <c r="AS63" s="985"/>
      <c r="AT63" s="985"/>
      <c r="AU63" s="985">
        <f>+AU31+AU32</f>
        <v>3084</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548</v>
      </c>
      <c r="C68" s="1012"/>
      <c r="D68" s="1012"/>
      <c r="E68" s="1012"/>
      <c r="F68" s="1012"/>
      <c r="G68" s="1012"/>
      <c r="H68" s="1012"/>
      <c r="I68" s="1012"/>
      <c r="J68" s="1012"/>
      <c r="K68" s="1012"/>
      <c r="L68" s="1012"/>
      <c r="M68" s="1012"/>
      <c r="N68" s="1012"/>
      <c r="O68" s="1012"/>
      <c r="P68" s="1013"/>
      <c r="Q68" s="1014">
        <v>1459</v>
      </c>
      <c r="R68" s="1008"/>
      <c r="S68" s="1008"/>
      <c r="T68" s="1008"/>
      <c r="U68" s="1008"/>
      <c r="V68" s="1008">
        <v>1118</v>
      </c>
      <c r="W68" s="1008"/>
      <c r="X68" s="1008"/>
      <c r="Y68" s="1008"/>
      <c r="Z68" s="1008"/>
      <c r="AA68" s="1008">
        <v>341</v>
      </c>
      <c r="AB68" s="1008"/>
      <c r="AC68" s="1008"/>
      <c r="AD68" s="1008"/>
      <c r="AE68" s="1008"/>
      <c r="AF68" s="1008">
        <v>341</v>
      </c>
      <c r="AG68" s="1008"/>
      <c r="AH68" s="1008"/>
      <c r="AI68" s="1008"/>
      <c r="AJ68" s="1008"/>
      <c r="AK68" s="1008" t="s">
        <v>547</v>
      </c>
      <c r="AL68" s="1008"/>
      <c r="AM68" s="1008"/>
      <c r="AN68" s="1008"/>
      <c r="AO68" s="1008"/>
      <c r="AP68" s="1008">
        <v>258</v>
      </c>
      <c r="AQ68" s="1008"/>
      <c r="AR68" s="1008"/>
      <c r="AS68" s="1008"/>
      <c r="AT68" s="1008"/>
      <c r="AU68" s="1008">
        <v>51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549</v>
      </c>
      <c r="C69" s="1001"/>
      <c r="D69" s="1001"/>
      <c r="E69" s="1001"/>
      <c r="F69" s="1001"/>
      <c r="G69" s="1001"/>
      <c r="H69" s="1001"/>
      <c r="I69" s="1001"/>
      <c r="J69" s="1001"/>
      <c r="K69" s="1001"/>
      <c r="L69" s="1001"/>
      <c r="M69" s="1001"/>
      <c r="N69" s="1001"/>
      <c r="O69" s="1001"/>
      <c r="P69" s="1002"/>
      <c r="Q69" s="1003">
        <v>35</v>
      </c>
      <c r="R69" s="997"/>
      <c r="S69" s="997"/>
      <c r="T69" s="997"/>
      <c r="U69" s="997"/>
      <c r="V69" s="997">
        <v>30</v>
      </c>
      <c r="W69" s="997"/>
      <c r="X69" s="997"/>
      <c r="Y69" s="997"/>
      <c r="Z69" s="997"/>
      <c r="AA69" s="997">
        <v>5</v>
      </c>
      <c r="AB69" s="997"/>
      <c r="AC69" s="997"/>
      <c r="AD69" s="997"/>
      <c r="AE69" s="997"/>
      <c r="AF69" s="997">
        <v>5</v>
      </c>
      <c r="AG69" s="997"/>
      <c r="AH69" s="997"/>
      <c r="AI69" s="997"/>
      <c r="AJ69" s="997"/>
      <c r="AK69" s="997" t="s">
        <v>547</v>
      </c>
      <c r="AL69" s="997"/>
      <c r="AM69" s="997"/>
      <c r="AN69" s="997"/>
      <c r="AO69" s="997"/>
      <c r="AP69" s="997" t="s">
        <v>547</v>
      </c>
      <c r="AQ69" s="997"/>
      <c r="AR69" s="997"/>
      <c r="AS69" s="997"/>
      <c r="AT69" s="997"/>
      <c r="AU69" s="997" t="s">
        <v>547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550</v>
      </c>
      <c r="C70" s="1001"/>
      <c r="D70" s="1001"/>
      <c r="E70" s="1001"/>
      <c r="F70" s="1001"/>
      <c r="G70" s="1001"/>
      <c r="H70" s="1001"/>
      <c r="I70" s="1001"/>
      <c r="J70" s="1001"/>
      <c r="K70" s="1001"/>
      <c r="L70" s="1001"/>
      <c r="M70" s="1001"/>
      <c r="N70" s="1001"/>
      <c r="O70" s="1001"/>
      <c r="P70" s="1002"/>
      <c r="Q70" s="1003">
        <v>73</v>
      </c>
      <c r="R70" s="997"/>
      <c r="S70" s="997"/>
      <c r="T70" s="997"/>
      <c r="U70" s="997"/>
      <c r="V70" s="997">
        <v>71</v>
      </c>
      <c r="W70" s="997"/>
      <c r="X70" s="997"/>
      <c r="Y70" s="997"/>
      <c r="Z70" s="997"/>
      <c r="AA70" s="997">
        <v>3</v>
      </c>
      <c r="AB70" s="997"/>
      <c r="AC70" s="997"/>
      <c r="AD70" s="997"/>
      <c r="AE70" s="997"/>
      <c r="AF70" s="997">
        <v>3</v>
      </c>
      <c r="AG70" s="997"/>
      <c r="AH70" s="997"/>
      <c r="AI70" s="997"/>
      <c r="AJ70" s="997"/>
      <c r="AK70" s="997" t="s">
        <v>547</v>
      </c>
      <c r="AL70" s="997"/>
      <c r="AM70" s="997"/>
      <c r="AN70" s="997"/>
      <c r="AO70" s="997"/>
      <c r="AP70" s="997" t="s">
        <v>547</v>
      </c>
      <c r="AQ70" s="997"/>
      <c r="AR70" s="997"/>
      <c r="AS70" s="997"/>
      <c r="AT70" s="997"/>
      <c r="AU70" s="997" t="s">
        <v>547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551</v>
      </c>
      <c r="C71" s="1001"/>
      <c r="D71" s="1001"/>
      <c r="E71" s="1001"/>
      <c r="F71" s="1001"/>
      <c r="G71" s="1001"/>
      <c r="H71" s="1001"/>
      <c r="I71" s="1001"/>
      <c r="J71" s="1001"/>
      <c r="K71" s="1001"/>
      <c r="L71" s="1001"/>
      <c r="M71" s="1001"/>
      <c r="N71" s="1001"/>
      <c r="O71" s="1001"/>
      <c r="P71" s="1002"/>
      <c r="Q71" s="1003">
        <v>9274</v>
      </c>
      <c r="R71" s="997"/>
      <c r="S71" s="997"/>
      <c r="T71" s="997"/>
      <c r="U71" s="997"/>
      <c r="V71" s="997">
        <v>9247</v>
      </c>
      <c r="W71" s="997"/>
      <c r="X71" s="997"/>
      <c r="Y71" s="997"/>
      <c r="Z71" s="997"/>
      <c r="AA71" s="997">
        <v>27</v>
      </c>
      <c r="AB71" s="997"/>
      <c r="AC71" s="997"/>
      <c r="AD71" s="997"/>
      <c r="AE71" s="997"/>
      <c r="AF71" s="997">
        <v>27</v>
      </c>
      <c r="AG71" s="997"/>
      <c r="AH71" s="997"/>
      <c r="AI71" s="997"/>
      <c r="AJ71" s="997"/>
      <c r="AK71" s="997">
        <v>1475</v>
      </c>
      <c r="AL71" s="997"/>
      <c r="AM71" s="997"/>
      <c r="AN71" s="997"/>
      <c r="AO71" s="997"/>
      <c r="AP71" s="997" t="s">
        <v>547</v>
      </c>
      <c r="AQ71" s="997"/>
      <c r="AR71" s="997"/>
      <c r="AS71" s="997"/>
      <c r="AT71" s="997"/>
      <c r="AU71" s="997" t="s">
        <v>547</v>
      </c>
      <c r="AV71" s="997"/>
      <c r="AW71" s="997"/>
      <c r="AX71" s="997"/>
      <c r="AY71" s="997"/>
      <c r="AZ71" s="998" t="s">
        <v>557</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552</v>
      </c>
      <c r="C72" s="1001"/>
      <c r="D72" s="1001"/>
      <c r="E72" s="1001"/>
      <c r="F72" s="1001"/>
      <c r="G72" s="1001"/>
      <c r="H72" s="1001"/>
      <c r="I72" s="1001"/>
      <c r="J72" s="1001"/>
      <c r="K72" s="1001"/>
      <c r="L72" s="1001"/>
      <c r="M72" s="1001"/>
      <c r="N72" s="1001"/>
      <c r="O72" s="1001"/>
      <c r="P72" s="1002"/>
      <c r="Q72" s="1003">
        <v>107</v>
      </c>
      <c r="R72" s="997"/>
      <c r="S72" s="997"/>
      <c r="T72" s="997"/>
      <c r="U72" s="997"/>
      <c r="V72" s="997">
        <v>101</v>
      </c>
      <c r="W72" s="997"/>
      <c r="X72" s="997"/>
      <c r="Y72" s="997"/>
      <c r="Z72" s="997"/>
      <c r="AA72" s="997">
        <v>6</v>
      </c>
      <c r="AB72" s="997"/>
      <c r="AC72" s="997"/>
      <c r="AD72" s="997"/>
      <c r="AE72" s="997"/>
      <c r="AF72" s="997">
        <v>6</v>
      </c>
      <c r="AG72" s="997"/>
      <c r="AH72" s="997"/>
      <c r="AI72" s="997"/>
      <c r="AJ72" s="997"/>
      <c r="AK72" s="997" t="s">
        <v>547</v>
      </c>
      <c r="AL72" s="997"/>
      <c r="AM72" s="997"/>
      <c r="AN72" s="997"/>
      <c r="AO72" s="997"/>
      <c r="AP72" s="997" t="s">
        <v>547</v>
      </c>
      <c r="AQ72" s="997"/>
      <c r="AR72" s="997"/>
      <c r="AS72" s="997"/>
      <c r="AT72" s="997"/>
      <c r="AU72" s="997" t="s">
        <v>547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553</v>
      </c>
      <c r="C73" s="1001"/>
      <c r="D73" s="1001"/>
      <c r="E73" s="1001"/>
      <c r="F73" s="1001"/>
      <c r="G73" s="1001"/>
      <c r="H73" s="1001"/>
      <c r="I73" s="1001"/>
      <c r="J73" s="1001"/>
      <c r="K73" s="1001"/>
      <c r="L73" s="1001"/>
      <c r="M73" s="1001"/>
      <c r="N73" s="1001"/>
      <c r="O73" s="1001"/>
      <c r="P73" s="1002"/>
      <c r="Q73" s="1003">
        <v>932</v>
      </c>
      <c r="R73" s="997"/>
      <c r="S73" s="997"/>
      <c r="T73" s="997"/>
      <c r="U73" s="997"/>
      <c r="V73" s="997">
        <v>890</v>
      </c>
      <c r="W73" s="997"/>
      <c r="X73" s="997"/>
      <c r="Y73" s="997"/>
      <c r="Z73" s="997"/>
      <c r="AA73" s="997">
        <v>42</v>
      </c>
      <c r="AB73" s="997"/>
      <c r="AC73" s="997"/>
      <c r="AD73" s="997"/>
      <c r="AE73" s="997"/>
      <c r="AF73" s="997">
        <v>42</v>
      </c>
      <c r="AG73" s="997"/>
      <c r="AH73" s="997"/>
      <c r="AI73" s="997"/>
      <c r="AJ73" s="997"/>
      <c r="AK73" s="997">
        <v>116</v>
      </c>
      <c r="AL73" s="997"/>
      <c r="AM73" s="997"/>
      <c r="AN73" s="997"/>
      <c r="AO73" s="997"/>
      <c r="AP73" s="997">
        <v>172</v>
      </c>
      <c r="AQ73" s="997"/>
      <c r="AR73" s="997"/>
      <c r="AS73" s="997"/>
      <c r="AT73" s="997"/>
      <c r="AU73" s="997">
        <v>88</v>
      </c>
      <c r="AV73" s="997"/>
      <c r="AW73" s="997"/>
      <c r="AX73" s="997"/>
      <c r="AY73" s="997"/>
      <c r="AZ73" s="998" t="s">
        <v>558</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554</v>
      </c>
      <c r="C74" s="1001"/>
      <c r="D74" s="1001"/>
      <c r="E74" s="1001"/>
      <c r="F74" s="1001"/>
      <c r="G74" s="1001"/>
      <c r="H74" s="1001"/>
      <c r="I74" s="1001"/>
      <c r="J74" s="1001"/>
      <c r="K74" s="1001"/>
      <c r="L74" s="1001"/>
      <c r="M74" s="1001"/>
      <c r="N74" s="1001"/>
      <c r="O74" s="1001"/>
      <c r="P74" s="1002"/>
      <c r="Q74" s="1003">
        <v>16734</v>
      </c>
      <c r="R74" s="997"/>
      <c r="S74" s="997"/>
      <c r="T74" s="997"/>
      <c r="U74" s="997"/>
      <c r="V74" s="997">
        <v>16694</v>
      </c>
      <c r="W74" s="997"/>
      <c r="X74" s="997"/>
      <c r="Y74" s="997"/>
      <c r="Z74" s="997"/>
      <c r="AA74" s="997">
        <v>39</v>
      </c>
      <c r="AB74" s="997"/>
      <c r="AC74" s="997"/>
      <c r="AD74" s="997"/>
      <c r="AE74" s="997"/>
      <c r="AF74" s="997">
        <v>39</v>
      </c>
      <c r="AG74" s="997"/>
      <c r="AH74" s="997"/>
      <c r="AI74" s="997"/>
      <c r="AJ74" s="997"/>
      <c r="AK74" s="997" t="s">
        <v>547</v>
      </c>
      <c r="AL74" s="997"/>
      <c r="AM74" s="997"/>
      <c r="AN74" s="997"/>
      <c r="AO74" s="997"/>
      <c r="AP74" s="997" t="s">
        <v>547</v>
      </c>
      <c r="AQ74" s="997"/>
      <c r="AR74" s="997"/>
      <c r="AS74" s="997"/>
      <c r="AT74" s="997"/>
      <c r="AU74" s="997" t="s">
        <v>547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555</v>
      </c>
      <c r="C75" s="1001"/>
      <c r="D75" s="1001"/>
      <c r="E75" s="1001"/>
      <c r="F75" s="1001"/>
      <c r="G75" s="1001"/>
      <c r="H75" s="1001"/>
      <c r="I75" s="1001"/>
      <c r="J75" s="1001"/>
      <c r="K75" s="1001"/>
      <c r="L75" s="1001"/>
      <c r="M75" s="1001"/>
      <c r="N75" s="1001"/>
      <c r="O75" s="1001"/>
      <c r="P75" s="1002"/>
      <c r="Q75" s="1004">
        <v>250</v>
      </c>
      <c r="R75" s="1005"/>
      <c r="S75" s="1005"/>
      <c r="T75" s="1005"/>
      <c r="U75" s="1006"/>
      <c r="V75" s="1007">
        <v>225</v>
      </c>
      <c r="W75" s="1005"/>
      <c r="X75" s="1005"/>
      <c r="Y75" s="1005"/>
      <c r="Z75" s="1006"/>
      <c r="AA75" s="1007">
        <v>26</v>
      </c>
      <c r="AB75" s="1005"/>
      <c r="AC75" s="1005"/>
      <c r="AD75" s="1005"/>
      <c r="AE75" s="1006"/>
      <c r="AF75" s="1007">
        <v>26</v>
      </c>
      <c r="AG75" s="1005"/>
      <c r="AH75" s="1005"/>
      <c r="AI75" s="1005"/>
      <c r="AJ75" s="1006"/>
      <c r="AK75" s="1007" t="s">
        <v>547</v>
      </c>
      <c r="AL75" s="1005"/>
      <c r="AM75" s="1005"/>
      <c r="AN75" s="1005"/>
      <c r="AO75" s="1006"/>
      <c r="AP75" s="1007" t="s">
        <v>547</v>
      </c>
      <c r="AQ75" s="1005"/>
      <c r="AR75" s="1005"/>
      <c r="AS75" s="1005"/>
      <c r="AT75" s="1006"/>
      <c r="AU75" s="1007" t="s">
        <v>547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556</v>
      </c>
      <c r="C76" s="1001"/>
      <c r="D76" s="1001"/>
      <c r="E76" s="1001"/>
      <c r="F76" s="1001"/>
      <c r="G76" s="1001"/>
      <c r="H76" s="1001"/>
      <c r="I76" s="1001"/>
      <c r="J76" s="1001"/>
      <c r="K76" s="1001"/>
      <c r="L76" s="1001"/>
      <c r="M76" s="1001"/>
      <c r="N76" s="1001"/>
      <c r="O76" s="1001"/>
      <c r="P76" s="1002"/>
      <c r="Q76" s="1004">
        <v>242051</v>
      </c>
      <c r="R76" s="1005"/>
      <c r="S76" s="1005"/>
      <c r="T76" s="1005"/>
      <c r="U76" s="1006"/>
      <c r="V76" s="1007">
        <v>233409</v>
      </c>
      <c r="W76" s="1005"/>
      <c r="X76" s="1005"/>
      <c r="Y76" s="1005"/>
      <c r="Z76" s="1006"/>
      <c r="AA76" s="1007">
        <v>8642</v>
      </c>
      <c r="AB76" s="1005"/>
      <c r="AC76" s="1005"/>
      <c r="AD76" s="1005"/>
      <c r="AE76" s="1006"/>
      <c r="AF76" s="1007">
        <v>8642</v>
      </c>
      <c r="AG76" s="1005"/>
      <c r="AH76" s="1005"/>
      <c r="AI76" s="1005"/>
      <c r="AJ76" s="1006"/>
      <c r="AK76" s="1007">
        <v>287</v>
      </c>
      <c r="AL76" s="1005"/>
      <c r="AM76" s="1005"/>
      <c r="AN76" s="1005"/>
      <c r="AO76" s="1006"/>
      <c r="AP76" s="1007" t="s">
        <v>547</v>
      </c>
      <c r="AQ76" s="1005"/>
      <c r="AR76" s="1005"/>
      <c r="AS76" s="1005"/>
      <c r="AT76" s="1006"/>
      <c r="AU76" s="1007" t="s">
        <v>547</v>
      </c>
      <c r="AV76" s="1005"/>
      <c r="AW76" s="1005"/>
      <c r="AX76" s="1005"/>
      <c r="AY76" s="1006"/>
      <c r="AZ76" s="998" t="s">
        <v>559</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9132</v>
      </c>
      <c r="AG88" s="985"/>
      <c r="AH88" s="985"/>
      <c r="AI88" s="985"/>
      <c r="AJ88" s="985"/>
      <c r="AK88" s="989"/>
      <c r="AL88" s="989"/>
      <c r="AM88" s="989"/>
      <c r="AN88" s="989"/>
      <c r="AO88" s="989"/>
      <c r="AP88" s="985">
        <f t="shared" ref="AP88" si="0">SUM(AP68:AT76)</f>
        <v>430</v>
      </c>
      <c r="AQ88" s="985"/>
      <c r="AR88" s="985"/>
      <c r="AS88" s="985"/>
      <c r="AT88" s="985"/>
      <c r="AU88" s="985">
        <f t="shared" ref="AU88" si="1">SUM(AU68:AY76)</f>
        <v>139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285</v>
      </c>
      <c r="AG109" s="918"/>
      <c r="AH109" s="918"/>
      <c r="AI109" s="918"/>
      <c r="AJ109" s="919"/>
      <c r="AK109" s="920" t="s">
        <v>284</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285</v>
      </c>
      <c r="BW109" s="918"/>
      <c r="BX109" s="918"/>
      <c r="BY109" s="918"/>
      <c r="BZ109" s="919"/>
      <c r="CA109" s="920" t="s">
        <v>284</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285</v>
      </c>
      <c r="DM109" s="918"/>
      <c r="DN109" s="918"/>
      <c r="DO109" s="918"/>
      <c r="DP109" s="919"/>
      <c r="DQ109" s="920" t="s">
        <v>284</v>
      </c>
      <c r="DR109" s="918"/>
      <c r="DS109" s="918"/>
      <c r="DT109" s="918"/>
      <c r="DU109" s="919"/>
      <c r="DV109" s="920" t="s">
        <v>407</v>
      </c>
      <c r="DW109" s="918"/>
      <c r="DX109" s="918"/>
      <c r="DY109" s="918"/>
      <c r="DZ109" s="949"/>
    </row>
    <row r="110" spans="1:131" s="197" customFormat="1" ht="26.25" customHeight="1">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443289</v>
      </c>
      <c r="AB110" s="903"/>
      <c r="AC110" s="903"/>
      <c r="AD110" s="903"/>
      <c r="AE110" s="904"/>
      <c r="AF110" s="905">
        <v>425973</v>
      </c>
      <c r="AG110" s="903"/>
      <c r="AH110" s="903"/>
      <c r="AI110" s="903"/>
      <c r="AJ110" s="904"/>
      <c r="AK110" s="905">
        <v>357793</v>
      </c>
      <c r="AL110" s="903"/>
      <c r="AM110" s="903"/>
      <c r="AN110" s="903"/>
      <c r="AO110" s="904"/>
      <c r="AP110" s="906">
        <v>8.1999999999999993</v>
      </c>
      <c r="AQ110" s="907"/>
      <c r="AR110" s="907"/>
      <c r="AS110" s="907"/>
      <c r="AT110" s="908"/>
      <c r="AU110" s="950" t="s">
        <v>61</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3513205</v>
      </c>
      <c r="BR110" s="830"/>
      <c r="BS110" s="830"/>
      <c r="BT110" s="830"/>
      <c r="BU110" s="830"/>
      <c r="BV110" s="830">
        <v>3878082</v>
      </c>
      <c r="BW110" s="830"/>
      <c r="BX110" s="830"/>
      <c r="BY110" s="830"/>
      <c r="BZ110" s="830"/>
      <c r="CA110" s="830">
        <v>4431239</v>
      </c>
      <c r="CB110" s="830"/>
      <c r="CC110" s="830"/>
      <c r="CD110" s="830"/>
      <c r="CE110" s="830"/>
      <c r="CF110" s="891">
        <v>101.7</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413</v>
      </c>
      <c r="DH110" s="830"/>
      <c r="DI110" s="830"/>
      <c r="DJ110" s="830"/>
      <c r="DK110" s="830"/>
      <c r="DL110" s="830" t="s">
        <v>413</v>
      </c>
      <c r="DM110" s="830"/>
      <c r="DN110" s="830"/>
      <c r="DO110" s="830"/>
      <c r="DP110" s="830"/>
      <c r="DQ110" s="830" t="s">
        <v>413</v>
      </c>
      <c r="DR110" s="830"/>
      <c r="DS110" s="830"/>
      <c r="DT110" s="830"/>
      <c r="DU110" s="830"/>
      <c r="DV110" s="831" t="s">
        <v>413</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t="s">
        <v>416</v>
      </c>
      <c r="BR111" s="801"/>
      <c r="BS111" s="801"/>
      <c r="BT111" s="801"/>
      <c r="BU111" s="801"/>
      <c r="BV111" s="801" t="s">
        <v>416</v>
      </c>
      <c r="BW111" s="801"/>
      <c r="BX111" s="801"/>
      <c r="BY111" s="801"/>
      <c r="BZ111" s="801"/>
      <c r="CA111" s="801" t="s">
        <v>416</v>
      </c>
      <c r="CB111" s="801"/>
      <c r="CC111" s="801"/>
      <c r="CD111" s="801"/>
      <c r="CE111" s="801"/>
      <c r="CF111" s="878" t="s">
        <v>416</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416</v>
      </c>
      <c r="DH111" s="801"/>
      <c r="DI111" s="801"/>
      <c r="DJ111" s="801"/>
      <c r="DK111" s="801"/>
      <c r="DL111" s="801" t="s">
        <v>416</v>
      </c>
      <c r="DM111" s="801"/>
      <c r="DN111" s="801"/>
      <c r="DO111" s="801"/>
      <c r="DP111" s="801"/>
      <c r="DQ111" s="801" t="s">
        <v>416</v>
      </c>
      <c r="DR111" s="801"/>
      <c r="DS111" s="801"/>
      <c r="DT111" s="801"/>
      <c r="DU111" s="801"/>
      <c r="DV111" s="853" t="s">
        <v>416</v>
      </c>
      <c r="DW111" s="853"/>
      <c r="DX111" s="853"/>
      <c r="DY111" s="853"/>
      <c r="DZ111" s="854"/>
    </row>
    <row r="112" spans="1:131" s="197" customFormat="1" ht="26.25" customHeight="1">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413</v>
      </c>
      <c r="AB112" s="814"/>
      <c r="AC112" s="814"/>
      <c r="AD112" s="814"/>
      <c r="AE112" s="815"/>
      <c r="AF112" s="816" t="s">
        <v>413</v>
      </c>
      <c r="AG112" s="814"/>
      <c r="AH112" s="814"/>
      <c r="AI112" s="814"/>
      <c r="AJ112" s="815"/>
      <c r="AK112" s="816" t="s">
        <v>413</v>
      </c>
      <c r="AL112" s="814"/>
      <c r="AM112" s="814"/>
      <c r="AN112" s="814"/>
      <c r="AO112" s="815"/>
      <c r="AP112" s="784" t="s">
        <v>413</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3379514</v>
      </c>
      <c r="BR112" s="801"/>
      <c r="BS112" s="801"/>
      <c r="BT112" s="801"/>
      <c r="BU112" s="801"/>
      <c r="BV112" s="801">
        <v>3234515</v>
      </c>
      <c r="BW112" s="801"/>
      <c r="BX112" s="801"/>
      <c r="BY112" s="801"/>
      <c r="BZ112" s="801"/>
      <c r="CA112" s="801">
        <v>3083646</v>
      </c>
      <c r="CB112" s="801"/>
      <c r="CC112" s="801"/>
      <c r="CD112" s="801"/>
      <c r="CE112" s="801"/>
      <c r="CF112" s="878">
        <v>70.7</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413</v>
      </c>
      <c r="DH112" s="801"/>
      <c r="DI112" s="801"/>
      <c r="DJ112" s="801"/>
      <c r="DK112" s="801"/>
      <c r="DL112" s="801" t="s">
        <v>413</v>
      </c>
      <c r="DM112" s="801"/>
      <c r="DN112" s="801"/>
      <c r="DO112" s="801"/>
      <c r="DP112" s="801"/>
      <c r="DQ112" s="801" t="s">
        <v>413</v>
      </c>
      <c r="DR112" s="801"/>
      <c r="DS112" s="801"/>
      <c r="DT112" s="801"/>
      <c r="DU112" s="801"/>
      <c r="DV112" s="853" t="s">
        <v>413</v>
      </c>
      <c r="DW112" s="853"/>
      <c r="DX112" s="853"/>
      <c r="DY112" s="853"/>
      <c r="DZ112" s="854"/>
    </row>
    <row r="113" spans="1:130" s="197" customFormat="1" ht="26.25" customHeight="1">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302390</v>
      </c>
      <c r="AB113" s="939"/>
      <c r="AC113" s="939"/>
      <c r="AD113" s="939"/>
      <c r="AE113" s="940"/>
      <c r="AF113" s="941">
        <v>306046</v>
      </c>
      <c r="AG113" s="939"/>
      <c r="AH113" s="939"/>
      <c r="AI113" s="939"/>
      <c r="AJ113" s="940"/>
      <c r="AK113" s="941">
        <v>315846</v>
      </c>
      <c r="AL113" s="939"/>
      <c r="AM113" s="939"/>
      <c r="AN113" s="939"/>
      <c r="AO113" s="940"/>
      <c r="AP113" s="942">
        <v>7.2</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103651</v>
      </c>
      <c r="BR113" s="801"/>
      <c r="BS113" s="801"/>
      <c r="BT113" s="801"/>
      <c r="BU113" s="801"/>
      <c r="BV113" s="801">
        <v>105053</v>
      </c>
      <c r="BW113" s="801"/>
      <c r="BX113" s="801"/>
      <c r="BY113" s="801"/>
      <c r="BZ113" s="801"/>
      <c r="CA113" s="801">
        <v>139000</v>
      </c>
      <c r="CB113" s="801"/>
      <c r="CC113" s="801"/>
      <c r="CD113" s="801"/>
      <c r="CE113" s="801"/>
      <c r="CF113" s="878">
        <v>3.2</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413</v>
      </c>
      <c r="DH113" s="814"/>
      <c r="DI113" s="814"/>
      <c r="DJ113" s="814"/>
      <c r="DK113" s="815"/>
      <c r="DL113" s="816" t="s">
        <v>413</v>
      </c>
      <c r="DM113" s="814"/>
      <c r="DN113" s="814"/>
      <c r="DO113" s="814"/>
      <c r="DP113" s="815"/>
      <c r="DQ113" s="816" t="s">
        <v>413</v>
      </c>
      <c r="DR113" s="814"/>
      <c r="DS113" s="814"/>
      <c r="DT113" s="814"/>
      <c r="DU113" s="815"/>
      <c r="DV113" s="784" t="s">
        <v>413</v>
      </c>
      <c r="DW113" s="785"/>
      <c r="DX113" s="785"/>
      <c r="DY113" s="785"/>
      <c r="DZ113" s="786"/>
    </row>
    <row r="114" spans="1:130" s="197" customFormat="1" ht="26.25" customHeight="1">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7025</v>
      </c>
      <c r="AB114" s="814"/>
      <c r="AC114" s="814"/>
      <c r="AD114" s="814"/>
      <c r="AE114" s="815"/>
      <c r="AF114" s="816">
        <v>11827</v>
      </c>
      <c r="AG114" s="814"/>
      <c r="AH114" s="814"/>
      <c r="AI114" s="814"/>
      <c r="AJ114" s="815"/>
      <c r="AK114" s="816">
        <v>17846</v>
      </c>
      <c r="AL114" s="814"/>
      <c r="AM114" s="814"/>
      <c r="AN114" s="814"/>
      <c r="AO114" s="815"/>
      <c r="AP114" s="784">
        <v>0.4</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502278</v>
      </c>
      <c r="BR114" s="801"/>
      <c r="BS114" s="801"/>
      <c r="BT114" s="801"/>
      <c r="BU114" s="801"/>
      <c r="BV114" s="801">
        <v>504798</v>
      </c>
      <c r="BW114" s="801"/>
      <c r="BX114" s="801"/>
      <c r="BY114" s="801"/>
      <c r="BZ114" s="801"/>
      <c r="CA114" s="801">
        <v>352100</v>
      </c>
      <c r="CB114" s="801"/>
      <c r="CC114" s="801"/>
      <c r="CD114" s="801"/>
      <c r="CE114" s="801"/>
      <c r="CF114" s="878">
        <v>8.1</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413</v>
      </c>
      <c r="DH114" s="814"/>
      <c r="DI114" s="814"/>
      <c r="DJ114" s="814"/>
      <c r="DK114" s="815"/>
      <c r="DL114" s="816" t="s">
        <v>413</v>
      </c>
      <c r="DM114" s="814"/>
      <c r="DN114" s="814"/>
      <c r="DO114" s="814"/>
      <c r="DP114" s="815"/>
      <c r="DQ114" s="816" t="s">
        <v>413</v>
      </c>
      <c r="DR114" s="814"/>
      <c r="DS114" s="814"/>
      <c r="DT114" s="814"/>
      <c r="DU114" s="815"/>
      <c r="DV114" s="784" t="s">
        <v>413</v>
      </c>
      <c r="DW114" s="785"/>
      <c r="DX114" s="785"/>
      <c r="DY114" s="785"/>
      <c r="DZ114" s="786"/>
    </row>
    <row r="115" spans="1:130" s="197" customFormat="1" ht="26.25" customHeight="1">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413</v>
      </c>
      <c r="AB115" s="939"/>
      <c r="AC115" s="939"/>
      <c r="AD115" s="939"/>
      <c r="AE115" s="940"/>
      <c r="AF115" s="941" t="s">
        <v>413</v>
      </c>
      <c r="AG115" s="939"/>
      <c r="AH115" s="939"/>
      <c r="AI115" s="939"/>
      <c r="AJ115" s="940"/>
      <c r="AK115" s="941" t="s">
        <v>413</v>
      </c>
      <c r="AL115" s="939"/>
      <c r="AM115" s="939"/>
      <c r="AN115" s="939"/>
      <c r="AO115" s="940"/>
      <c r="AP115" s="942" t="s">
        <v>413</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413</v>
      </c>
      <c r="BR115" s="801"/>
      <c r="BS115" s="801"/>
      <c r="BT115" s="801"/>
      <c r="BU115" s="801"/>
      <c r="BV115" s="801" t="s">
        <v>413</v>
      </c>
      <c r="BW115" s="801"/>
      <c r="BX115" s="801"/>
      <c r="BY115" s="801"/>
      <c r="BZ115" s="801"/>
      <c r="CA115" s="801" t="s">
        <v>413</v>
      </c>
      <c r="CB115" s="801"/>
      <c r="CC115" s="801"/>
      <c r="CD115" s="801"/>
      <c r="CE115" s="801"/>
      <c r="CF115" s="878" t="s">
        <v>413</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413</v>
      </c>
      <c r="DH115" s="814"/>
      <c r="DI115" s="814"/>
      <c r="DJ115" s="814"/>
      <c r="DK115" s="815"/>
      <c r="DL115" s="816" t="s">
        <v>413</v>
      </c>
      <c r="DM115" s="814"/>
      <c r="DN115" s="814"/>
      <c r="DO115" s="814"/>
      <c r="DP115" s="815"/>
      <c r="DQ115" s="816" t="s">
        <v>413</v>
      </c>
      <c r="DR115" s="814"/>
      <c r="DS115" s="814"/>
      <c r="DT115" s="814"/>
      <c r="DU115" s="815"/>
      <c r="DV115" s="784" t="s">
        <v>413</v>
      </c>
      <c r="DW115" s="785"/>
      <c r="DX115" s="785"/>
      <c r="DY115" s="785"/>
      <c r="DZ115" s="786"/>
    </row>
    <row r="116" spans="1:130" s="197" customFormat="1" ht="26.25" customHeight="1">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413</v>
      </c>
      <c r="AB116" s="814"/>
      <c r="AC116" s="814"/>
      <c r="AD116" s="814"/>
      <c r="AE116" s="815"/>
      <c r="AF116" s="816" t="s">
        <v>413</v>
      </c>
      <c r="AG116" s="814"/>
      <c r="AH116" s="814"/>
      <c r="AI116" s="814"/>
      <c r="AJ116" s="815"/>
      <c r="AK116" s="816" t="s">
        <v>413</v>
      </c>
      <c r="AL116" s="814"/>
      <c r="AM116" s="814"/>
      <c r="AN116" s="814"/>
      <c r="AO116" s="815"/>
      <c r="AP116" s="784" t="s">
        <v>413</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413</v>
      </c>
      <c r="BR116" s="801"/>
      <c r="BS116" s="801"/>
      <c r="BT116" s="801"/>
      <c r="BU116" s="801"/>
      <c r="BV116" s="801" t="s">
        <v>413</v>
      </c>
      <c r="BW116" s="801"/>
      <c r="BX116" s="801"/>
      <c r="BY116" s="801"/>
      <c r="BZ116" s="801"/>
      <c r="CA116" s="801" t="s">
        <v>413</v>
      </c>
      <c r="CB116" s="801"/>
      <c r="CC116" s="801"/>
      <c r="CD116" s="801"/>
      <c r="CE116" s="801"/>
      <c r="CF116" s="878" t="s">
        <v>413</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413</v>
      </c>
      <c r="DH116" s="814"/>
      <c r="DI116" s="814"/>
      <c r="DJ116" s="814"/>
      <c r="DK116" s="815"/>
      <c r="DL116" s="816" t="s">
        <v>413</v>
      </c>
      <c r="DM116" s="814"/>
      <c r="DN116" s="814"/>
      <c r="DO116" s="814"/>
      <c r="DP116" s="815"/>
      <c r="DQ116" s="816" t="s">
        <v>413</v>
      </c>
      <c r="DR116" s="814"/>
      <c r="DS116" s="814"/>
      <c r="DT116" s="814"/>
      <c r="DU116" s="815"/>
      <c r="DV116" s="784" t="s">
        <v>413</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752704</v>
      </c>
      <c r="AB117" s="925"/>
      <c r="AC117" s="925"/>
      <c r="AD117" s="925"/>
      <c r="AE117" s="926"/>
      <c r="AF117" s="928">
        <v>743846</v>
      </c>
      <c r="AG117" s="925"/>
      <c r="AH117" s="925"/>
      <c r="AI117" s="925"/>
      <c r="AJ117" s="926"/>
      <c r="AK117" s="928">
        <v>691485</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285</v>
      </c>
      <c r="AG118" s="918"/>
      <c r="AH118" s="918"/>
      <c r="AI118" s="918"/>
      <c r="AJ118" s="919"/>
      <c r="AK118" s="920" t="s">
        <v>284</v>
      </c>
      <c r="AL118" s="918"/>
      <c r="AM118" s="918"/>
      <c r="AN118" s="918"/>
      <c r="AO118" s="919"/>
      <c r="AP118" s="921" t="s">
        <v>407</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437</v>
      </c>
      <c r="BP118" s="868"/>
      <c r="BQ118" s="887">
        <v>7498648</v>
      </c>
      <c r="BR118" s="888"/>
      <c r="BS118" s="888"/>
      <c r="BT118" s="888"/>
      <c r="BU118" s="888"/>
      <c r="BV118" s="888">
        <v>7722448</v>
      </c>
      <c r="BW118" s="888"/>
      <c r="BX118" s="888"/>
      <c r="BY118" s="888"/>
      <c r="BZ118" s="888"/>
      <c r="CA118" s="888">
        <v>8005985</v>
      </c>
      <c r="CB118" s="888"/>
      <c r="CC118" s="888"/>
      <c r="CD118" s="888"/>
      <c r="CE118" s="888"/>
      <c r="CF118" s="773"/>
      <c r="CG118" s="774"/>
      <c r="CH118" s="774"/>
      <c r="CI118" s="774"/>
      <c r="CJ118" s="871"/>
      <c r="CK118" s="947"/>
      <c r="CL118" s="896"/>
      <c r="CM118" s="833" t="s">
        <v>438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439</v>
      </c>
      <c r="AV119" s="910"/>
      <c r="AW119" s="910"/>
      <c r="AX119" s="910"/>
      <c r="AY119" s="911"/>
      <c r="AZ119" s="846" t="s">
        <v>440</v>
      </c>
      <c r="BA119" s="788"/>
      <c r="BB119" s="788"/>
      <c r="BC119" s="788"/>
      <c r="BD119" s="788"/>
      <c r="BE119" s="788"/>
      <c r="BF119" s="788"/>
      <c r="BG119" s="788"/>
      <c r="BH119" s="788"/>
      <c r="BI119" s="788"/>
      <c r="BJ119" s="788"/>
      <c r="BK119" s="788"/>
      <c r="BL119" s="788"/>
      <c r="BM119" s="788"/>
      <c r="BN119" s="788"/>
      <c r="BO119" s="788"/>
      <c r="BP119" s="789"/>
      <c r="BQ119" s="829">
        <v>4612003</v>
      </c>
      <c r="BR119" s="830"/>
      <c r="BS119" s="830"/>
      <c r="BT119" s="830"/>
      <c r="BU119" s="830"/>
      <c r="BV119" s="830">
        <v>4214088</v>
      </c>
      <c r="BW119" s="830"/>
      <c r="BX119" s="830"/>
      <c r="BY119" s="830"/>
      <c r="BZ119" s="830"/>
      <c r="CA119" s="830">
        <v>3960541</v>
      </c>
      <c r="CB119" s="830"/>
      <c r="CC119" s="830"/>
      <c r="CD119" s="830"/>
      <c r="CE119" s="830"/>
      <c r="CF119" s="891">
        <v>90.9</v>
      </c>
      <c r="CG119" s="892"/>
      <c r="CH119" s="892"/>
      <c r="CI119" s="892"/>
      <c r="CJ119" s="892"/>
      <c r="CK119" s="948"/>
      <c r="CL119" s="898"/>
      <c r="CM119" s="855" t="s">
        <v>441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442</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443</v>
      </c>
      <c r="CL120" s="840"/>
      <c r="CM120" s="840"/>
      <c r="CN120" s="840"/>
      <c r="CO120" s="841"/>
      <c r="CP120" s="884" t="s">
        <v>444</v>
      </c>
      <c r="CQ120" s="885"/>
      <c r="CR120" s="885"/>
      <c r="CS120" s="885"/>
      <c r="CT120" s="885"/>
      <c r="CU120" s="885"/>
      <c r="CV120" s="885"/>
      <c r="CW120" s="885"/>
      <c r="CX120" s="885"/>
      <c r="CY120" s="885"/>
      <c r="CZ120" s="885"/>
      <c r="DA120" s="885"/>
      <c r="DB120" s="885"/>
      <c r="DC120" s="885"/>
      <c r="DD120" s="885"/>
      <c r="DE120" s="885"/>
      <c r="DF120" s="886"/>
      <c r="DG120" s="829">
        <v>3378874</v>
      </c>
      <c r="DH120" s="830"/>
      <c r="DI120" s="830"/>
      <c r="DJ120" s="830"/>
      <c r="DK120" s="830"/>
      <c r="DL120" s="830">
        <v>3233906</v>
      </c>
      <c r="DM120" s="830"/>
      <c r="DN120" s="830"/>
      <c r="DO120" s="830"/>
      <c r="DP120" s="830"/>
      <c r="DQ120" s="830">
        <v>3083068</v>
      </c>
      <c r="DR120" s="830"/>
      <c r="DS120" s="830"/>
      <c r="DT120" s="830"/>
      <c r="DU120" s="830"/>
      <c r="DV120" s="831">
        <v>70.7</v>
      </c>
      <c r="DW120" s="831"/>
      <c r="DX120" s="831"/>
      <c r="DY120" s="831"/>
      <c r="DZ120" s="832"/>
    </row>
    <row r="121" spans="1:130" s="197" customFormat="1" ht="26.25" customHeight="1">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6499222</v>
      </c>
      <c r="BR121" s="888"/>
      <c r="BS121" s="888"/>
      <c r="BT121" s="888"/>
      <c r="BU121" s="888"/>
      <c r="BV121" s="888">
        <v>6370609</v>
      </c>
      <c r="BW121" s="888"/>
      <c r="BX121" s="888"/>
      <c r="BY121" s="888"/>
      <c r="BZ121" s="888"/>
      <c r="CA121" s="888">
        <v>6307627</v>
      </c>
      <c r="CB121" s="888"/>
      <c r="CC121" s="888"/>
      <c r="CD121" s="888"/>
      <c r="CE121" s="888"/>
      <c r="CF121" s="889">
        <v>144.69999999999999</v>
      </c>
      <c r="CG121" s="890"/>
      <c r="CH121" s="890"/>
      <c r="CI121" s="890"/>
      <c r="CJ121" s="890"/>
      <c r="CK121" s="881"/>
      <c r="CL121" s="842"/>
      <c r="CM121" s="842"/>
      <c r="CN121" s="842"/>
      <c r="CO121" s="843"/>
      <c r="CP121" s="858" t="s">
        <v>447</v>
      </c>
      <c r="CQ121" s="859"/>
      <c r="CR121" s="859"/>
      <c r="CS121" s="859"/>
      <c r="CT121" s="859"/>
      <c r="CU121" s="859"/>
      <c r="CV121" s="859"/>
      <c r="CW121" s="859"/>
      <c r="CX121" s="859"/>
      <c r="CY121" s="859"/>
      <c r="CZ121" s="859"/>
      <c r="DA121" s="859"/>
      <c r="DB121" s="859"/>
      <c r="DC121" s="859"/>
      <c r="DD121" s="859"/>
      <c r="DE121" s="859"/>
      <c r="DF121" s="860"/>
      <c r="DG121" s="800">
        <v>640</v>
      </c>
      <c r="DH121" s="801"/>
      <c r="DI121" s="801"/>
      <c r="DJ121" s="801"/>
      <c r="DK121" s="801"/>
      <c r="DL121" s="801">
        <v>609</v>
      </c>
      <c r="DM121" s="801"/>
      <c r="DN121" s="801"/>
      <c r="DO121" s="801"/>
      <c r="DP121" s="801"/>
      <c r="DQ121" s="801">
        <v>578</v>
      </c>
      <c r="DR121" s="801"/>
      <c r="DS121" s="801"/>
      <c r="DT121" s="801"/>
      <c r="DU121" s="801"/>
      <c r="DV121" s="853">
        <v>0</v>
      </c>
      <c r="DW121" s="853"/>
      <c r="DX121" s="853"/>
      <c r="DY121" s="853"/>
      <c r="DZ121" s="854"/>
    </row>
    <row r="122" spans="1:130" s="197" customFormat="1" ht="26.25" customHeight="1">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448</v>
      </c>
      <c r="BP122" s="868"/>
      <c r="BQ122" s="869">
        <v>11111225</v>
      </c>
      <c r="BR122" s="870"/>
      <c r="BS122" s="870"/>
      <c r="BT122" s="870"/>
      <c r="BU122" s="870"/>
      <c r="BV122" s="870">
        <v>10584697</v>
      </c>
      <c r="BW122" s="870"/>
      <c r="BX122" s="870"/>
      <c r="BY122" s="870"/>
      <c r="BZ122" s="870"/>
      <c r="CA122" s="870">
        <v>10268168</v>
      </c>
      <c r="CB122" s="870"/>
      <c r="CC122" s="870"/>
      <c r="CD122" s="870"/>
      <c r="CE122" s="870"/>
      <c r="CF122" s="773"/>
      <c r="CG122" s="774"/>
      <c r="CH122" s="774"/>
      <c r="CI122" s="774"/>
      <c r="CJ122" s="871"/>
      <c r="CK122" s="881"/>
      <c r="CL122" s="842"/>
      <c r="CM122" s="842"/>
      <c r="CN122" s="842"/>
      <c r="CO122" s="843"/>
      <c r="CP122" s="858" t="s">
        <v>449</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t="s">
        <v>452</v>
      </c>
      <c r="DH123" s="814"/>
      <c r="DI123" s="814"/>
      <c r="DJ123" s="814"/>
      <c r="DK123" s="815"/>
      <c r="DL123" s="816" t="s">
        <v>452</v>
      </c>
      <c r="DM123" s="814"/>
      <c r="DN123" s="814"/>
      <c r="DO123" s="814"/>
      <c r="DP123" s="815"/>
      <c r="DQ123" s="816" t="s">
        <v>452</v>
      </c>
      <c r="DR123" s="814"/>
      <c r="DS123" s="814"/>
      <c r="DT123" s="814"/>
      <c r="DU123" s="815"/>
      <c r="DV123" s="784" t="s">
        <v>452</v>
      </c>
      <c r="DW123" s="785"/>
      <c r="DX123" s="785"/>
      <c r="DY123" s="785"/>
      <c r="DZ123" s="786"/>
    </row>
    <row r="124" spans="1:130" s="197" customFormat="1" ht="26.25" customHeight="1">
      <c r="A124" s="895"/>
      <c r="B124" s="896"/>
      <c r="C124" s="833" t="s">
        <v>436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452</v>
      </c>
      <c r="AB124" s="814"/>
      <c r="AC124" s="814"/>
      <c r="AD124" s="814"/>
      <c r="AE124" s="815"/>
      <c r="AF124" s="816" t="s">
        <v>452</v>
      </c>
      <c r="AG124" s="814"/>
      <c r="AH124" s="814"/>
      <c r="AI124" s="814"/>
      <c r="AJ124" s="815"/>
      <c r="AK124" s="816" t="s">
        <v>452</v>
      </c>
      <c r="AL124" s="814"/>
      <c r="AM124" s="814"/>
      <c r="AN124" s="814"/>
      <c r="AO124" s="815"/>
      <c r="AP124" s="784" t="s">
        <v>452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t="s">
        <v>452</v>
      </c>
      <c r="DH124" s="747"/>
      <c r="DI124" s="747"/>
      <c r="DJ124" s="747"/>
      <c r="DK124" s="748"/>
      <c r="DL124" s="749" t="s">
        <v>452</v>
      </c>
      <c r="DM124" s="747"/>
      <c r="DN124" s="747"/>
      <c r="DO124" s="747"/>
      <c r="DP124" s="748"/>
      <c r="DQ124" s="749" t="s">
        <v>452</v>
      </c>
      <c r="DR124" s="747"/>
      <c r="DS124" s="747"/>
      <c r="DT124" s="747"/>
      <c r="DU124" s="748"/>
      <c r="DV124" s="837" t="s">
        <v>452</v>
      </c>
      <c r="DW124" s="838"/>
      <c r="DX124" s="838"/>
      <c r="DY124" s="838"/>
      <c r="DZ124" s="839"/>
    </row>
    <row r="125" spans="1:130" s="197" customFormat="1" ht="26.25" customHeight="1" thickBot="1">
      <c r="A125" s="895"/>
      <c r="B125" s="896"/>
      <c r="C125" s="833" t="s">
        <v>438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452</v>
      </c>
      <c r="AB125" s="814"/>
      <c r="AC125" s="814"/>
      <c r="AD125" s="814"/>
      <c r="AE125" s="815"/>
      <c r="AF125" s="816" t="s">
        <v>452</v>
      </c>
      <c r="AG125" s="814"/>
      <c r="AH125" s="814"/>
      <c r="AI125" s="814"/>
      <c r="AJ125" s="815"/>
      <c r="AK125" s="816" t="s">
        <v>452</v>
      </c>
      <c r="AL125" s="814"/>
      <c r="AM125" s="814"/>
      <c r="AN125" s="814"/>
      <c r="AO125" s="815"/>
      <c r="AP125" s="784" t="s">
        <v>452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452</v>
      </c>
      <c r="DH125" s="830"/>
      <c r="DI125" s="830"/>
      <c r="DJ125" s="830"/>
      <c r="DK125" s="830"/>
      <c r="DL125" s="830" t="s">
        <v>452</v>
      </c>
      <c r="DM125" s="830"/>
      <c r="DN125" s="830"/>
      <c r="DO125" s="830"/>
      <c r="DP125" s="830"/>
      <c r="DQ125" s="830" t="s">
        <v>452</v>
      </c>
      <c r="DR125" s="830"/>
      <c r="DS125" s="830"/>
      <c r="DT125" s="830"/>
      <c r="DU125" s="830"/>
      <c r="DV125" s="831" t="s">
        <v>452</v>
      </c>
      <c r="DW125" s="831"/>
      <c r="DX125" s="831"/>
      <c r="DY125" s="831"/>
      <c r="DZ125" s="832"/>
    </row>
    <row r="126" spans="1:130" s="197" customFormat="1" ht="26.25" customHeight="1">
      <c r="A126" s="895"/>
      <c r="B126" s="896"/>
      <c r="C126" s="833" t="s">
        <v>441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452</v>
      </c>
      <c r="AB126" s="814"/>
      <c r="AC126" s="814"/>
      <c r="AD126" s="814"/>
      <c r="AE126" s="815"/>
      <c r="AF126" s="816" t="s">
        <v>452</v>
      </c>
      <c r="AG126" s="814"/>
      <c r="AH126" s="814"/>
      <c r="AI126" s="814"/>
      <c r="AJ126" s="815"/>
      <c r="AK126" s="816" t="s">
        <v>452</v>
      </c>
      <c r="AL126" s="814"/>
      <c r="AM126" s="814"/>
      <c r="AN126" s="814"/>
      <c r="AO126" s="815"/>
      <c r="AP126" s="784" t="s">
        <v>452</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t="s">
        <v>452</v>
      </c>
      <c r="DH126" s="801"/>
      <c r="DI126" s="801"/>
      <c r="DJ126" s="801"/>
      <c r="DK126" s="801"/>
      <c r="DL126" s="801" t="s">
        <v>452</v>
      </c>
      <c r="DM126" s="801"/>
      <c r="DN126" s="801"/>
      <c r="DO126" s="801"/>
      <c r="DP126" s="801"/>
      <c r="DQ126" s="801" t="s">
        <v>452</v>
      </c>
      <c r="DR126" s="801"/>
      <c r="DS126" s="801"/>
      <c r="DT126" s="801"/>
      <c r="DU126" s="801"/>
      <c r="DV126" s="853" t="s">
        <v>452</v>
      </c>
      <c r="DW126" s="853"/>
      <c r="DX126" s="853"/>
      <c r="DY126" s="853"/>
      <c r="DZ126" s="854"/>
    </row>
    <row r="127" spans="1:130" s="197" customFormat="1" ht="26.25" customHeight="1" thickBot="1">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452</v>
      </c>
      <c r="AB127" s="814"/>
      <c r="AC127" s="814"/>
      <c r="AD127" s="814"/>
      <c r="AE127" s="815"/>
      <c r="AF127" s="816" t="s">
        <v>452</v>
      </c>
      <c r="AG127" s="814"/>
      <c r="AH127" s="814"/>
      <c r="AI127" s="814"/>
      <c r="AJ127" s="815"/>
      <c r="AK127" s="816" t="s">
        <v>452</v>
      </c>
      <c r="AL127" s="814"/>
      <c r="AM127" s="814"/>
      <c r="AN127" s="814"/>
      <c r="AO127" s="815"/>
      <c r="AP127" s="784" t="s">
        <v>452</v>
      </c>
      <c r="AQ127" s="785"/>
      <c r="AR127" s="785"/>
      <c r="AS127" s="785"/>
      <c r="AT127" s="786"/>
      <c r="AU127" s="233"/>
      <c r="AV127" s="233"/>
      <c r="AW127" s="233"/>
      <c r="AX127" s="787" t="s">
        <v>462</v>
      </c>
      <c r="AY127" s="788"/>
      <c r="AZ127" s="788"/>
      <c r="BA127" s="788"/>
      <c r="BB127" s="788"/>
      <c r="BC127" s="788"/>
      <c r="BD127" s="788"/>
      <c r="BE127" s="789"/>
      <c r="BF127" s="790" t="s">
        <v>452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t="s">
        <v>464</v>
      </c>
      <c r="DH127" s="850"/>
      <c r="DI127" s="850"/>
      <c r="DJ127" s="850"/>
      <c r="DK127" s="850"/>
      <c r="DL127" s="850" t="s">
        <v>465</v>
      </c>
      <c r="DM127" s="850"/>
      <c r="DN127" s="850"/>
      <c r="DO127" s="850"/>
      <c r="DP127" s="850"/>
      <c r="DQ127" s="850" t="s">
        <v>465</v>
      </c>
      <c r="DR127" s="850"/>
      <c r="DS127" s="850"/>
      <c r="DT127" s="850"/>
      <c r="DU127" s="850"/>
      <c r="DV127" s="851" t="s">
        <v>465</v>
      </c>
      <c r="DW127" s="851"/>
      <c r="DX127" s="851"/>
      <c r="DY127" s="851"/>
      <c r="DZ127" s="852"/>
    </row>
    <row r="128" spans="1:130" s="197" customFormat="1" ht="26.25" customHeight="1">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t="s">
        <v>452</v>
      </c>
      <c r="AB128" s="754"/>
      <c r="AC128" s="754"/>
      <c r="AD128" s="754"/>
      <c r="AE128" s="755"/>
      <c r="AF128" s="756" t="s">
        <v>452</v>
      </c>
      <c r="AG128" s="754"/>
      <c r="AH128" s="754"/>
      <c r="AI128" s="754"/>
      <c r="AJ128" s="755"/>
      <c r="AK128" s="756" t="s">
        <v>452</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452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4827624</v>
      </c>
      <c r="AB129" s="814"/>
      <c r="AC129" s="814"/>
      <c r="AD129" s="814"/>
      <c r="AE129" s="815"/>
      <c r="AF129" s="816">
        <v>4810388</v>
      </c>
      <c r="AG129" s="814"/>
      <c r="AH129" s="814"/>
      <c r="AI129" s="814"/>
      <c r="AJ129" s="815"/>
      <c r="AK129" s="816">
        <v>4905691</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549291</v>
      </c>
      <c r="AB130" s="814"/>
      <c r="AC130" s="814"/>
      <c r="AD130" s="814"/>
      <c r="AE130" s="815"/>
      <c r="AF130" s="816">
        <v>572507</v>
      </c>
      <c r="AG130" s="814"/>
      <c r="AH130" s="814"/>
      <c r="AI130" s="814"/>
      <c r="AJ130" s="815"/>
      <c r="AK130" s="816">
        <v>547019</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t="s">
        <v>474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4278333</v>
      </c>
      <c r="AB131" s="747"/>
      <c r="AC131" s="747"/>
      <c r="AD131" s="747"/>
      <c r="AE131" s="748"/>
      <c r="AF131" s="749">
        <v>4237881</v>
      </c>
      <c r="AG131" s="747"/>
      <c r="AH131" s="747"/>
      <c r="AI131" s="747"/>
      <c r="AJ131" s="748"/>
      <c r="AK131" s="749">
        <v>4358672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4.7544919950000004</v>
      </c>
      <c r="AB132" s="770"/>
      <c r="AC132" s="770"/>
      <c r="AD132" s="770"/>
      <c r="AE132" s="771"/>
      <c r="AF132" s="772">
        <v>4.0430347150000001</v>
      </c>
      <c r="AG132" s="770"/>
      <c r="AH132" s="770"/>
      <c r="AI132" s="770"/>
      <c r="AJ132" s="771"/>
      <c r="AK132" s="772">
        <v>3.3144499060000001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6.2</v>
      </c>
      <c r="AB133" s="779"/>
      <c r="AC133" s="779"/>
      <c r="AD133" s="779"/>
      <c r="AE133" s="780"/>
      <c r="AF133" s="778">
        <v>4.7</v>
      </c>
      <c r="AG133" s="779"/>
      <c r="AH133" s="779"/>
      <c r="AI133" s="779"/>
      <c r="AJ133" s="780"/>
      <c r="AK133" s="778">
        <v>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9" t="s">
        <v>481</v>
      </c>
      <c r="L7" s="254"/>
      <c r="M7" s="255" t="s">
        <v>482</v>
      </c>
      <c r="N7" s="256"/>
    </row>
    <row r="8" spans="1:16">
      <c r="A8" s="248"/>
      <c r="B8" s="244"/>
      <c r="C8" s="244"/>
      <c r="D8" s="244"/>
      <c r="E8" s="244"/>
      <c r="F8" s="244"/>
      <c r="G8" s="257"/>
      <c r="H8" s="258"/>
      <c r="I8" s="258"/>
      <c r="J8" s="259"/>
      <c r="K8" s="1150"/>
      <c r="L8" s="260" t="s">
        <v>483</v>
      </c>
      <c r="M8" s="261" t="s">
        <v>484</v>
      </c>
      <c r="N8" s="262" t="s">
        <v>485</v>
      </c>
    </row>
    <row r="9" spans="1:16">
      <c r="A9" s="248"/>
      <c r="B9" s="244"/>
      <c r="C9" s="244"/>
      <c r="D9" s="244"/>
      <c r="E9" s="244"/>
      <c r="F9" s="244"/>
      <c r="G9" s="1163" t="s">
        <v>486</v>
      </c>
      <c r="H9" s="1164"/>
      <c r="I9" s="1164"/>
      <c r="J9" s="1165"/>
      <c r="K9" s="263">
        <v>1059265</v>
      </c>
      <c r="L9" s="264">
        <v>42536</v>
      </c>
      <c r="M9" s="265">
        <v>55347</v>
      </c>
      <c r="N9" s="266">
        <v>-23.1</v>
      </c>
    </row>
    <row r="10" spans="1:16">
      <c r="A10" s="248"/>
      <c r="B10" s="244"/>
      <c r="C10" s="244"/>
      <c r="D10" s="244"/>
      <c r="E10" s="244"/>
      <c r="F10" s="244"/>
      <c r="G10" s="1163" t="s">
        <v>487</v>
      </c>
      <c r="H10" s="1164"/>
      <c r="I10" s="1164"/>
      <c r="J10" s="1165"/>
      <c r="K10" s="267">
        <v>116990</v>
      </c>
      <c r="L10" s="268">
        <v>4698</v>
      </c>
      <c r="M10" s="269">
        <v>5378</v>
      </c>
      <c r="N10" s="270">
        <v>-12.6</v>
      </c>
    </row>
    <row r="11" spans="1:16" ht="13.5" customHeight="1">
      <c r="A11" s="248"/>
      <c r="B11" s="244"/>
      <c r="C11" s="244"/>
      <c r="D11" s="244"/>
      <c r="E11" s="244"/>
      <c r="F11" s="244"/>
      <c r="G11" s="1163" t="s">
        <v>488</v>
      </c>
      <c r="H11" s="1164"/>
      <c r="I11" s="1164"/>
      <c r="J11" s="1165"/>
      <c r="K11" s="267">
        <v>296384</v>
      </c>
      <c r="L11" s="268">
        <v>11902</v>
      </c>
      <c r="M11" s="269">
        <v>7824</v>
      </c>
      <c r="N11" s="270">
        <v>52.1</v>
      </c>
    </row>
    <row r="12" spans="1:16" ht="13.5" customHeight="1">
      <c r="A12" s="248"/>
      <c r="B12" s="244"/>
      <c r="C12" s="244"/>
      <c r="D12" s="244"/>
      <c r="E12" s="244"/>
      <c r="F12" s="244"/>
      <c r="G12" s="1163" t="s">
        <v>489</v>
      </c>
      <c r="H12" s="1164"/>
      <c r="I12" s="1164"/>
      <c r="J12" s="1165"/>
      <c r="K12" s="267" t="s">
        <v>490</v>
      </c>
      <c r="L12" s="268" t="s">
        <v>490</v>
      </c>
      <c r="M12" s="269">
        <v>137</v>
      </c>
      <c r="N12" s="270" t="s">
        <v>490</v>
      </c>
    </row>
    <row r="13" spans="1:16" ht="13.5" customHeight="1">
      <c r="A13" s="248"/>
      <c r="B13" s="244"/>
      <c r="C13" s="244"/>
      <c r="D13" s="244"/>
      <c r="E13" s="244"/>
      <c r="F13" s="244"/>
      <c r="G13" s="1163" t="s">
        <v>491</v>
      </c>
      <c r="H13" s="1164"/>
      <c r="I13" s="1164"/>
      <c r="J13" s="1165"/>
      <c r="K13" s="267" t="s">
        <v>490</v>
      </c>
      <c r="L13" s="268" t="s">
        <v>490</v>
      </c>
      <c r="M13" s="269">
        <v>6</v>
      </c>
      <c r="N13" s="270" t="s">
        <v>490</v>
      </c>
    </row>
    <row r="14" spans="1:16" ht="13.5" customHeight="1">
      <c r="A14" s="248"/>
      <c r="B14" s="244"/>
      <c r="C14" s="244"/>
      <c r="D14" s="244"/>
      <c r="E14" s="244"/>
      <c r="F14" s="244"/>
      <c r="G14" s="1163" t="s">
        <v>492</v>
      </c>
      <c r="H14" s="1164"/>
      <c r="I14" s="1164"/>
      <c r="J14" s="1165"/>
      <c r="K14" s="267">
        <v>39114</v>
      </c>
      <c r="L14" s="268">
        <v>1571</v>
      </c>
      <c r="M14" s="269">
        <v>2598</v>
      </c>
      <c r="N14" s="270">
        <v>-39.5</v>
      </c>
    </row>
    <row r="15" spans="1:16" ht="13.5" customHeight="1">
      <c r="A15" s="248"/>
      <c r="B15" s="244"/>
      <c r="C15" s="244"/>
      <c r="D15" s="244"/>
      <c r="E15" s="244"/>
      <c r="F15" s="244"/>
      <c r="G15" s="1163" t="s">
        <v>493</v>
      </c>
      <c r="H15" s="1164"/>
      <c r="I15" s="1164"/>
      <c r="J15" s="1165"/>
      <c r="K15" s="267">
        <v>50967</v>
      </c>
      <c r="L15" s="268">
        <v>2047</v>
      </c>
      <c r="M15" s="269">
        <v>1203</v>
      </c>
      <c r="N15" s="270">
        <v>70.2</v>
      </c>
    </row>
    <row r="16" spans="1:16">
      <c r="A16" s="248"/>
      <c r="B16" s="244"/>
      <c r="C16" s="244"/>
      <c r="D16" s="244"/>
      <c r="E16" s="244"/>
      <c r="F16" s="244"/>
      <c r="G16" s="1166" t="s">
        <v>494</v>
      </c>
      <c r="H16" s="1167"/>
      <c r="I16" s="1167"/>
      <c r="J16" s="1168"/>
      <c r="K16" s="268">
        <v>-76428</v>
      </c>
      <c r="L16" s="268">
        <v>-3069</v>
      </c>
      <c r="M16" s="269">
        <v>-5188</v>
      </c>
      <c r="N16" s="270">
        <v>-40.799999999999997</v>
      </c>
    </row>
    <row r="17" spans="1:16">
      <c r="A17" s="248"/>
      <c r="B17" s="244"/>
      <c r="C17" s="244"/>
      <c r="D17" s="244"/>
      <c r="E17" s="244"/>
      <c r="F17" s="244"/>
      <c r="G17" s="1166" t="s">
        <v>168</v>
      </c>
      <c r="H17" s="1167"/>
      <c r="I17" s="1167"/>
      <c r="J17" s="1168"/>
      <c r="K17" s="268">
        <v>1486292</v>
      </c>
      <c r="L17" s="268">
        <v>59683</v>
      </c>
      <c r="M17" s="269">
        <v>67305</v>
      </c>
      <c r="N17" s="270">
        <v>-11.3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60" t="s">
        <v>499</v>
      </c>
      <c r="H21" s="1161"/>
      <c r="I21" s="1161"/>
      <c r="J21" s="1162"/>
      <c r="K21" s="280">
        <v>4.8600000000000003</v>
      </c>
      <c r="L21" s="281">
        <v>6.27</v>
      </c>
      <c r="M21" s="282">
        <v>-1.41</v>
      </c>
      <c r="N21" s="249"/>
      <c r="O21" s="283"/>
      <c r="P21" s="279"/>
    </row>
    <row r="22" spans="1:16" s="284" customFormat="1">
      <c r="A22" s="279"/>
      <c r="B22" s="249"/>
      <c r="C22" s="249"/>
      <c r="D22" s="249"/>
      <c r="E22" s="249"/>
      <c r="F22" s="249"/>
      <c r="G22" s="1160" t="s">
        <v>500</v>
      </c>
      <c r="H22" s="1161"/>
      <c r="I22" s="1161"/>
      <c r="J22" s="1162"/>
      <c r="K22" s="285">
        <v>97</v>
      </c>
      <c r="L22" s="286">
        <v>97.2</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9" t="s">
        <v>481</v>
      </c>
      <c r="L30" s="254"/>
      <c r="M30" s="255" t="s">
        <v>482</v>
      </c>
      <c r="N30" s="256"/>
    </row>
    <row r="31" spans="1:16">
      <c r="A31" s="248"/>
      <c r="B31" s="244"/>
      <c r="C31" s="244"/>
      <c r="D31" s="244"/>
      <c r="E31" s="244"/>
      <c r="F31" s="244"/>
      <c r="G31" s="257"/>
      <c r="H31" s="258"/>
      <c r="I31" s="258"/>
      <c r="J31" s="259"/>
      <c r="K31" s="1150"/>
      <c r="L31" s="260" t="s">
        <v>483</v>
      </c>
      <c r="M31" s="261" t="s">
        <v>484</v>
      </c>
      <c r="N31" s="262" t="s">
        <v>485</v>
      </c>
    </row>
    <row r="32" spans="1:16" ht="27" customHeight="1">
      <c r="A32" s="248"/>
      <c r="B32" s="244"/>
      <c r="C32" s="244"/>
      <c r="D32" s="244"/>
      <c r="E32" s="244"/>
      <c r="F32" s="244"/>
      <c r="G32" s="1151" t="s">
        <v>504</v>
      </c>
      <c r="H32" s="1152"/>
      <c r="I32" s="1152"/>
      <c r="J32" s="1153"/>
      <c r="K32" s="294">
        <v>357793</v>
      </c>
      <c r="L32" s="294">
        <v>14367</v>
      </c>
      <c r="M32" s="295">
        <v>29478</v>
      </c>
      <c r="N32" s="296">
        <v>-51.3</v>
      </c>
    </row>
    <row r="33" spans="1:16" ht="13.5" customHeight="1">
      <c r="A33" s="248"/>
      <c r="B33" s="244"/>
      <c r="C33" s="244"/>
      <c r="D33" s="244"/>
      <c r="E33" s="244"/>
      <c r="F33" s="244"/>
      <c r="G33" s="1151" t="s">
        <v>505</v>
      </c>
      <c r="H33" s="1152"/>
      <c r="I33" s="1152"/>
      <c r="J33" s="1153"/>
      <c r="K33" s="294" t="s">
        <v>490</v>
      </c>
      <c r="L33" s="294" t="s">
        <v>490</v>
      </c>
      <c r="M33" s="295" t="s">
        <v>490</v>
      </c>
      <c r="N33" s="296" t="s">
        <v>490</v>
      </c>
    </row>
    <row r="34" spans="1:16" ht="27" customHeight="1">
      <c r="A34" s="248"/>
      <c r="B34" s="244"/>
      <c r="C34" s="244"/>
      <c r="D34" s="244"/>
      <c r="E34" s="244"/>
      <c r="F34" s="244"/>
      <c r="G34" s="1151" t="s">
        <v>506</v>
      </c>
      <c r="H34" s="1152"/>
      <c r="I34" s="1152"/>
      <c r="J34" s="1153"/>
      <c r="K34" s="294" t="s">
        <v>490</v>
      </c>
      <c r="L34" s="294" t="s">
        <v>490</v>
      </c>
      <c r="M34" s="295" t="s">
        <v>490</v>
      </c>
      <c r="N34" s="296" t="s">
        <v>490</v>
      </c>
    </row>
    <row r="35" spans="1:16" ht="27" customHeight="1">
      <c r="A35" s="248"/>
      <c r="B35" s="244"/>
      <c r="C35" s="244"/>
      <c r="D35" s="244"/>
      <c r="E35" s="244"/>
      <c r="F35" s="244"/>
      <c r="G35" s="1151" t="s">
        <v>507</v>
      </c>
      <c r="H35" s="1152"/>
      <c r="I35" s="1152"/>
      <c r="J35" s="1153"/>
      <c r="K35" s="294">
        <v>315846</v>
      </c>
      <c r="L35" s="294">
        <v>12683</v>
      </c>
      <c r="M35" s="295">
        <v>9466</v>
      </c>
      <c r="N35" s="296">
        <v>34</v>
      </c>
    </row>
    <row r="36" spans="1:16" ht="27" customHeight="1">
      <c r="A36" s="248"/>
      <c r="B36" s="244"/>
      <c r="C36" s="244"/>
      <c r="D36" s="244"/>
      <c r="E36" s="244"/>
      <c r="F36" s="244"/>
      <c r="G36" s="1151" t="s">
        <v>508</v>
      </c>
      <c r="H36" s="1152"/>
      <c r="I36" s="1152"/>
      <c r="J36" s="1153"/>
      <c r="K36" s="294">
        <v>17846</v>
      </c>
      <c r="L36" s="294">
        <v>717</v>
      </c>
      <c r="M36" s="295">
        <v>2568</v>
      </c>
      <c r="N36" s="296">
        <v>-72.099999999999994</v>
      </c>
    </row>
    <row r="37" spans="1:16" ht="13.5" customHeight="1">
      <c r="A37" s="248"/>
      <c r="B37" s="244"/>
      <c r="C37" s="244"/>
      <c r="D37" s="244"/>
      <c r="E37" s="244"/>
      <c r="F37" s="244"/>
      <c r="G37" s="1151" t="s">
        <v>509</v>
      </c>
      <c r="H37" s="1152"/>
      <c r="I37" s="1152"/>
      <c r="J37" s="1153"/>
      <c r="K37" s="294" t="s">
        <v>490</v>
      </c>
      <c r="L37" s="294" t="s">
        <v>490</v>
      </c>
      <c r="M37" s="295">
        <v>1267</v>
      </c>
      <c r="N37" s="296" t="s">
        <v>490</v>
      </c>
    </row>
    <row r="38" spans="1:16" ht="27" customHeight="1">
      <c r="A38" s="248"/>
      <c r="B38" s="244"/>
      <c r="C38" s="244"/>
      <c r="D38" s="244"/>
      <c r="E38" s="244"/>
      <c r="F38" s="244"/>
      <c r="G38" s="1154" t="s">
        <v>510</v>
      </c>
      <c r="H38" s="1155"/>
      <c r="I38" s="1155"/>
      <c r="J38" s="1156"/>
      <c r="K38" s="297" t="s">
        <v>490</v>
      </c>
      <c r="L38" s="297" t="s">
        <v>490</v>
      </c>
      <c r="M38" s="298">
        <v>1</v>
      </c>
      <c r="N38" s="299" t="s">
        <v>490</v>
      </c>
      <c r="O38" s="293"/>
    </row>
    <row r="39" spans="1:16">
      <c r="A39" s="248"/>
      <c r="B39" s="244"/>
      <c r="C39" s="244"/>
      <c r="D39" s="244"/>
      <c r="E39" s="244"/>
      <c r="F39" s="244"/>
      <c r="G39" s="1154" t="s">
        <v>511</v>
      </c>
      <c r="H39" s="1155"/>
      <c r="I39" s="1155"/>
      <c r="J39" s="1156"/>
      <c r="K39" s="300" t="s">
        <v>490</v>
      </c>
      <c r="L39" s="300" t="s">
        <v>490</v>
      </c>
      <c r="M39" s="301">
        <v>-3176</v>
      </c>
      <c r="N39" s="302" t="s">
        <v>490</v>
      </c>
      <c r="O39" s="293"/>
    </row>
    <row r="40" spans="1:16" ht="27" customHeight="1">
      <c r="A40" s="248"/>
      <c r="B40" s="244"/>
      <c r="C40" s="244"/>
      <c r="D40" s="244"/>
      <c r="E40" s="244"/>
      <c r="F40" s="244"/>
      <c r="G40" s="1151" t="s">
        <v>512</v>
      </c>
      <c r="H40" s="1152"/>
      <c r="I40" s="1152"/>
      <c r="J40" s="1153"/>
      <c r="K40" s="300">
        <v>-547019</v>
      </c>
      <c r="L40" s="300">
        <v>-21966</v>
      </c>
      <c r="M40" s="301">
        <v>-27766</v>
      </c>
      <c r="N40" s="302">
        <v>-20.9</v>
      </c>
      <c r="O40" s="293"/>
    </row>
    <row r="41" spans="1:16">
      <c r="A41" s="248"/>
      <c r="B41" s="244"/>
      <c r="C41" s="244"/>
      <c r="D41" s="244"/>
      <c r="E41" s="244"/>
      <c r="F41" s="244"/>
      <c r="G41" s="1157" t="s">
        <v>279</v>
      </c>
      <c r="H41" s="1158"/>
      <c r="I41" s="1158"/>
      <c r="J41" s="1159"/>
      <c r="K41" s="294">
        <v>144466</v>
      </c>
      <c r="L41" s="300">
        <v>5801</v>
      </c>
      <c r="M41" s="301">
        <v>11838</v>
      </c>
      <c r="N41" s="302">
        <v>-51</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44" t="s">
        <v>481</v>
      </c>
      <c r="J49" s="1146" t="s">
        <v>516</v>
      </c>
      <c r="K49" s="1147"/>
      <c r="L49" s="1147"/>
      <c r="M49" s="1147"/>
      <c r="N49" s="1148"/>
    </row>
    <row r="50" spans="1:14">
      <c r="A50" s="248"/>
      <c r="B50" s="244"/>
      <c r="C50" s="244"/>
      <c r="D50" s="244"/>
      <c r="E50" s="244"/>
      <c r="F50" s="244"/>
      <c r="G50" s="312"/>
      <c r="H50" s="313"/>
      <c r="I50" s="1145"/>
      <c r="J50" s="314" t="s">
        <v>517</v>
      </c>
      <c r="K50" s="315" t="s">
        <v>518</v>
      </c>
      <c r="L50" s="316" t="s">
        <v>519</v>
      </c>
      <c r="M50" s="317" t="s">
        <v>520</v>
      </c>
      <c r="N50" s="318" t="s">
        <v>521</v>
      </c>
    </row>
    <row r="51" spans="1:14">
      <c r="A51" s="248"/>
      <c r="B51" s="244"/>
      <c r="C51" s="244"/>
      <c r="D51" s="244"/>
      <c r="E51" s="244"/>
      <c r="F51" s="244"/>
      <c r="G51" s="310" t="s">
        <v>522</v>
      </c>
      <c r="H51" s="311"/>
      <c r="I51" s="319">
        <v>281096</v>
      </c>
      <c r="J51" s="320">
        <v>11970</v>
      </c>
      <c r="K51" s="321">
        <v>-59.2</v>
      </c>
      <c r="L51" s="322">
        <v>42839</v>
      </c>
      <c r="M51" s="323">
        <v>-13.3</v>
      </c>
      <c r="N51" s="324">
        <v>-45.9</v>
      </c>
    </row>
    <row r="52" spans="1:14">
      <c r="A52" s="248"/>
      <c r="B52" s="244"/>
      <c r="C52" s="244"/>
      <c r="D52" s="244"/>
      <c r="E52" s="244"/>
      <c r="F52" s="244"/>
      <c r="G52" s="325"/>
      <c r="H52" s="326" t="s">
        <v>523</v>
      </c>
      <c r="I52" s="327">
        <v>191374</v>
      </c>
      <c r="J52" s="328">
        <v>8149</v>
      </c>
      <c r="K52" s="329">
        <v>-55.9</v>
      </c>
      <c r="L52" s="330">
        <v>22027</v>
      </c>
      <c r="M52" s="331">
        <v>-17.100000000000001</v>
      </c>
      <c r="N52" s="332">
        <v>-38.799999999999997</v>
      </c>
    </row>
    <row r="53" spans="1:14">
      <c r="A53" s="248"/>
      <c r="B53" s="244"/>
      <c r="C53" s="244"/>
      <c r="D53" s="244"/>
      <c r="E53" s="244"/>
      <c r="F53" s="244"/>
      <c r="G53" s="310" t="s">
        <v>524</v>
      </c>
      <c r="H53" s="311"/>
      <c r="I53" s="319">
        <v>991829</v>
      </c>
      <c r="J53" s="320">
        <v>40958</v>
      </c>
      <c r="K53" s="321">
        <v>242.2</v>
      </c>
      <c r="L53" s="322">
        <v>46819</v>
      </c>
      <c r="M53" s="323">
        <v>9.3000000000000007</v>
      </c>
      <c r="N53" s="324">
        <v>232.9</v>
      </c>
    </row>
    <row r="54" spans="1:14">
      <c r="A54" s="248"/>
      <c r="B54" s="244"/>
      <c r="C54" s="244"/>
      <c r="D54" s="244"/>
      <c r="E54" s="244"/>
      <c r="F54" s="244"/>
      <c r="G54" s="325"/>
      <c r="H54" s="326" t="s">
        <v>523</v>
      </c>
      <c r="I54" s="327">
        <v>595067</v>
      </c>
      <c r="J54" s="328">
        <v>24573</v>
      </c>
      <c r="K54" s="329">
        <v>201.5</v>
      </c>
      <c r="L54" s="330">
        <v>24121</v>
      </c>
      <c r="M54" s="331">
        <v>9.5</v>
      </c>
      <c r="N54" s="332">
        <v>192</v>
      </c>
    </row>
    <row r="55" spans="1:14">
      <c r="A55" s="248"/>
      <c r="B55" s="244"/>
      <c r="C55" s="244"/>
      <c r="D55" s="244"/>
      <c r="E55" s="244"/>
      <c r="F55" s="244"/>
      <c r="G55" s="310" t="s">
        <v>525</v>
      </c>
      <c r="H55" s="311"/>
      <c r="I55" s="319">
        <v>999546</v>
      </c>
      <c r="J55" s="320">
        <v>40833</v>
      </c>
      <c r="K55" s="321">
        <v>-0.3</v>
      </c>
      <c r="L55" s="322">
        <v>53270</v>
      </c>
      <c r="M55" s="323">
        <v>13.8</v>
      </c>
      <c r="N55" s="324">
        <v>-14.1</v>
      </c>
    </row>
    <row r="56" spans="1:14">
      <c r="A56" s="248"/>
      <c r="B56" s="244"/>
      <c r="C56" s="244"/>
      <c r="D56" s="244"/>
      <c r="E56" s="244"/>
      <c r="F56" s="244"/>
      <c r="G56" s="325"/>
      <c r="H56" s="326" t="s">
        <v>523</v>
      </c>
      <c r="I56" s="327">
        <v>257396</v>
      </c>
      <c r="J56" s="328">
        <v>10515</v>
      </c>
      <c r="K56" s="329">
        <v>-57.2</v>
      </c>
      <c r="L56" s="330">
        <v>24316</v>
      </c>
      <c r="M56" s="331">
        <v>0.8</v>
      </c>
      <c r="N56" s="332">
        <v>-58</v>
      </c>
    </row>
    <row r="57" spans="1:14">
      <c r="A57" s="248"/>
      <c r="B57" s="244"/>
      <c r="C57" s="244"/>
      <c r="D57" s="244"/>
      <c r="E57" s="244"/>
      <c r="F57" s="244"/>
      <c r="G57" s="310" t="s">
        <v>526</v>
      </c>
      <c r="H57" s="311"/>
      <c r="I57" s="319">
        <v>1056424</v>
      </c>
      <c r="J57" s="320">
        <v>42760</v>
      </c>
      <c r="K57" s="321">
        <v>4.7</v>
      </c>
      <c r="L57" s="322">
        <v>53292</v>
      </c>
      <c r="M57" s="323">
        <v>0</v>
      </c>
      <c r="N57" s="324">
        <v>4.7</v>
      </c>
    </row>
    <row r="58" spans="1:14">
      <c r="A58" s="248"/>
      <c r="B58" s="244"/>
      <c r="C58" s="244"/>
      <c r="D58" s="244"/>
      <c r="E58" s="244"/>
      <c r="F58" s="244"/>
      <c r="G58" s="325"/>
      <c r="H58" s="326" t="s">
        <v>523</v>
      </c>
      <c r="I58" s="327">
        <v>217908</v>
      </c>
      <c r="J58" s="328">
        <v>8820</v>
      </c>
      <c r="K58" s="329">
        <v>-16.100000000000001</v>
      </c>
      <c r="L58" s="330">
        <v>28900</v>
      </c>
      <c r="M58" s="331">
        <v>18.899999999999999</v>
      </c>
      <c r="N58" s="332">
        <v>-35</v>
      </c>
    </row>
    <row r="59" spans="1:14">
      <c r="A59" s="248"/>
      <c r="B59" s="244"/>
      <c r="C59" s="244"/>
      <c r="D59" s="244"/>
      <c r="E59" s="244"/>
      <c r="F59" s="244"/>
      <c r="G59" s="310" t="s">
        <v>527</v>
      </c>
      <c r="H59" s="311"/>
      <c r="I59" s="319">
        <v>2462327</v>
      </c>
      <c r="J59" s="320">
        <v>98877</v>
      </c>
      <c r="K59" s="321">
        <v>131.19999999999999</v>
      </c>
      <c r="L59" s="322">
        <v>49919</v>
      </c>
      <c r="M59" s="323">
        <v>-6.3</v>
      </c>
      <c r="N59" s="324">
        <v>137.5</v>
      </c>
    </row>
    <row r="60" spans="1:14">
      <c r="A60" s="248"/>
      <c r="B60" s="244"/>
      <c r="C60" s="244"/>
      <c r="D60" s="244"/>
      <c r="E60" s="244"/>
      <c r="F60" s="244"/>
      <c r="G60" s="325"/>
      <c r="H60" s="326" t="s">
        <v>523</v>
      </c>
      <c r="I60" s="333">
        <v>657831</v>
      </c>
      <c r="J60" s="328">
        <v>26416</v>
      </c>
      <c r="K60" s="329">
        <v>199.5</v>
      </c>
      <c r="L60" s="330">
        <v>26398</v>
      </c>
      <c r="M60" s="331">
        <v>-8.6999999999999993</v>
      </c>
      <c r="N60" s="332">
        <v>208.2</v>
      </c>
    </row>
    <row r="61" spans="1:14">
      <c r="A61" s="248"/>
      <c r="B61" s="244"/>
      <c r="C61" s="244"/>
      <c r="D61" s="244"/>
      <c r="E61" s="244"/>
      <c r="F61" s="244"/>
      <c r="G61" s="310" t="s">
        <v>528</v>
      </c>
      <c r="H61" s="334"/>
      <c r="I61" s="335">
        <v>1158244</v>
      </c>
      <c r="J61" s="336">
        <v>47080</v>
      </c>
      <c r="K61" s="337">
        <v>63.7</v>
      </c>
      <c r="L61" s="338">
        <v>49228</v>
      </c>
      <c r="M61" s="339">
        <v>0.7</v>
      </c>
      <c r="N61" s="324">
        <v>63</v>
      </c>
    </row>
    <row r="62" spans="1:14">
      <c r="A62" s="248"/>
      <c r="B62" s="244"/>
      <c r="C62" s="244"/>
      <c r="D62" s="244"/>
      <c r="E62" s="244"/>
      <c r="F62" s="244"/>
      <c r="G62" s="325"/>
      <c r="H62" s="326" t="s">
        <v>523</v>
      </c>
      <c r="I62" s="327">
        <v>383915</v>
      </c>
      <c r="J62" s="328">
        <v>15695</v>
      </c>
      <c r="K62" s="329">
        <v>54.4</v>
      </c>
      <c r="L62" s="330">
        <v>25152</v>
      </c>
      <c r="M62" s="331">
        <v>0.7</v>
      </c>
      <c r="N62" s="332">
        <v>53.7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50" zoomScaleSheetLayoutView="10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showRowColHeader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31.5</v>
      </c>
      <c r="G47" s="12">
        <v>31.48</v>
      </c>
      <c r="H47" s="12">
        <v>31.13</v>
      </c>
      <c r="I47" s="12">
        <v>31.31</v>
      </c>
      <c r="J47" s="13">
        <v>30.8</v>
      </c>
    </row>
    <row r="48" spans="2:10" ht="57.75" customHeight="1">
      <c r="B48" s="14"/>
      <c r="C48" s="1171" t="s">
        <v>4</v>
      </c>
      <c r="D48" s="1171"/>
      <c r="E48" s="1172"/>
      <c r="F48" s="15">
        <v>9.82</v>
      </c>
      <c r="G48" s="16">
        <v>9.98</v>
      </c>
      <c r="H48" s="16">
        <v>9.15</v>
      </c>
      <c r="I48" s="16">
        <v>8.2200000000000006</v>
      </c>
      <c r="J48" s="17">
        <v>12.33</v>
      </c>
    </row>
    <row r="49" spans="2:10" ht="57.75" customHeight="1" thickBot="1">
      <c r="B49" s="18"/>
      <c r="C49" s="1173" t="s">
        <v>5</v>
      </c>
      <c r="D49" s="1173"/>
      <c r="E49" s="1174"/>
      <c r="F49" s="19">
        <v>2.17</v>
      </c>
      <c r="G49" s="20">
        <v>0.25</v>
      </c>
      <c r="H49" s="20" t="s">
        <v>535</v>
      </c>
      <c r="I49" s="20" t="s">
        <v>536</v>
      </c>
      <c r="J49" s="21">
        <v>4.37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2017-02-28T04:31:36Z</cp:lastPrinted>
  <dcterms:created xsi:type="dcterms:W3CDTF">2017-02-15T19:21:09Z</dcterms:created>
  <dcterms:modified xsi:type="dcterms:W3CDTF">2017-05-22T07:23:59Z</dcterms:modified>
</cp:coreProperties>
</file>