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480" windowWidth="11055" windowHeight="6540" tabRatio="809" activeTab="0"/>
  </bookViews>
  <sheets>
    <sheet name="目次4" sheetId="1" r:id="rId1"/>
  </sheets>
  <definedNames>
    <definedName name="_xlnm.Print_Area" localSheetId="0">'目次4'!$A$1:$O$53</definedName>
  </definedNames>
  <calcPr fullCalcOnLoad="1"/>
</workbook>
</file>

<file path=xl/sharedStrings.xml><?xml version="1.0" encoding="utf-8"?>
<sst xmlns="http://schemas.openxmlformats.org/spreadsheetml/2006/main" count="90" uniqueCount="68">
  <si>
    <t>その他団体</t>
  </si>
  <si>
    <t>白川町</t>
  </si>
  <si>
    <t>笠松町</t>
  </si>
  <si>
    <t>岐南町</t>
  </si>
  <si>
    <t>山県市</t>
  </si>
  <si>
    <t>瑞穂市</t>
  </si>
  <si>
    <t>飛騨市</t>
  </si>
  <si>
    <t>本巣市</t>
  </si>
  <si>
    <t>郡上市</t>
  </si>
  <si>
    <t>下呂市</t>
  </si>
  <si>
    <t>本巣</t>
  </si>
  <si>
    <t>団体数</t>
  </si>
  <si>
    <t>利用者数</t>
  </si>
  <si>
    <t>青少年団体</t>
  </si>
  <si>
    <t>婦人団体</t>
  </si>
  <si>
    <t>成人団体</t>
  </si>
  <si>
    <t>高齢者団体</t>
  </si>
  <si>
    <t>各務原市</t>
  </si>
  <si>
    <t>海津市</t>
  </si>
  <si>
    <t>揖斐</t>
  </si>
  <si>
    <t>大野</t>
  </si>
  <si>
    <t>市町村名</t>
  </si>
  <si>
    <t>計</t>
  </si>
  <si>
    <t>岐阜市</t>
  </si>
  <si>
    <t>大垣市</t>
  </si>
  <si>
    <t>高山市</t>
  </si>
  <si>
    <t>多治見市</t>
  </si>
  <si>
    <t>関市</t>
  </si>
  <si>
    <t>美濃市</t>
  </si>
  <si>
    <t>土岐市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</si>
  <si>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</si>
  <si>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</si>
  <si>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</si>
  <si>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</si>
  <si>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</si>
  <si>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</si>
  <si>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</si>
  <si>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</si>
  <si>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</si>
  <si>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</si>
  <si>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養老</t>
  </si>
  <si>
    <t>不破</t>
  </si>
  <si>
    <t>坂祝町</t>
  </si>
  <si>
    <t>富加町</t>
  </si>
  <si>
    <t>川辺町</t>
  </si>
  <si>
    <t>七宗町</t>
  </si>
  <si>
    <t>八百津町</t>
  </si>
  <si>
    <t>東白川村</t>
  </si>
  <si>
    <t>御嵩町</t>
  </si>
  <si>
    <t>白川村</t>
  </si>
  <si>
    <t>可児</t>
  </si>
  <si>
    <t>安八</t>
  </si>
  <si>
    <t>加茂</t>
  </si>
  <si>
    <t>中津川市</t>
  </si>
  <si>
    <t>瑞浪市</t>
  </si>
  <si>
    <t>羽島市</t>
  </si>
  <si>
    <t>恵那市</t>
  </si>
  <si>
    <t>可児市</t>
  </si>
  <si>
    <t>美濃加茂市</t>
  </si>
  <si>
    <t>合　計</t>
  </si>
  <si>
    <t>４　公民館利用団体数・利用者</t>
  </si>
  <si>
    <t>羽島</t>
  </si>
  <si>
    <t>個人利用者数</t>
  </si>
  <si>
    <r>
      <t>（注１）</t>
    </r>
    <r>
      <rPr>
        <i/>
        <u val="single"/>
        <sz val="11"/>
        <rFont val="ＭＳ 明朝"/>
        <family val="1"/>
      </rPr>
      <t>数字</t>
    </r>
    <r>
      <rPr>
        <sz val="11"/>
        <rFont val="ＭＳ 明朝"/>
        <family val="1"/>
      </rPr>
      <t>は、団体種別の団体数・参加者数及び個人利用者数未集計の市町村を除いた合計数。</t>
    </r>
  </si>
  <si>
    <t>-</t>
  </si>
  <si>
    <t>-</t>
  </si>
  <si>
    <t>（平成２８年３月３１日現在）</t>
  </si>
  <si>
    <t>（注２）平成２５年度調査から、団体数は延べ数＜例①＞に統一した。なお、可児市・飛騨市・川辺町・七宗町・白川
　　　　町については、調査の関係上、利用した団体の数＜例②＞を記載している。
　＜例＞Ａ団体が年間５回利用した場合　　①５　　②１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</si>
</sst>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_);[Red]\(0\)"/>
    <numFmt numFmtId="180" formatCode="0_ "/>
    <numFmt numFmtId="181" formatCode="0.0_);[Red]\(0.0\)"/>
    <numFmt numFmtId="182" formatCode="#,##0.0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;[Red]\(#,##0\)"/>
    <numFmt numFmtId="189" formatCode="#,##0.00_);[Red]\(#,##0.00\)"/>
    <numFmt numFmtId="190" formatCode="#,##0_ ;[Red]\-#,##0\ "/>
    <numFmt numFmtId="191" formatCode="#,##0.0;[Red]\-#,##0.0"/>
    <numFmt numFmtId="192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i/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177" fontId="2" fillId="0" borderId="0" xfId="0" applyNumberFormat="1" applyFont="1" applyFill="1" applyAlignment="1">
      <alignment vertical="center" shrinkToFit="1"/>
    </xf>
    <xf numFmtId="177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177" fontId="2" fillId="7" borderId="10" xfId="0" applyNumberFormat="1" applyFont="1" applyFill="1" applyBorder="1" applyAlignment="1">
      <alignment horizontal="center" vertical="center" shrinkToFit="1"/>
    </xf>
    <xf numFmtId="177" fontId="2" fillId="7" borderId="11" xfId="0" applyNumberFormat="1" applyFont="1" applyFill="1" applyBorder="1" applyAlignment="1">
      <alignment horizontal="center" vertical="center" shrinkToFit="1"/>
    </xf>
    <xf numFmtId="177" fontId="2" fillId="7" borderId="12" xfId="0" applyNumberFormat="1" applyFont="1" applyFill="1" applyBorder="1" applyAlignment="1">
      <alignment horizontal="center" vertical="center" shrinkToFit="1"/>
    </xf>
    <xf numFmtId="177" fontId="2" fillId="7" borderId="13" xfId="0" applyNumberFormat="1" applyFont="1" applyFill="1" applyBorder="1" applyAlignment="1">
      <alignment horizontal="center" vertical="center" shrinkToFit="1"/>
    </xf>
    <xf numFmtId="177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16" xfId="0" applyNumberFormat="1" applyFont="1" applyFill="1" applyBorder="1" applyAlignment="1">
      <alignment horizontal="right" vertical="center" shrinkToFit="1"/>
    </xf>
    <xf numFmtId="177" fontId="3" fillId="0" borderId="17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0" xfId="0" applyNumberFormat="1" applyFont="1" applyFill="1" applyAlignment="1">
      <alignment vertical="center" shrinkToFit="1"/>
    </xf>
    <xf numFmtId="177" fontId="2" fillId="0" borderId="0" xfId="62" applyNumberFormat="1" applyFont="1" applyFill="1" applyAlignment="1">
      <alignment vertical="center" shrinkToFit="1"/>
      <protection/>
    </xf>
    <xf numFmtId="177" fontId="3" fillId="0" borderId="14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6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18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19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20" xfId="0" applyNumberFormat="1" applyFont="1" applyFill="1" applyBorder="1" applyAlignment="1">
      <alignment horizontal="right" vertical="center" shrinkToFit="1"/>
    </xf>
    <xf numFmtId="177" fontId="3" fillId="0" borderId="21" xfId="0" applyNumberFormat="1" applyFont="1" applyFill="1" applyBorder="1" applyAlignment="1">
      <alignment horizontal="right" vertical="center" shrinkToFit="1"/>
    </xf>
    <xf numFmtId="177" fontId="3" fillId="0" borderId="22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23" xfId="0" applyNumberFormat="1" applyFont="1" applyFill="1" applyBorder="1" applyAlignment="1">
      <alignment horizontal="right" vertical="center" shrinkToFit="1"/>
    </xf>
    <xf numFmtId="177" fontId="3" fillId="0" borderId="24" xfId="0" applyNumberFormat="1" applyFont="1" applyFill="1" applyBorder="1" applyAlignment="1">
      <alignment horizontal="right" vertical="center" shrinkToFit="1"/>
    </xf>
    <xf numFmtId="177" fontId="3" fillId="0" borderId="25" xfId="0" applyNumberFormat="1" applyFont="1" applyFill="1" applyBorder="1" applyAlignment="1">
      <alignment horizontal="right" vertical="center" shrinkToFit="1"/>
    </xf>
    <xf numFmtId="177" fontId="3" fillId="0" borderId="26" xfId="0" applyNumberFormat="1" applyFont="1" applyFill="1" applyBorder="1" applyAlignment="1">
      <alignment horizontal="right" vertical="center" shrinkToFit="1"/>
    </xf>
    <xf numFmtId="177" fontId="3" fillId="0" borderId="27" xfId="0" applyNumberFormat="1" applyFont="1" applyFill="1" applyBorder="1" applyAlignment="1">
      <alignment horizontal="right" vertical="center" shrinkToFit="1"/>
    </xf>
    <xf numFmtId="177" fontId="3" fillId="0" borderId="17" xfId="0" applyNumberFormat="1" applyFont="1" applyFill="1" applyBorder="1" applyAlignment="1">
      <alignment horizontal="right" vertical="center" shrinkToFit="1"/>
    </xf>
    <xf numFmtId="177" fontId="7" fillId="0" borderId="28" xfId="0" applyNumberFormat="1" applyFont="1" applyFill="1" applyBorder="1" applyAlignment="1">
      <alignment horizontal="right" vertical="center" shrinkToFit="1"/>
    </xf>
    <xf numFmtId="177" fontId="7" fillId="0" borderId="29" xfId="0" applyNumberFormat="1" applyFont="1" applyFill="1" applyBorder="1" applyAlignment="1">
      <alignment horizontal="right" vertical="center" shrinkToFit="1"/>
    </xf>
    <xf numFmtId="177" fontId="7" fillId="0" borderId="30" xfId="0" applyNumberFormat="1" applyFont="1" applyFill="1" applyBorder="1" applyAlignment="1">
      <alignment horizontal="right" vertical="center" shrinkToFit="1"/>
    </xf>
    <xf numFmtId="177" fontId="7" fillId="0" borderId="31" xfId="0" applyNumberFormat="1" applyFont="1" applyFill="1" applyBorder="1" applyAlignment="1">
      <alignment horizontal="right" vertical="center" shrinkToFit="1"/>
    </xf>
    <xf numFmtId="177" fontId="3" fillId="0" borderId="14" xfId="0" applyNumberFormat="1" applyFont="1" applyFill="1" applyBorder="1" applyAlignment="1">
      <alignment horizontal="right" vertical="center" shrinkToFit="1"/>
    </xf>
    <xf numFmtId="177" fontId="3" fillId="33" borderId="14" xfId="0" applyNumberFormat="1" applyFont="1" applyFill="1" applyBorder="1" applyAlignment="1" applyProtection="1">
      <alignment horizontal="right" vertical="center" shrinkToFit="1"/>
      <protection locked="0"/>
    </xf>
    <xf numFmtId="177" fontId="3" fillId="33" borderId="32" xfId="0" applyNumberFormat="1" applyFont="1" applyFill="1" applyBorder="1" applyAlignment="1">
      <alignment horizontal="left" vertical="center" shrinkToFit="1"/>
    </xf>
    <xf numFmtId="177" fontId="3" fillId="0" borderId="33" xfId="62" applyNumberFormat="1" applyFont="1" applyFill="1" applyBorder="1" applyAlignment="1" applyProtection="1">
      <alignment horizontal="right" vertical="center" shrinkToFit="1"/>
      <protection locked="0"/>
    </xf>
    <xf numFmtId="177" fontId="3" fillId="0" borderId="14" xfId="62" applyNumberFormat="1" applyFont="1" applyFill="1" applyBorder="1" applyAlignment="1" applyProtection="1">
      <alignment horizontal="right" vertical="center" shrinkToFit="1"/>
      <protection locked="0"/>
    </xf>
    <xf numFmtId="177" fontId="3" fillId="0" borderId="16" xfId="62" applyNumberFormat="1" applyFont="1" applyFill="1" applyBorder="1" applyAlignment="1" applyProtection="1">
      <alignment horizontal="right" vertical="center" shrinkToFit="1"/>
      <protection locked="0"/>
    </xf>
    <xf numFmtId="177" fontId="3" fillId="0" borderId="17" xfId="62" applyNumberFormat="1" applyFont="1" applyFill="1" applyBorder="1" applyAlignment="1" applyProtection="1">
      <alignment horizontal="right" vertical="center" shrinkToFit="1"/>
      <protection locked="0"/>
    </xf>
    <xf numFmtId="177" fontId="3" fillId="33" borderId="34" xfId="0" applyNumberFormat="1" applyFont="1" applyFill="1" applyBorder="1" applyAlignment="1">
      <alignment horizontal="left" vertical="center" shrinkToFit="1"/>
    </xf>
    <xf numFmtId="177" fontId="3" fillId="33" borderId="16" xfId="0" applyNumberFormat="1" applyFont="1" applyFill="1" applyBorder="1" applyAlignment="1">
      <alignment horizontal="left" vertical="center" shrinkToFit="1"/>
    </xf>
    <xf numFmtId="177" fontId="3" fillId="33" borderId="35" xfId="0" applyNumberFormat="1" applyFont="1" applyFill="1" applyBorder="1" applyAlignment="1">
      <alignment horizontal="left" vertical="center" shrinkToFit="1"/>
    </xf>
    <xf numFmtId="177" fontId="3" fillId="0" borderId="29" xfId="0" applyNumberFormat="1" applyFont="1" applyFill="1" applyBorder="1" applyAlignment="1">
      <alignment horizontal="right" vertical="center" shrinkToFit="1"/>
    </xf>
    <xf numFmtId="177" fontId="3" fillId="0" borderId="28" xfId="0" applyNumberFormat="1" applyFont="1" applyFill="1" applyBorder="1" applyAlignment="1">
      <alignment horizontal="right" vertical="center" shrinkToFit="1"/>
    </xf>
    <xf numFmtId="177" fontId="3" fillId="0" borderId="36" xfId="0" applyNumberFormat="1" applyFont="1" applyFill="1" applyBorder="1" applyAlignment="1">
      <alignment horizontal="right" vertical="center" shrinkToFit="1"/>
    </xf>
    <xf numFmtId="176" fontId="3" fillId="33" borderId="34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33" borderId="25" xfId="0" applyNumberFormat="1" applyFont="1" applyFill="1" applyBorder="1" applyAlignment="1">
      <alignment horizontal="left" vertical="center" shrinkToFit="1"/>
    </xf>
    <xf numFmtId="176" fontId="3" fillId="33" borderId="16" xfId="0" applyNumberFormat="1" applyFont="1" applyFill="1" applyBorder="1" applyAlignment="1">
      <alignment horizontal="left" vertical="center" shrinkToFit="1"/>
    </xf>
    <xf numFmtId="177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77" fontId="3" fillId="7" borderId="37" xfId="0" applyNumberFormat="1" applyFont="1" applyFill="1" applyBorder="1" applyAlignment="1">
      <alignment horizontal="center" vertical="center" textRotation="255" shrinkToFit="1"/>
    </xf>
    <xf numFmtId="0" fontId="0" fillId="7" borderId="38" xfId="0" applyFont="1" applyFill="1" applyBorder="1" applyAlignment="1">
      <alignment horizontal="center" vertical="center" textRotation="255" shrinkToFit="1"/>
    </xf>
    <xf numFmtId="177" fontId="3" fillId="0" borderId="0" xfId="0" applyNumberFormat="1" applyFont="1" applyFill="1" applyAlignment="1">
      <alignment vertical="center" wrapText="1" shrinkToFit="1"/>
    </xf>
    <xf numFmtId="0" fontId="0" fillId="0" borderId="0" xfId="0" applyFont="1" applyAlignment="1">
      <alignment vertical="center" shrinkToFit="1"/>
    </xf>
    <xf numFmtId="177" fontId="3" fillId="7" borderId="39" xfId="0" applyNumberFormat="1" applyFont="1" applyFill="1" applyBorder="1" applyAlignment="1">
      <alignment horizontal="center" vertical="center" shrinkToFit="1"/>
    </xf>
    <xf numFmtId="177" fontId="3" fillId="7" borderId="40" xfId="0" applyNumberFormat="1" applyFont="1" applyFill="1" applyBorder="1" applyAlignment="1">
      <alignment horizontal="center" vertical="center" shrinkToFit="1"/>
    </xf>
    <xf numFmtId="38" fontId="3" fillId="33" borderId="34" xfId="0" applyNumberFormat="1" applyFont="1" applyFill="1" applyBorder="1" applyAlignment="1">
      <alignment horizontal="left" vertical="center" shrinkToFit="1"/>
    </xf>
    <xf numFmtId="38" fontId="3" fillId="33" borderId="16" xfId="0" applyNumberFormat="1" applyFont="1" applyFill="1" applyBorder="1" applyAlignment="1">
      <alignment horizontal="left" vertical="center" shrinkToFit="1"/>
    </xf>
    <xf numFmtId="176" fontId="2" fillId="33" borderId="41" xfId="62" applyNumberFormat="1" applyFont="1" applyFill="1" applyBorder="1" applyAlignment="1">
      <alignment horizontal="left" vertical="center" shrinkToFit="1"/>
      <protection/>
    </xf>
    <xf numFmtId="176" fontId="2" fillId="33" borderId="42" xfId="62" applyNumberFormat="1" applyFont="1" applyFill="1" applyBorder="1" applyAlignment="1">
      <alignment horizontal="left" vertical="center" shrinkToFit="1"/>
      <protection/>
    </xf>
    <xf numFmtId="177" fontId="6" fillId="0" borderId="0" xfId="0" applyNumberFormat="1" applyFont="1" applyFill="1" applyBorder="1" applyAlignment="1">
      <alignment horizontal="left" vertical="center" shrinkToFit="1"/>
    </xf>
    <xf numFmtId="177" fontId="3" fillId="7" borderId="43" xfId="0" applyNumberFormat="1" applyFont="1" applyFill="1" applyBorder="1" applyAlignment="1">
      <alignment horizontal="center" vertical="center" shrinkToFit="1"/>
    </xf>
    <xf numFmtId="177" fontId="3" fillId="7" borderId="44" xfId="0" applyNumberFormat="1" applyFont="1" applyFill="1" applyBorder="1" applyAlignment="1">
      <alignment horizontal="center" vertical="center" shrinkToFit="1"/>
    </xf>
    <xf numFmtId="177" fontId="3" fillId="7" borderId="12" xfId="0" applyNumberFormat="1" applyFont="1" applyFill="1" applyBorder="1" applyAlignment="1">
      <alignment horizontal="center" vertical="center" shrinkToFit="1"/>
    </xf>
    <xf numFmtId="177" fontId="3" fillId="7" borderId="13" xfId="0" applyNumberFormat="1" applyFont="1" applyFill="1" applyBorder="1" applyAlignment="1">
      <alignment horizontal="center" vertical="center" shrinkToFit="1"/>
    </xf>
    <xf numFmtId="176" fontId="3" fillId="33" borderId="26" xfId="0" applyNumberFormat="1" applyFont="1" applyFill="1" applyBorder="1" applyAlignment="1">
      <alignment horizontal="left" vertical="center" shrinkToFit="1"/>
    </xf>
    <xf numFmtId="177" fontId="3" fillId="0" borderId="28" xfId="0" applyNumberFormat="1" applyFont="1" applyFill="1" applyBorder="1" applyAlignment="1">
      <alignment horizontal="center" vertical="center" shrinkToFit="1"/>
    </xf>
    <xf numFmtId="177" fontId="3" fillId="0" borderId="45" xfId="0" applyNumberFormat="1" applyFont="1" applyFill="1" applyBorder="1" applyAlignment="1">
      <alignment horizontal="center" vertical="center" shrinkToFit="1"/>
    </xf>
    <xf numFmtId="177" fontId="3" fillId="33" borderId="34" xfId="0" applyNumberFormat="1" applyFont="1" applyFill="1" applyBorder="1" applyAlignment="1">
      <alignment horizontal="left" vertical="center" shrinkToFit="1"/>
    </xf>
    <xf numFmtId="0" fontId="0" fillId="33" borderId="34" xfId="0" applyFont="1" applyFill="1" applyBorder="1" applyAlignment="1">
      <alignment horizontal="left" vertical="center" shrinkToFit="1"/>
    </xf>
    <xf numFmtId="38" fontId="3" fillId="33" borderId="34" xfId="0" applyNumberFormat="1" applyFont="1" applyFill="1" applyBorder="1" applyAlignment="1" applyProtection="1">
      <alignment horizontal="left" vertical="center" shrinkToFit="1"/>
      <protection/>
    </xf>
    <xf numFmtId="38" fontId="3" fillId="33" borderId="16" xfId="0" applyNumberFormat="1" applyFont="1" applyFill="1" applyBorder="1" applyAlignment="1" applyProtection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53"/>
  <sheetViews>
    <sheetView tabSelected="1" view="pageBreakPreview" zoomScaleSheetLayoutView="100" workbookViewId="0" topLeftCell="A34">
      <selection activeCell="A53" sqref="A53:O53"/>
    </sheetView>
  </sheetViews>
  <sheetFormatPr defaultColWidth="9.00390625" defaultRowHeight="13.5"/>
  <cols>
    <col min="1" max="1" width="5.75390625" style="1" customWidth="1"/>
    <col min="2" max="2" width="8.375" style="2" customWidth="1"/>
    <col min="3" max="3" width="6.625" style="1" customWidth="1"/>
    <col min="4" max="4" width="7.375" style="1" customWidth="1"/>
    <col min="5" max="5" width="6.625" style="1" customWidth="1"/>
    <col min="6" max="6" width="7.375" style="1" customWidth="1"/>
    <col min="7" max="7" width="6.625" style="1" customWidth="1"/>
    <col min="8" max="8" width="7.375" style="1" customWidth="1"/>
    <col min="9" max="9" width="6.625" style="1" customWidth="1"/>
    <col min="10" max="10" width="7.375" style="1" customWidth="1"/>
    <col min="11" max="11" width="6.625" style="1" customWidth="1"/>
    <col min="12" max="12" width="7.375" style="1" customWidth="1"/>
    <col min="13" max="13" width="7.75390625" style="1" customWidth="1"/>
    <col min="14" max="14" width="8.625" style="1" customWidth="1"/>
    <col min="15" max="15" width="7.125" style="1" customWidth="1"/>
    <col min="16" max="16" width="9.00390625" style="1" customWidth="1"/>
    <col min="17" max="16384" width="9.00390625" style="1" customWidth="1"/>
  </cols>
  <sheetData>
    <row r="1" spans="1:15" ht="36.75" customHeight="1">
      <c r="A1" s="64" t="s">
        <v>60</v>
      </c>
      <c r="B1" s="64"/>
      <c r="C1" s="64"/>
      <c r="D1" s="64"/>
      <c r="E1" s="64"/>
      <c r="F1" s="64"/>
      <c r="G1" s="64"/>
      <c r="H1" s="64"/>
      <c r="I1" s="3"/>
      <c r="J1" s="48" t="s">
        <v>66</v>
      </c>
      <c r="K1" s="49"/>
      <c r="L1" s="49"/>
      <c r="M1" s="49"/>
      <c r="N1" s="49"/>
      <c r="O1" s="49"/>
    </row>
    <row r="2" spans="1:15" ht="9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28.5" customHeight="1">
      <c r="A3" s="65" t="s">
        <v>21</v>
      </c>
      <c r="B3" s="66"/>
      <c r="C3" s="58" t="s">
        <v>13</v>
      </c>
      <c r="D3" s="58"/>
      <c r="E3" s="58" t="s">
        <v>14</v>
      </c>
      <c r="F3" s="58"/>
      <c r="G3" s="58" t="s">
        <v>15</v>
      </c>
      <c r="H3" s="58"/>
      <c r="I3" s="58" t="s">
        <v>16</v>
      </c>
      <c r="J3" s="58"/>
      <c r="K3" s="58" t="s">
        <v>0</v>
      </c>
      <c r="L3" s="59"/>
      <c r="M3" s="65" t="s">
        <v>22</v>
      </c>
      <c r="N3" s="66"/>
      <c r="O3" s="54" t="s">
        <v>62</v>
      </c>
    </row>
    <row r="4" spans="1:15" ht="34.5" customHeight="1" thickBot="1">
      <c r="A4" s="67"/>
      <c r="B4" s="68"/>
      <c r="C4" s="5" t="s">
        <v>11</v>
      </c>
      <c r="D4" s="5" t="s">
        <v>12</v>
      </c>
      <c r="E4" s="5" t="s">
        <v>11</v>
      </c>
      <c r="F4" s="5" t="s">
        <v>12</v>
      </c>
      <c r="G4" s="5" t="s">
        <v>11</v>
      </c>
      <c r="H4" s="5" t="s">
        <v>12</v>
      </c>
      <c r="I4" s="5" t="s">
        <v>11</v>
      </c>
      <c r="J4" s="5" t="s">
        <v>12</v>
      </c>
      <c r="K4" s="5" t="s">
        <v>11</v>
      </c>
      <c r="L4" s="6" t="s">
        <v>12</v>
      </c>
      <c r="M4" s="7" t="s">
        <v>11</v>
      </c>
      <c r="N4" s="8" t="s">
        <v>12</v>
      </c>
      <c r="O4" s="55"/>
    </row>
    <row r="5" spans="1:15" s="13" customFormat="1" ht="18.75" customHeight="1">
      <c r="A5" s="50" t="s">
        <v>23</v>
      </c>
      <c r="B5" s="69"/>
      <c r="C5" s="24">
        <v>1278</v>
      </c>
      <c r="D5" s="24">
        <v>34323</v>
      </c>
      <c r="E5" s="24">
        <v>307</v>
      </c>
      <c r="F5" s="24">
        <v>7097</v>
      </c>
      <c r="G5" s="24">
        <v>0</v>
      </c>
      <c r="H5" s="24">
        <v>0</v>
      </c>
      <c r="I5" s="24">
        <v>0</v>
      </c>
      <c r="J5" s="24">
        <v>0</v>
      </c>
      <c r="K5" s="24">
        <v>51382</v>
      </c>
      <c r="L5" s="25">
        <v>929652</v>
      </c>
      <c r="M5" s="26">
        <f>SUM(C5,E5,G5,I5,K5)</f>
        <v>52967</v>
      </c>
      <c r="N5" s="27">
        <f>SUM(D5,F5,H5,J5,L5)</f>
        <v>971072</v>
      </c>
      <c r="O5" s="28">
        <v>0</v>
      </c>
    </row>
    <row r="6" spans="1:15" s="13" customFormat="1" ht="18.75" customHeight="1">
      <c r="A6" s="47" t="s">
        <v>24</v>
      </c>
      <c r="B6" s="51"/>
      <c r="C6" s="9">
        <v>68</v>
      </c>
      <c r="D6" s="9">
        <v>1038</v>
      </c>
      <c r="E6" s="9">
        <v>307</v>
      </c>
      <c r="F6" s="9">
        <v>3437</v>
      </c>
      <c r="G6" s="9">
        <v>501</v>
      </c>
      <c r="H6" s="9">
        <v>10062</v>
      </c>
      <c r="I6" s="9">
        <v>9</v>
      </c>
      <c r="J6" s="9">
        <v>80</v>
      </c>
      <c r="K6" s="9">
        <v>231</v>
      </c>
      <c r="L6" s="10">
        <v>4125</v>
      </c>
      <c r="M6" s="26">
        <f>SUM(C6,E6,G6,I6,K6)</f>
        <v>1116</v>
      </c>
      <c r="N6" s="27">
        <f>SUM(D6,F6,H6,J6,L6)</f>
        <v>18742</v>
      </c>
      <c r="O6" s="12">
        <v>0</v>
      </c>
    </row>
    <row r="7" spans="1:15" s="13" customFormat="1" ht="18.75" customHeight="1">
      <c r="A7" s="60" t="s">
        <v>25</v>
      </c>
      <c r="B7" s="61"/>
      <c r="C7" s="15" t="s">
        <v>65</v>
      </c>
      <c r="D7" s="15" t="s">
        <v>65</v>
      </c>
      <c r="E7" s="15" t="s">
        <v>65</v>
      </c>
      <c r="F7" s="15" t="s">
        <v>65</v>
      </c>
      <c r="G7" s="15" t="s">
        <v>65</v>
      </c>
      <c r="H7" s="15" t="s">
        <v>65</v>
      </c>
      <c r="I7" s="15" t="s">
        <v>65</v>
      </c>
      <c r="J7" s="16" t="s">
        <v>65</v>
      </c>
      <c r="K7" s="34">
        <v>10112</v>
      </c>
      <c r="L7" s="11">
        <v>233971</v>
      </c>
      <c r="M7" s="26">
        <v>10112</v>
      </c>
      <c r="N7" s="27">
        <v>233971</v>
      </c>
      <c r="O7" s="17" t="s">
        <v>65</v>
      </c>
    </row>
    <row r="8" spans="1:15" s="13" customFormat="1" ht="18.75" customHeight="1">
      <c r="A8" s="60" t="s">
        <v>26</v>
      </c>
      <c r="B8" s="61"/>
      <c r="C8" s="9">
        <v>3180.0994023769863</v>
      </c>
      <c r="D8" s="9">
        <v>43292.13616557336</v>
      </c>
      <c r="E8" s="9">
        <v>450.9722792834682</v>
      </c>
      <c r="F8" s="9">
        <v>1464.0364438327392</v>
      </c>
      <c r="G8" s="9">
        <v>20919.008318848115</v>
      </c>
      <c r="H8" s="9">
        <v>148975.41574473734</v>
      </c>
      <c r="I8" s="9">
        <v>990.8977205966618</v>
      </c>
      <c r="J8" s="9">
        <v>12972.413587629324</v>
      </c>
      <c r="K8" s="9">
        <v>3853.0222788947704</v>
      </c>
      <c r="L8" s="10">
        <v>66214.99805822723</v>
      </c>
      <c r="M8" s="26">
        <f aca="true" t="shared" si="0" ref="M8:M40">SUM(C8,E8,G8,I8,K8)</f>
        <v>29394</v>
      </c>
      <c r="N8" s="11">
        <v>272918</v>
      </c>
      <c r="O8" s="12">
        <v>3731</v>
      </c>
    </row>
    <row r="9" spans="1:15" s="13" customFormat="1" ht="18.75" customHeight="1">
      <c r="A9" s="60" t="s">
        <v>27</v>
      </c>
      <c r="B9" s="61"/>
      <c r="C9" s="9">
        <v>17</v>
      </c>
      <c r="D9" s="9">
        <v>1903</v>
      </c>
      <c r="E9" s="9">
        <v>175</v>
      </c>
      <c r="F9" s="9">
        <v>4516</v>
      </c>
      <c r="G9" s="9">
        <v>1020</v>
      </c>
      <c r="H9" s="9">
        <v>17261</v>
      </c>
      <c r="I9" s="9">
        <v>47</v>
      </c>
      <c r="J9" s="9">
        <v>1030</v>
      </c>
      <c r="K9" s="9">
        <v>1031</v>
      </c>
      <c r="L9" s="10">
        <v>46995</v>
      </c>
      <c r="M9" s="26">
        <f t="shared" si="0"/>
        <v>2290</v>
      </c>
      <c r="N9" s="11">
        <f aca="true" t="shared" si="1" ref="N9:N19">SUM(D9,F9,H9,J9,L9)</f>
        <v>71705</v>
      </c>
      <c r="O9" s="12">
        <v>2339</v>
      </c>
    </row>
    <row r="10" spans="1:15" s="13" customFormat="1" ht="18.75" customHeight="1">
      <c r="A10" s="60" t="s">
        <v>53</v>
      </c>
      <c r="B10" s="61"/>
      <c r="C10" s="9">
        <v>1809</v>
      </c>
      <c r="D10" s="9">
        <v>47807</v>
      </c>
      <c r="E10" s="9">
        <v>836</v>
      </c>
      <c r="F10" s="9">
        <v>12997</v>
      </c>
      <c r="G10" s="9">
        <v>6629</v>
      </c>
      <c r="H10" s="9">
        <v>90779</v>
      </c>
      <c r="I10" s="9">
        <v>582</v>
      </c>
      <c r="J10" s="9">
        <v>10230</v>
      </c>
      <c r="K10" s="9">
        <v>3679</v>
      </c>
      <c r="L10" s="10">
        <v>95087</v>
      </c>
      <c r="M10" s="26">
        <f t="shared" si="0"/>
        <v>13535</v>
      </c>
      <c r="N10" s="11">
        <f t="shared" si="1"/>
        <v>256900</v>
      </c>
      <c r="O10" s="12">
        <v>0</v>
      </c>
    </row>
    <row r="11" spans="1:15" s="13" customFormat="1" ht="18.75" customHeight="1">
      <c r="A11" s="60" t="s">
        <v>28</v>
      </c>
      <c r="B11" s="61"/>
      <c r="C11" s="9">
        <v>83</v>
      </c>
      <c r="D11" s="9">
        <v>1066</v>
      </c>
      <c r="E11" s="9">
        <v>1189</v>
      </c>
      <c r="F11" s="9">
        <v>13787</v>
      </c>
      <c r="G11" s="9">
        <v>849</v>
      </c>
      <c r="H11" s="9">
        <v>7413</v>
      </c>
      <c r="I11" s="9">
        <v>414</v>
      </c>
      <c r="J11" s="9">
        <v>7640</v>
      </c>
      <c r="K11" s="9">
        <v>740</v>
      </c>
      <c r="L11" s="10">
        <v>12974</v>
      </c>
      <c r="M11" s="26">
        <f t="shared" si="0"/>
        <v>3275</v>
      </c>
      <c r="N11" s="11">
        <f t="shared" si="1"/>
        <v>42880</v>
      </c>
      <c r="O11" s="12">
        <v>9</v>
      </c>
    </row>
    <row r="12" spans="1:15" s="13" customFormat="1" ht="18.75" customHeight="1">
      <c r="A12" s="60" t="s">
        <v>54</v>
      </c>
      <c r="B12" s="61"/>
      <c r="C12" s="9">
        <v>743</v>
      </c>
      <c r="D12" s="9">
        <v>30457</v>
      </c>
      <c r="E12" s="9">
        <v>588</v>
      </c>
      <c r="F12" s="9">
        <v>5757</v>
      </c>
      <c r="G12" s="9">
        <v>2283</v>
      </c>
      <c r="H12" s="9">
        <v>80861</v>
      </c>
      <c r="I12" s="9">
        <v>501</v>
      </c>
      <c r="J12" s="9">
        <v>16839</v>
      </c>
      <c r="K12" s="9">
        <v>570</v>
      </c>
      <c r="L12" s="10">
        <v>57373</v>
      </c>
      <c r="M12" s="26">
        <f t="shared" si="0"/>
        <v>4685</v>
      </c>
      <c r="N12" s="11">
        <f t="shared" si="1"/>
        <v>191287</v>
      </c>
      <c r="O12" s="12">
        <v>9054</v>
      </c>
    </row>
    <row r="13" spans="1:15" s="13" customFormat="1" ht="18.75" customHeight="1">
      <c r="A13" s="60" t="s">
        <v>55</v>
      </c>
      <c r="B13" s="61"/>
      <c r="C13" s="9">
        <v>63</v>
      </c>
      <c r="D13" s="9">
        <v>2083</v>
      </c>
      <c r="E13" s="9">
        <v>219</v>
      </c>
      <c r="F13" s="9">
        <v>3166</v>
      </c>
      <c r="G13" s="9">
        <v>1296</v>
      </c>
      <c r="H13" s="9">
        <v>37221</v>
      </c>
      <c r="I13" s="9">
        <v>18</v>
      </c>
      <c r="J13" s="9">
        <v>348</v>
      </c>
      <c r="K13" s="9">
        <v>645</v>
      </c>
      <c r="L13" s="10">
        <v>28067</v>
      </c>
      <c r="M13" s="26">
        <f t="shared" si="0"/>
        <v>2241</v>
      </c>
      <c r="N13" s="11">
        <f t="shared" si="1"/>
        <v>70885</v>
      </c>
      <c r="O13" s="12">
        <v>0</v>
      </c>
    </row>
    <row r="14" spans="1:15" s="13" customFormat="1" ht="18.75" customHeight="1">
      <c r="A14" s="60" t="s">
        <v>56</v>
      </c>
      <c r="B14" s="61"/>
      <c r="C14" s="9">
        <v>632</v>
      </c>
      <c r="D14" s="9">
        <v>13149</v>
      </c>
      <c r="E14" s="9">
        <v>1087</v>
      </c>
      <c r="F14" s="9">
        <v>11564</v>
      </c>
      <c r="G14" s="9">
        <v>8361</v>
      </c>
      <c r="H14" s="9">
        <v>98038</v>
      </c>
      <c r="I14" s="9">
        <v>163</v>
      </c>
      <c r="J14" s="9">
        <v>3155</v>
      </c>
      <c r="K14" s="9">
        <v>2873</v>
      </c>
      <c r="L14" s="10">
        <v>48629</v>
      </c>
      <c r="M14" s="26">
        <f t="shared" si="0"/>
        <v>13116</v>
      </c>
      <c r="N14" s="11">
        <f t="shared" si="1"/>
        <v>174535</v>
      </c>
      <c r="O14" s="12">
        <v>14534</v>
      </c>
    </row>
    <row r="15" spans="1:15" s="13" customFormat="1" ht="18.75" customHeight="1">
      <c r="A15" s="60" t="s">
        <v>58</v>
      </c>
      <c r="B15" s="61"/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v>0</v>
      </c>
      <c r="M15" s="26">
        <f t="shared" si="0"/>
        <v>0</v>
      </c>
      <c r="N15" s="11">
        <f t="shared" si="1"/>
        <v>0</v>
      </c>
      <c r="O15" s="12">
        <v>0</v>
      </c>
    </row>
    <row r="16" spans="1:15" s="13" customFormat="1" ht="18.75" customHeight="1">
      <c r="A16" s="60" t="s">
        <v>29</v>
      </c>
      <c r="B16" s="61"/>
      <c r="C16" s="9">
        <v>1451</v>
      </c>
      <c r="D16" s="9">
        <v>35761</v>
      </c>
      <c r="E16" s="9">
        <v>2093</v>
      </c>
      <c r="F16" s="9">
        <v>22960</v>
      </c>
      <c r="G16" s="9">
        <v>6304</v>
      </c>
      <c r="H16" s="9">
        <v>79785</v>
      </c>
      <c r="I16" s="9">
        <v>1195</v>
      </c>
      <c r="J16" s="9">
        <v>15393</v>
      </c>
      <c r="K16" s="9">
        <v>1275</v>
      </c>
      <c r="L16" s="10">
        <v>20774</v>
      </c>
      <c r="M16" s="26">
        <f t="shared" si="0"/>
        <v>12318</v>
      </c>
      <c r="N16" s="11">
        <f t="shared" si="1"/>
        <v>174673</v>
      </c>
      <c r="O16" s="12">
        <v>3860</v>
      </c>
    </row>
    <row r="17" spans="1:15" s="13" customFormat="1" ht="18.75" customHeight="1">
      <c r="A17" s="60" t="s">
        <v>17</v>
      </c>
      <c r="B17" s="61"/>
      <c r="C17" s="9">
        <v>720</v>
      </c>
      <c r="D17" s="9">
        <v>12110</v>
      </c>
      <c r="E17" s="9">
        <v>1027</v>
      </c>
      <c r="F17" s="9">
        <v>9980</v>
      </c>
      <c r="G17" s="9">
        <v>3772</v>
      </c>
      <c r="H17" s="9">
        <v>48854</v>
      </c>
      <c r="I17" s="9">
        <v>35</v>
      </c>
      <c r="J17" s="9">
        <v>666</v>
      </c>
      <c r="K17" s="9">
        <v>998</v>
      </c>
      <c r="L17" s="10">
        <v>20791</v>
      </c>
      <c r="M17" s="26">
        <f t="shared" si="0"/>
        <v>6552</v>
      </c>
      <c r="N17" s="11">
        <f t="shared" si="1"/>
        <v>92401</v>
      </c>
      <c r="O17" s="12">
        <v>34179</v>
      </c>
    </row>
    <row r="18" spans="1:15" s="13" customFormat="1" ht="18.75" customHeight="1">
      <c r="A18" s="60" t="s">
        <v>57</v>
      </c>
      <c r="B18" s="61"/>
      <c r="C18" s="9">
        <v>79</v>
      </c>
      <c r="D18" s="9">
        <v>71306</v>
      </c>
      <c r="E18" s="9">
        <v>166</v>
      </c>
      <c r="F18" s="9">
        <v>64257</v>
      </c>
      <c r="G18" s="9">
        <v>624</v>
      </c>
      <c r="H18" s="9">
        <v>191556</v>
      </c>
      <c r="I18" s="9">
        <v>58</v>
      </c>
      <c r="J18" s="9">
        <v>36071</v>
      </c>
      <c r="K18" s="9">
        <v>123</v>
      </c>
      <c r="L18" s="10">
        <v>98098</v>
      </c>
      <c r="M18" s="26">
        <f t="shared" si="0"/>
        <v>1050</v>
      </c>
      <c r="N18" s="11">
        <f t="shared" si="1"/>
        <v>461288</v>
      </c>
      <c r="O18" s="29">
        <v>1153</v>
      </c>
    </row>
    <row r="19" spans="1:15" s="13" customFormat="1" ht="18.75" customHeight="1">
      <c r="A19" s="60" t="s">
        <v>4</v>
      </c>
      <c r="B19" s="61"/>
      <c r="C19" s="9">
        <v>491</v>
      </c>
      <c r="D19" s="9">
        <v>7395</v>
      </c>
      <c r="E19" s="9">
        <v>269</v>
      </c>
      <c r="F19" s="9">
        <v>2519</v>
      </c>
      <c r="G19" s="9">
        <v>4690</v>
      </c>
      <c r="H19" s="9">
        <v>57771</v>
      </c>
      <c r="I19" s="9">
        <v>331</v>
      </c>
      <c r="J19" s="9">
        <v>3626</v>
      </c>
      <c r="K19" s="9">
        <v>851</v>
      </c>
      <c r="L19" s="10">
        <v>20035</v>
      </c>
      <c r="M19" s="26">
        <f t="shared" si="0"/>
        <v>6632</v>
      </c>
      <c r="N19" s="11">
        <f t="shared" si="1"/>
        <v>91346</v>
      </c>
      <c r="O19" s="12">
        <v>0</v>
      </c>
    </row>
    <row r="20" spans="1:15" s="13" customFormat="1" ht="18.75" customHeight="1">
      <c r="A20" s="60" t="s">
        <v>5</v>
      </c>
      <c r="B20" s="61"/>
      <c r="C20" s="9">
        <v>153</v>
      </c>
      <c r="D20" s="15" t="s">
        <v>64</v>
      </c>
      <c r="E20" s="9">
        <v>621</v>
      </c>
      <c r="F20" s="15" t="s">
        <v>64</v>
      </c>
      <c r="G20" s="9">
        <v>2219</v>
      </c>
      <c r="H20" s="15" t="s">
        <v>64</v>
      </c>
      <c r="I20" s="9">
        <v>275</v>
      </c>
      <c r="J20" s="15" t="s">
        <v>64</v>
      </c>
      <c r="K20" s="9">
        <v>1409</v>
      </c>
      <c r="L20" s="15" t="s">
        <v>64</v>
      </c>
      <c r="M20" s="26">
        <f t="shared" si="0"/>
        <v>4677</v>
      </c>
      <c r="N20" s="11">
        <v>78535</v>
      </c>
      <c r="O20" s="12">
        <v>0</v>
      </c>
    </row>
    <row r="21" spans="1:15" s="13" customFormat="1" ht="18.75" customHeight="1">
      <c r="A21" s="60" t="s">
        <v>6</v>
      </c>
      <c r="B21" s="61"/>
      <c r="C21" s="9">
        <v>346</v>
      </c>
      <c r="D21" s="9">
        <v>4335</v>
      </c>
      <c r="E21" s="9">
        <v>832</v>
      </c>
      <c r="F21" s="9">
        <v>7157</v>
      </c>
      <c r="G21" s="9">
        <v>2136</v>
      </c>
      <c r="H21" s="9">
        <v>39323</v>
      </c>
      <c r="I21" s="9">
        <v>794</v>
      </c>
      <c r="J21" s="9">
        <v>12093</v>
      </c>
      <c r="K21" s="9">
        <v>344</v>
      </c>
      <c r="L21" s="10">
        <v>18101</v>
      </c>
      <c r="M21" s="26">
        <f t="shared" si="0"/>
        <v>4452</v>
      </c>
      <c r="N21" s="18">
        <f aca="true" t="shared" si="2" ref="N21:N35">SUM(D21,F21,H21,J21,L21)</f>
        <v>81009</v>
      </c>
      <c r="O21" s="12">
        <v>0</v>
      </c>
    </row>
    <row r="22" spans="1:15" s="13" customFormat="1" ht="18.75" customHeight="1">
      <c r="A22" s="74" t="s">
        <v>7</v>
      </c>
      <c r="B22" s="75"/>
      <c r="C22" s="9">
        <v>364</v>
      </c>
      <c r="D22" s="9">
        <v>8481</v>
      </c>
      <c r="E22" s="9">
        <v>51</v>
      </c>
      <c r="F22" s="9">
        <v>464</v>
      </c>
      <c r="G22" s="9">
        <v>2677</v>
      </c>
      <c r="H22" s="9">
        <v>42232</v>
      </c>
      <c r="I22" s="9">
        <v>191</v>
      </c>
      <c r="J22" s="9">
        <v>1830</v>
      </c>
      <c r="K22" s="9">
        <v>217</v>
      </c>
      <c r="L22" s="10">
        <v>6357</v>
      </c>
      <c r="M22" s="26">
        <f t="shared" si="0"/>
        <v>3500</v>
      </c>
      <c r="N22" s="18">
        <f t="shared" si="2"/>
        <v>59364</v>
      </c>
      <c r="O22" s="12">
        <v>65</v>
      </c>
    </row>
    <row r="23" spans="1:15" s="14" customFormat="1" ht="18.75" customHeight="1">
      <c r="A23" s="62" t="s">
        <v>8</v>
      </c>
      <c r="B23" s="63"/>
      <c r="C23" s="37">
        <v>488</v>
      </c>
      <c r="D23" s="38">
        <v>17181</v>
      </c>
      <c r="E23" s="38">
        <v>1111</v>
      </c>
      <c r="F23" s="38">
        <v>9368</v>
      </c>
      <c r="G23" s="38">
        <v>1868</v>
      </c>
      <c r="H23" s="38">
        <v>41742</v>
      </c>
      <c r="I23" s="38">
        <v>788</v>
      </c>
      <c r="J23" s="38">
        <v>13102</v>
      </c>
      <c r="K23" s="38">
        <v>1473</v>
      </c>
      <c r="L23" s="39">
        <v>48553</v>
      </c>
      <c r="M23" s="26">
        <f t="shared" si="0"/>
        <v>5728</v>
      </c>
      <c r="N23" s="18">
        <f t="shared" si="2"/>
        <v>129946</v>
      </c>
      <c r="O23" s="40">
        <v>569</v>
      </c>
    </row>
    <row r="24" spans="1:15" s="13" customFormat="1" ht="19.5" customHeight="1">
      <c r="A24" s="60" t="s">
        <v>9</v>
      </c>
      <c r="B24" s="61"/>
      <c r="C24" s="9">
        <v>150</v>
      </c>
      <c r="D24" s="9">
        <v>24069</v>
      </c>
      <c r="E24" s="9">
        <v>270</v>
      </c>
      <c r="F24" s="9">
        <v>6539</v>
      </c>
      <c r="G24" s="9">
        <v>904</v>
      </c>
      <c r="H24" s="9">
        <v>22391</v>
      </c>
      <c r="I24" s="9">
        <v>343</v>
      </c>
      <c r="J24" s="9">
        <v>10346</v>
      </c>
      <c r="K24" s="9">
        <v>1285</v>
      </c>
      <c r="L24" s="18">
        <v>26664</v>
      </c>
      <c r="M24" s="26">
        <f t="shared" si="0"/>
        <v>2952</v>
      </c>
      <c r="N24" s="18">
        <f t="shared" si="2"/>
        <v>90009</v>
      </c>
      <c r="O24" s="12">
        <v>4</v>
      </c>
    </row>
    <row r="25" spans="1:15" s="13" customFormat="1" ht="18.75" customHeight="1">
      <c r="A25" s="60" t="s">
        <v>18</v>
      </c>
      <c r="B25" s="61"/>
      <c r="C25" s="9">
        <v>50</v>
      </c>
      <c r="D25" s="9">
        <v>978</v>
      </c>
      <c r="E25" s="9">
        <v>55</v>
      </c>
      <c r="F25" s="9">
        <v>10829</v>
      </c>
      <c r="G25" s="9">
        <v>2655</v>
      </c>
      <c r="H25" s="9">
        <v>56611</v>
      </c>
      <c r="I25" s="9">
        <v>130</v>
      </c>
      <c r="J25" s="9">
        <v>2510</v>
      </c>
      <c r="K25" s="9">
        <v>251</v>
      </c>
      <c r="L25" s="10">
        <v>3265</v>
      </c>
      <c r="M25" s="26">
        <f t="shared" si="0"/>
        <v>3141</v>
      </c>
      <c r="N25" s="18">
        <f t="shared" si="2"/>
        <v>74193</v>
      </c>
      <c r="O25" s="12">
        <v>258</v>
      </c>
    </row>
    <row r="26" spans="1:15" s="13" customFormat="1" ht="18.75" customHeight="1">
      <c r="A26" s="72" t="s">
        <v>61</v>
      </c>
      <c r="B26" s="42" t="s">
        <v>3</v>
      </c>
      <c r="C26" s="9">
        <v>40</v>
      </c>
      <c r="D26" s="9">
        <v>393</v>
      </c>
      <c r="E26" s="9">
        <v>0</v>
      </c>
      <c r="F26" s="9">
        <v>0</v>
      </c>
      <c r="G26" s="9">
        <v>33</v>
      </c>
      <c r="H26" s="9">
        <v>497</v>
      </c>
      <c r="I26" s="9">
        <v>0</v>
      </c>
      <c r="J26" s="9">
        <v>0</v>
      </c>
      <c r="K26" s="9">
        <v>464</v>
      </c>
      <c r="L26" s="10">
        <v>9287</v>
      </c>
      <c r="M26" s="26">
        <f t="shared" si="0"/>
        <v>537</v>
      </c>
      <c r="N26" s="18">
        <f t="shared" si="2"/>
        <v>10177</v>
      </c>
      <c r="O26" s="12">
        <v>0</v>
      </c>
    </row>
    <row r="27" spans="1:15" s="13" customFormat="1" ht="18.75" customHeight="1">
      <c r="A27" s="73"/>
      <c r="B27" s="42" t="s">
        <v>2</v>
      </c>
      <c r="C27" s="9">
        <v>232</v>
      </c>
      <c r="D27" s="9">
        <v>13842</v>
      </c>
      <c r="E27" s="9">
        <v>1089</v>
      </c>
      <c r="F27" s="9">
        <v>14055</v>
      </c>
      <c r="G27" s="9">
        <v>3291</v>
      </c>
      <c r="H27" s="9">
        <v>51082</v>
      </c>
      <c r="I27" s="9">
        <v>1462</v>
      </c>
      <c r="J27" s="9">
        <v>14092</v>
      </c>
      <c r="K27" s="9">
        <v>100</v>
      </c>
      <c r="L27" s="10">
        <v>1855</v>
      </c>
      <c r="M27" s="26">
        <f t="shared" si="0"/>
        <v>6174</v>
      </c>
      <c r="N27" s="18">
        <f t="shared" si="2"/>
        <v>94926</v>
      </c>
      <c r="O27" s="12">
        <v>0</v>
      </c>
    </row>
    <row r="28" spans="1:15" s="13" customFormat="1" ht="18.75" customHeight="1">
      <c r="A28" s="41" t="s">
        <v>40</v>
      </c>
      <c r="B28" s="42" t="s">
        <v>30</v>
      </c>
      <c r="C28" s="9">
        <v>193</v>
      </c>
      <c r="D28" s="9">
        <v>6335</v>
      </c>
      <c r="E28" s="9">
        <v>233</v>
      </c>
      <c r="F28" s="9">
        <v>8175</v>
      </c>
      <c r="G28" s="9">
        <v>1652</v>
      </c>
      <c r="H28" s="9">
        <v>25516</v>
      </c>
      <c r="I28" s="9">
        <v>111</v>
      </c>
      <c r="J28" s="9">
        <v>3675</v>
      </c>
      <c r="K28" s="9">
        <v>560</v>
      </c>
      <c r="L28" s="10">
        <v>19571</v>
      </c>
      <c r="M28" s="26">
        <f t="shared" si="0"/>
        <v>2749</v>
      </c>
      <c r="N28" s="18">
        <f t="shared" si="2"/>
        <v>63272</v>
      </c>
      <c r="O28" s="12">
        <v>54</v>
      </c>
    </row>
    <row r="29" spans="1:15" s="13" customFormat="1" ht="18.75" customHeight="1">
      <c r="A29" s="72" t="s">
        <v>41</v>
      </c>
      <c r="B29" s="42" t="s">
        <v>31</v>
      </c>
      <c r="C29" s="9">
        <v>232</v>
      </c>
      <c r="D29" s="9">
        <v>4777</v>
      </c>
      <c r="E29" s="9">
        <v>1573</v>
      </c>
      <c r="F29" s="9">
        <v>11636</v>
      </c>
      <c r="G29" s="9">
        <v>1905</v>
      </c>
      <c r="H29" s="9">
        <v>16824</v>
      </c>
      <c r="I29" s="9">
        <v>465</v>
      </c>
      <c r="J29" s="9">
        <v>7082</v>
      </c>
      <c r="K29" s="9">
        <v>967</v>
      </c>
      <c r="L29" s="10">
        <v>20934</v>
      </c>
      <c r="M29" s="26">
        <f t="shared" si="0"/>
        <v>5142</v>
      </c>
      <c r="N29" s="18">
        <f t="shared" si="2"/>
        <v>61253</v>
      </c>
      <c r="O29" s="12">
        <v>0</v>
      </c>
    </row>
    <row r="30" spans="1:15" s="13" customFormat="1" ht="18.75" customHeight="1">
      <c r="A30" s="72"/>
      <c r="B30" s="42" t="s">
        <v>32</v>
      </c>
      <c r="C30" s="9">
        <v>190</v>
      </c>
      <c r="D30" s="9">
        <v>3530</v>
      </c>
      <c r="E30" s="9">
        <v>286</v>
      </c>
      <c r="F30" s="9">
        <v>1960</v>
      </c>
      <c r="G30" s="9">
        <v>457</v>
      </c>
      <c r="H30" s="9">
        <v>7707</v>
      </c>
      <c r="I30" s="9">
        <v>16</v>
      </c>
      <c r="J30" s="9">
        <v>234</v>
      </c>
      <c r="K30" s="9">
        <v>92</v>
      </c>
      <c r="L30" s="10">
        <v>1279</v>
      </c>
      <c r="M30" s="26">
        <f t="shared" si="0"/>
        <v>1041</v>
      </c>
      <c r="N30" s="18">
        <f t="shared" si="2"/>
        <v>14710</v>
      </c>
      <c r="O30" s="12">
        <v>217</v>
      </c>
    </row>
    <row r="31" spans="1:15" s="13" customFormat="1" ht="18.75" customHeight="1">
      <c r="A31" s="72" t="s">
        <v>51</v>
      </c>
      <c r="B31" s="42" t="s">
        <v>33</v>
      </c>
      <c r="C31" s="9">
        <v>178</v>
      </c>
      <c r="D31" s="9">
        <v>7419</v>
      </c>
      <c r="E31" s="9">
        <v>16</v>
      </c>
      <c r="F31" s="9">
        <v>474</v>
      </c>
      <c r="G31" s="9">
        <v>5</v>
      </c>
      <c r="H31" s="9">
        <v>237</v>
      </c>
      <c r="I31" s="9">
        <v>68</v>
      </c>
      <c r="J31" s="9">
        <v>6409</v>
      </c>
      <c r="K31" s="9">
        <v>2277</v>
      </c>
      <c r="L31" s="10">
        <v>34306</v>
      </c>
      <c r="M31" s="26">
        <f t="shared" si="0"/>
        <v>2544</v>
      </c>
      <c r="N31" s="18">
        <f t="shared" si="2"/>
        <v>48845</v>
      </c>
      <c r="O31" s="12">
        <v>18</v>
      </c>
    </row>
    <row r="32" spans="1:15" s="13" customFormat="1" ht="18.75" customHeight="1">
      <c r="A32" s="72"/>
      <c r="B32" s="42" t="s">
        <v>34</v>
      </c>
      <c r="C32" s="9">
        <v>0</v>
      </c>
      <c r="D32" s="9">
        <v>0</v>
      </c>
      <c r="E32" s="9">
        <v>0</v>
      </c>
      <c r="F32" s="9">
        <v>0</v>
      </c>
      <c r="G32" s="9">
        <v>13</v>
      </c>
      <c r="H32" s="9">
        <v>2863</v>
      </c>
      <c r="I32" s="9">
        <v>1</v>
      </c>
      <c r="J32" s="9">
        <v>40</v>
      </c>
      <c r="K32" s="9">
        <v>20</v>
      </c>
      <c r="L32" s="10">
        <v>6530</v>
      </c>
      <c r="M32" s="26">
        <f t="shared" si="0"/>
        <v>34</v>
      </c>
      <c r="N32" s="18">
        <f t="shared" si="2"/>
        <v>9433</v>
      </c>
      <c r="O32" s="12">
        <v>0</v>
      </c>
    </row>
    <row r="33" spans="1:15" s="13" customFormat="1" ht="18.75" customHeight="1">
      <c r="A33" s="72"/>
      <c r="B33" s="42" t="s">
        <v>35</v>
      </c>
      <c r="C33" s="9">
        <v>208</v>
      </c>
      <c r="D33" s="9">
        <v>21983</v>
      </c>
      <c r="E33" s="9">
        <v>0</v>
      </c>
      <c r="F33" s="9">
        <v>0</v>
      </c>
      <c r="G33" s="9">
        <v>1202</v>
      </c>
      <c r="H33" s="9">
        <v>20243</v>
      </c>
      <c r="I33" s="9">
        <v>3</v>
      </c>
      <c r="J33" s="9">
        <v>950</v>
      </c>
      <c r="K33" s="9">
        <v>699</v>
      </c>
      <c r="L33" s="10">
        <v>10647</v>
      </c>
      <c r="M33" s="26">
        <f t="shared" si="0"/>
        <v>2112</v>
      </c>
      <c r="N33" s="18">
        <f t="shared" si="2"/>
        <v>53823</v>
      </c>
      <c r="O33" s="12">
        <v>0</v>
      </c>
    </row>
    <row r="34" spans="1:15" s="13" customFormat="1" ht="18.75" customHeight="1">
      <c r="A34" s="72" t="s">
        <v>19</v>
      </c>
      <c r="B34" s="42" t="s">
        <v>36</v>
      </c>
      <c r="C34" s="9">
        <v>326</v>
      </c>
      <c r="D34" s="9">
        <v>6247</v>
      </c>
      <c r="E34" s="9">
        <v>1966</v>
      </c>
      <c r="F34" s="9">
        <v>21251</v>
      </c>
      <c r="G34" s="9">
        <v>2452</v>
      </c>
      <c r="H34" s="9">
        <v>29194</v>
      </c>
      <c r="I34" s="9">
        <v>441</v>
      </c>
      <c r="J34" s="9">
        <v>5779</v>
      </c>
      <c r="K34" s="9">
        <v>2704</v>
      </c>
      <c r="L34" s="10">
        <v>79290</v>
      </c>
      <c r="M34" s="26">
        <f t="shared" si="0"/>
        <v>7889</v>
      </c>
      <c r="N34" s="18">
        <f t="shared" si="2"/>
        <v>141761</v>
      </c>
      <c r="O34" s="12">
        <v>0</v>
      </c>
    </row>
    <row r="35" spans="1:15" s="13" customFormat="1" ht="18.75" customHeight="1">
      <c r="A35" s="72"/>
      <c r="B35" s="42" t="s">
        <v>37</v>
      </c>
      <c r="C35" s="9">
        <v>762</v>
      </c>
      <c r="D35" s="9">
        <v>17938</v>
      </c>
      <c r="E35" s="9">
        <v>1004</v>
      </c>
      <c r="F35" s="9">
        <v>7881</v>
      </c>
      <c r="G35" s="9">
        <v>2878</v>
      </c>
      <c r="H35" s="9">
        <v>25003</v>
      </c>
      <c r="I35" s="9">
        <v>904</v>
      </c>
      <c r="J35" s="9">
        <v>11643</v>
      </c>
      <c r="K35" s="9">
        <v>459</v>
      </c>
      <c r="L35" s="10">
        <v>15093</v>
      </c>
      <c r="M35" s="26">
        <f t="shared" si="0"/>
        <v>6007</v>
      </c>
      <c r="N35" s="18">
        <f t="shared" si="2"/>
        <v>77558</v>
      </c>
      <c r="O35" s="12">
        <v>177</v>
      </c>
    </row>
    <row r="36" spans="1:15" s="13" customFormat="1" ht="18.75" customHeight="1">
      <c r="A36" s="72"/>
      <c r="B36" s="42" t="s">
        <v>38</v>
      </c>
      <c r="C36" s="9">
        <v>312.0075</v>
      </c>
      <c r="D36" s="9">
        <v>5559.355</v>
      </c>
      <c r="E36" s="9">
        <v>2375.219</v>
      </c>
      <c r="F36" s="9">
        <v>21562.585</v>
      </c>
      <c r="G36" s="9">
        <v>3661.8785</v>
      </c>
      <c r="H36" s="9">
        <v>36505.36</v>
      </c>
      <c r="I36" s="9">
        <v>423.934</v>
      </c>
      <c r="J36" s="9">
        <v>6057.447499999999</v>
      </c>
      <c r="K36" s="9">
        <v>3131.9610000000002</v>
      </c>
      <c r="L36" s="10">
        <v>90990.2525</v>
      </c>
      <c r="M36" s="26">
        <f t="shared" si="0"/>
        <v>9905</v>
      </c>
      <c r="N36" s="11">
        <v>160674</v>
      </c>
      <c r="O36" s="12">
        <v>0</v>
      </c>
    </row>
    <row r="37" spans="1:15" s="13" customFormat="1" ht="18.75" customHeight="1">
      <c r="A37" s="41" t="s">
        <v>10</v>
      </c>
      <c r="B37" s="42" t="s">
        <v>39</v>
      </c>
      <c r="C37" s="9">
        <v>161</v>
      </c>
      <c r="D37" s="9">
        <v>2114</v>
      </c>
      <c r="E37" s="9">
        <v>134</v>
      </c>
      <c r="F37" s="9">
        <v>2007</v>
      </c>
      <c r="G37" s="9">
        <v>978</v>
      </c>
      <c r="H37" s="9">
        <v>11587</v>
      </c>
      <c r="I37" s="9">
        <v>8</v>
      </c>
      <c r="J37" s="9">
        <v>102</v>
      </c>
      <c r="K37" s="9">
        <v>165</v>
      </c>
      <c r="L37" s="10">
        <v>1554</v>
      </c>
      <c r="M37" s="26">
        <f t="shared" si="0"/>
        <v>1446</v>
      </c>
      <c r="N37" s="11">
        <f aca="true" t="shared" si="3" ref="N37:N46">SUM(D37,F37,H37,J37,L37)</f>
        <v>17364</v>
      </c>
      <c r="O37" s="12">
        <v>0</v>
      </c>
    </row>
    <row r="38" spans="1:15" s="13" customFormat="1" ht="18.75" customHeight="1">
      <c r="A38" s="72" t="s">
        <v>52</v>
      </c>
      <c r="B38" s="42" t="s">
        <v>42</v>
      </c>
      <c r="C38" s="9">
        <v>65</v>
      </c>
      <c r="D38" s="9">
        <v>1886</v>
      </c>
      <c r="E38" s="9">
        <v>161</v>
      </c>
      <c r="F38" s="9">
        <v>2325</v>
      </c>
      <c r="G38" s="9">
        <v>498</v>
      </c>
      <c r="H38" s="9">
        <v>6291</v>
      </c>
      <c r="I38" s="9">
        <v>0</v>
      </c>
      <c r="J38" s="9">
        <v>0</v>
      </c>
      <c r="K38" s="9">
        <v>125</v>
      </c>
      <c r="L38" s="10">
        <v>3296</v>
      </c>
      <c r="M38" s="26">
        <f t="shared" si="0"/>
        <v>849</v>
      </c>
      <c r="N38" s="11">
        <f t="shared" si="3"/>
        <v>13798</v>
      </c>
      <c r="O38" s="12">
        <v>0</v>
      </c>
    </row>
    <row r="39" spans="1:15" s="13" customFormat="1" ht="18.75" customHeight="1">
      <c r="A39" s="72"/>
      <c r="B39" s="42" t="s">
        <v>43</v>
      </c>
      <c r="C39" s="9">
        <v>488</v>
      </c>
      <c r="D39" s="9">
        <v>13319</v>
      </c>
      <c r="E39" s="9">
        <v>781</v>
      </c>
      <c r="F39" s="9">
        <v>7450</v>
      </c>
      <c r="G39" s="9">
        <v>542</v>
      </c>
      <c r="H39" s="9">
        <v>7125</v>
      </c>
      <c r="I39" s="9">
        <v>63</v>
      </c>
      <c r="J39" s="9">
        <v>1155</v>
      </c>
      <c r="K39" s="9">
        <v>8</v>
      </c>
      <c r="L39" s="10">
        <v>270</v>
      </c>
      <c r="M39" s="26">
        <f t="shared" si="0"/>
        <v>1882</v>
      </c>
      <c r="N39" s="11">
        <f t="shared" si="3"/>
        <v>29319</v>
      </c>
      <c r="O39" s="12">
        <v>0</v>
      </c>
    </row>
    <row r="40" spans="1:15" s="13" customFormat="1" ht="18.75" customHeight="1">
      <c r="A40" s="72"/>
      <c r="B40" s="42" t="s">
        <v>44</v>
      </c>
      <c r="C40" s="9">
        <v>34</v>
      </c>
      <c r="D40" s="9">
        <v>4598</v>
      </c>
      <c r="E40" s="9">
        <v>189</v>
      </c>
      <c r="F40" s="9">
        <v>2218</v>
      </c>
      <c r="G40" s="9">
        <v>399</v>
      </c>
      <c r="H40" s="9">
        <v>14913</v>
      </c>
      <c r="I40" s="9">
        <v>61</v>
      </c>
      <c r="J40" s="9">
        <v>938</v>
      </c>
      <c r="K40" s="9">
        <v>116</v>
      </c>
      <c r="L40" s="10">
        <v>2285</v>
      </c>
      <c r="M40" s="26">
        <f t="shared" si="0"/>
        <v>799</v>
      </c>
      <c r="N40" s="11">
        <f t="shared" si="3"/>
        <v>24952</v>
      </c>
      <c r="O40" s="12">
        <v>0</v>
      </c>
    </row>
    <row r="41" spans="1:15" s="13" customFormat="1" ht="18.75" customHeight="1">
      <c r="A41" s="72"/>
      <c r="B41" s="42" t="s">
        <v>45</v>
      </c>
      <c r="C41" s="9">
        <v>10</v>
      </c>
      <c r="D41" s="9">
        <v>2109</v>
      </c>
      <c r="E41" s="9">
        <v>4</v>
      </c>
      <c r="F41" s="9">
        <v>159</v>
      </c>
      <c r="G41" s="9">
        <v>40</v>
      </c>
      <c r="H41" s="9">
        <v>4307</v>
      </c>
      <c r="I41" s="9">
        <v>4</v>
      </c>
      <c r="J41" s="9">
        <v>85</v>
      </c>
      <c r="K41" s="9">
        <v>41</v>
      </c>
      <c r="L41" s="10">
        <v>4641</v>
      </c>
      <c r="M41" s="26">
        <f aca="true" t="shared" si="4" ref="M41:M47">SUM(C41,E41,G41,I41,K41)</f>
        <v>99</v>
      </c>
      <c r="N41" s="11">
        <f t="shared" si="3"/>
        <v>11301</v>
      </c>
      <c r="O41" s="12">
        <v>0</v>
      </c>
    </row>
    <row r="42" spans="1:15" s="13" customFormat="1" ht="18.75" customHeight="1">
      <c r="A42" s="72"/>
      <c r="B42" s="42" t="s">
        <v>46</v>
      </c>
      <c r="C42" s="9">
        <v>305</v>
      </c>
      <c r="D42" s="9">
        <v>4122</v>
      </c>
      <c r="E42" s="9">
        <v>302</v>
      </c>
      <c r="F42" s="9">
        <v>3541</v>
      </c>
      <c r="G42" s="9">
        <v>812</v>
      </c>
      <c r="H42" s="9">
        <v>11707</v>
      </c>
      <c r="I42" s="9">
        <v>118</v>
      </c>
      <c r="J42" s="9">
        <v>2006</v>
      </c>
      <c r="K42" s="9">
        <v>181</v>
      </c>
      <c r="L42" s="10">
        <v>28689</v>
      </c>
      <c r="M42" s="26">
        <f t="shared" si="4"/>
        <v>1718</v>
      </c>
      <c r="N42" s="11">
        <f t="shared" si="3"/>
        <v>50065</v>
      </c>
      <c r="O42" s="12">
        <v>905</v>
      </c>
    </row>
    <row r="43" spans="1:15" s="13" customFormat="1" ht="18.75" customHeight="1">
      <c r="A43" s="72"/>
      <c r="B43" s="42" t="s">
        <v>1</v>
      </c>
      <c r="C43" s="9">
        <v>67</v>
      </c>
      <c r="D43" s="9">
        <v>1980</v>
      </c>
      <c r="E43" s="9">
        <v>56</v>
      </c>
      <c r="F43" s="9">
        <v>898</v>
      </c>
      <c r="G43" s="9">
        <v>135</v>
      </c>
      <c r="H43" s="9">
        <v>11287</v>
      </c>
      <c r="I43" s="9">
        <v>133</v>
      </c>
      <c r="J43" s="9">
        <v>3555</v>
      </c>
      <c r="K43" s="9">
        <v>565</v>
      </c>
      <c r="L43" s="10">
        <v>41688</v>
      </c>
      <c r="M43" s="26">
        <f t="shared" si="4"/>
        <v>956</v>
      </c>
      <c r="N43" s="11">
        <f t="shared" si="3"/>
        <v>59408</v>
      </c>
      <c r="O43" s="12">
        <v>291</v>
      </c>
    </row>
    <row r="44" spans="1:15" s="13" customFormat="1" ht="18.75" customHeight="1">
      <c r="A44" s="72"/>
      <c r="B44" s="42" t="s">
        <v>47</v>
      </c>
      <c r="C44" s="9">
        <v>17</v>
      </c>
      <c r="D44" s="9">
        <v>977</v>
      </c>
      <c r="E44" s="35">
        <v>8</v>
      </c>
      <c r="F44" s="35">
        <v>115</v>
      </c>
      <c r="G44" s="9">
        <v>103</v>
      </c>
      <c r="H44" s="9">
        <v>3562</v>
      </c>
      <c r="I44" s="9">
        <v>2</v>
      </c>
      <c r="J44" s="9">
        <v>114</v>
      </c>
      <c r="K44" s="9">
        <v>277</v>
      </c>
      <c r="L44" s="10">
        <v>15227</v>
      </c>
      <c r="M44" s="26">
        <f t="shared" si="4"/>
        <v>407</v>
      </c>
      <c r="N44" s="11">
        <f t="shared" si="3"/>
        <v>19995</v>
      </c>
      <c r="O44" s="12">
        <v>0</v>
      </c>
    </row>
    <row r="45" spans="1:15" s="13" customFormat="1" ht="18.75" customHeight="1">
      <c r="A45" s="41" t="s">
        <v>50</v>
      </c>
      <c r="B45" s="42" t="s">
        <v>48</v>
      </c>
      <c r="C45" s="9">
        <v>537</v>
      </c>
      <c r="D45" s="9">
        <v>10673</v>
      </c>
      <c r="E45" s="9">
        <v>95</v>
      </c>
      <c r="F45" s="9">
        <v>1245</v>
      </c>
      <c r="G45" s="9">
        <v>2438</v>
      </c>
      <c r="H45" s="9">
        <v>43847</v>
      </c>
      <c r="I45" s="9">
        <v>386</v>
      </c>
      <c r="J45" s="9">
        <v>7348</v>
      </c>
      <c r="K45" s="9">
        <v>67</v>
      </c>
      <c r="L45" s="10">
        <v>1963</v>
      </c>
      <c r="M45" s="26">
        <f t="shared" si="4"/>
        <v>3523</v>
      </c>
      <c r="N45" s="11">
        <f t="shared" si="3"/>
        <v>65076</v>
      </c>
      <c r="O45" s="12">
        <v>0</v>
      </c>
    </row>
    <row r="46" spans="1:15" s="13" customFormat="1" ht="18.75" customHeight="1" thickBot="1">
      <c r="A46" s="36" t="s">
        <v>20</v>
      </c>
      <c r="B46" s="43" t="s">
        <v>49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20">
        <v>0</v>
      </c>
      <c r="M46" s="21">
        <f t="shared" si="4"/>
        <v>0</v>
      </c>
      <c r="N46" s="22">
        <f t="shared" si="3"/>
        <v>0</v>
      </c>
      <c r="O46" s="23">
        <v>0</v>
      </c>
    </row>
    <row r="47" spans="1:15" s="13" customFormat="1" ht="18.75" customHeight="1" thickBot="1" thickTop="1">
      <c r="A47" s="70" t="s">
        <v>59</v>
      </c>
      <c r="B47" s="71"/>
      <c r="C47" s="30">
        <f>SUM(C5:C46)</f>
        <v>16522.106902376985</v>
      </c>
      <c r="D47" s="31">
        <f aca="true" t="shared" si="5" ref="D47:K47">SUM(D5:D46)</f>
        <v>486535.49116557336</v>
      </c>
      <c r="E47" s="31">
        <f t="shared" si="5"/>
        <v>21926.19127928347</v>
      </c>
      <c r="F47" s="31">
        <f t="shared" si="5"/>
        <v>304810.62144383276</v>
      </c>
      <c r="G47" s="31">
        <f t="shared" si="5"/>
        <v>93201.88681884813</v>
      </c>
      <c r="H47" s="31">
        <f t="shared" si="5"/>
        <v>1401172.7757447374</v>
      </c>
      <c r="I47" s="31">
        <f>SUM(I5:I46)</f>
        <v>11534.831720596661</v>
      </c>
      <c r="J47" s="31">
        <f t="shared" si="5"/>
        <v>219195.86108762934</v>
      </c>
      <c r="K47" s="44">
        <f t="shared" si="5"/>
        <v>96360.98327889477</v>
      </c>
      <c r="L47" s="32">
        <f>SUM(L5:L46)</f>
        <v>2175121.2505582273</v>
      </c>
      <c r="M47" s="45">
        <f t="shared" si="4"/>
        <v>239546.00000000003</v>
      </c>
      <c r="N47" s="46">
        <f>SUM(N5:N46)</f>
        <v>4665369</v>
      </c>
      <c r="O47" s="33">
        <f>SUM(O8:O46)</f>
        <v>71417</v>
      </c>
    </row>
    <row r="49" spans="1:15" ht="13.5">
      <c r="A49" s="52" t="s">
        <v>63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1:15" ht="12">
      <c r="A50" s="56" t="s">
        <v>67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1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ht="17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ht="13.5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</row>
  </sheetData>
  <sheetProtection/>
  <mergeCells count="40">
    <mergeCell ref="A47:B47"/>
    <mergeCell ref="A25:B25"/>
    <mergeCell ref="A26:A27"/>
    <mergeCell ref="A21:B21"/>
    <mergeCell ref="A24:B24"/>
    <mergeCell ref="A31:A33"/>
    <mergeCell ref="A29:A30"/>
    <mergeCell ref="A34:A36"/>
    <mergeCell ref="A38:A44"/>
    <mergeCell ref="A22:B22"/>
    <mergeCell ref="A8:B8"/>
    <mergeCell ref="A18:B18"/>
    <mergeCell ref="G3:H3"/>
    <mergeCell ref="M3:N3"/>
    <mergeCell ref="A16:B16"/>
    <mergeCell ref="A20:B20"/>
    <mergeCell ref="A14:B14"/>
    <mergeCell ref="A17:B17"/>
    <mergeCell ref="A13:B13"/>
    <mergeCell ref="A19:B19"/>
    <mergeCell ref="A1:H1"/>
    <mergeCell ref="A3:B4"/>
    <mergeCell ref="A5:B5"/>
    <mergeCell ref="J1:O1"/>
    <mergeCell ref="A6:B6"/>
    <mergeCell ref="A10:B10"/>
    <mergeCell ref="I3:J3"/>
    <mergeCell ref="E3:F3"/>
    <mergeCell ref="A9:B9"/>
    <mergeCell ref="A7:B7"/>
    <mergeCell ref="A53:O53"/>
    <mergeCell ref="A49:O49"/>
    <mergeCell ref="O3:O4"/>
    <mergeCell ref="A50:O52"/>
    <mergeCell ref="K3:L3"/>
    <mergeCell ref="C3:D3"/>
    <mergeCell ref="A12:B12"/>
    <mergeCell ref="A23:B23"/>
    <mergeCell ref="A11:B11"/>
    <mergeCell ref="A15:B15"/>
  </mergeCells>
  <printOptions/>
  <pageMargins left="0.6299212598425197" right="0.6299212598425197" top="0.7480314960629921" bottom="0.7480314960629921" header="0.31496062992125984" footer="0.31496062992125984"/>
  <pageSetup firstPageNumber="7" useFirstPageNumber="1" fitToWidth="0" fitToHeight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p80286</dc:creator>
  <cp:keywords/>
  <dc:description/>
  <cp:lastModifiedBy>岐阜県</cp:lastModifiedBy>
  <cp:lastPrinted>2016-12-07T04:07:48Z</cp:lastPrinted>
  <dcterms:created xsi:type="dcterms:W3CDTF">2003-06-25T01:32:46Z</dcterms:created>
  <dcterms:modified xsi:type="dcterms:W3CDTF">2016-12-19T00:28:00Z</dcterms:modified>
  <cp:category/>
  <cp:version/>
  <cp:contentType/>
  <cp:contentStatus/>
</cp:coreProperties>
</file>