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7970" windowHeight="6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iterateCount="1"/>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BE35" i="9"/>
  <c r="C35" i="9"/>
  <c r="BW34" i="9"/>
  <c r="BW35" i="9" s="1"/>
  <c r="BE34" i="9"/>
  <c r="C34" i="9"/>
  <c r="U34" i="9" s="1"/>
  <c r="U35" i="9" s="1"/>
  <c r="U36" i="9" s="1"/>
  <c r="U37" i="9" s="1"/>
  <c r="U38" i="9" s="1"/>
  <c r="BW36" i="9" l="1"/>
  <c r="BW37" i="9" s="1"/>
  <c r="BW38" i="9" s="1"/>
  <c r="BW39" i="9" s="1"/>
  <c r="BW40" i="9" s="1"/>
  <c r="BW41" i="9" s="1"/>
  <c r="BW42" i="9" s="1"/>
  <c r="BW43"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<sst xmlns="http://schemas.openxmlformats.org/spreadsheetml/2006/main" count="1035" uniqueCount="561">
  <si>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</si>
  <si>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</si>
  <si>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</si>
  <si>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</si>
  <si>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</si>
  <si>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</si>
  <si>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</si>
  <si>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</si>
  <si>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</si>
  <si>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</si>
  <si>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</si>
  <si>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</si>
  <si>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</si>
  <si>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</si>
  <si>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</si>
  <si>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</si>
  <si>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</si>
  <si>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</si>
  <si>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</si>
  <si>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</si>
  <si>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</si>
  <si>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</si>
  <si>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</si>
  <si>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</si>
  <si>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</si>
  <si>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</si>
  <si>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</si>
  <si>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</si>
  <si>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</si>
  <si>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</si>
  <si>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</si>
  <si>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</si>
  <si>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</si>
  <si>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</si>
  <si>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</si>
  <si>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</si>
  <si>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</si>
  <si>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</si>
  <si>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</si>
  <si>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</si>
  <si>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</si>
  <si>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</si>
  <si>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</si>
  <si>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</si>
  <si>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</si>
  <si>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</si>
  <si>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</si>
  <si>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</si>
  <si>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</si>
  <si>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</si>
  <si>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</si>
  <si>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</si>
  <si>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</si>
  <si>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</si>
  <si>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</si>
  <si>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</si>
  <si>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</si>
  <si>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</si>
  <si>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</si>
  <si>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</si>
  <si>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</si>
  <si>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</si>
  <si>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</si>
  <si>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</si>
  <si>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</si>
  <si>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</si>
  <si>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</si>
  <si>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</si>
  <si>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</si>
  <si>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</si>
  <si>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</si>
  <si>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</si>
  <si>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</si>
  <si>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</si>
  <si>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</si>
  <si>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</si>
  <si>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</si>
  <si>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</si>
  <si>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</si>
  <si>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</si>
  <si>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</si>
  <si>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</si>
  <si>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</si>
  <si>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</si>
  <si>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</si>
  <si>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</si>
  <si>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</si>
  <si>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</si>
  <si>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</si>
  <si>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</si>
  <si>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</si>
  <si>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</si>
  <si>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</si>
  <si>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</si>
  <si>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</si>
  <si>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</si>
  <si>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</si>
  <si>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</si>
  <si>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</si>
  <si>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</si>
  <si>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</si>
  <si>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</si>
  <si>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</si>
  <si>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</si>
  <si>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</si>
  <si>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</si>
  <si>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</si>
  <si>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</si>
  <si>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</si>
  <si>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</si>
  <si>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</si>
  <si>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</si>
  <si>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</si>
  <si>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</si>
  <si>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</si>
  <si>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</si>
  <si>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</si>
  <si>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</si>
  <si>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</si>
  <si>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</si>
  <si>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</si>
  <si>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</si>
  <si>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</si>
  <si>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</si>
  <si>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</si>
  <si>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</si>
  <si>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</si>
  <si>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</si>
  <si>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</si>
  <si>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</si>
  <si>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</si>
  <si>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</si>
  <si>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</si>
  <si>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</si>
  <si>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</si>
  <si>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</si>
  <si>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</si>
  <si>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</si>
  <si>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</si>
  <si>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</si>
  <si>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</si>
  <si>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</si>
  <si>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</si>
  <si>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</si>
  <si>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</si>
  <si>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</si>
  <si>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</si>
  <si>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</si>
  <si>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</si>
  <si>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</si>
  <si>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</si>
  <si>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</si>
  <si>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</si>
  <si>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</si>
  <si>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</si>
  <si>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</si>
  <si>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</si>
  <si>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</si>
  <si>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</si>
  <si>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</si>
  <si>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</si>
  <si>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</si>
  <si>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</si>
  <si>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</si>
  <si>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</si>
  <si>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</si>
  <si>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</si>
  <si>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</si>
  <si>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</si>
  <si>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</si>
  <si>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</si>
  <si>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</si>
  <si>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</si>
  <si>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</si>
  <si>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</si>
  <si>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</si>
  <si>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</si>
  <si>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</si>
  <si>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</si>
  <si>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</si>
  <si>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</si>
  <si>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</si>
  <si>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</si>
  <si>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</si>
  <si>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</si>
  <si>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</si>
  <si>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</si>
  <si>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</si>
  <si>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</si>
  <si>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</si>
  <si>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</si>
  <si>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</si>
  <si>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</si>
  <si>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</si>
  <si>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</si>
  <si>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</si>
  <si>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</si>
  <si>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岐阜県美濃加茂市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</si>
  <si>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</si>
  <si>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</si>
  <si>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</si>
  <si>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</si>
  <si>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</si>
  <si>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</si>
  <si>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</si>
  <si>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</si>
  <si>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</si>
  <si>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</si>
  <si>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</si>
  <si>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</si>
  <si>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</si>
  <si>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</si>
  <si>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</si>
  <si>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</si>
  <si>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</si>
  <si>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</si>
  <si>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</si>
  <si>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</si>
  <si>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</si>
  <si>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</si>
  <si>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</si>
  <si>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</si>
  <si>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</si>
  <si>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</si>
  <si>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</si>
  <si>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</si>
  <si>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</si>
  <si>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</si>
  <si>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</si>
  <si>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</si>
  <si>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</si>
  <si>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</si>
  <si>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</si>
  <si>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</si>
  <si>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</si>
  <si>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</si>
  <si>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</si>
  <si>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</si>
  <si>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</si>
  <si>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</si>
  <si>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</si>
  <si>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</si>
  <si>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</si>
  <si>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</si>
  <si>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</si>
  <si>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</si>
  <si>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</si>
  <si>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</si>
  <si>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</si>
  <si>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</si>
  <si>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</si>
  <si>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</si>
  <si>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</si>
  <si>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</si>
  <si>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</si>
  <si>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</si>
  <si>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</si>
  <si>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</si>
  <si>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</si>
  <si>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</si>
  <si>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</si>
  <si>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</si>
  <si>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</si>
  <si>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</si>
  <si>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</si>
  <si>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</si>
  <si>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</si>
  <si>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</si>
  <si>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</si>
  <si>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</si>
  <si>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</si>
  <si>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</si>
  <si>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</si>
  <si>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</si>
  <si>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</si>
  <si>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</si>
  <si>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</si>
  <si>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</si>
  <si>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</si>
  <si>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</si>
  <si>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</si>
  <si>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</si>
  <si>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</si>
  <si>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</si>
  <si>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</si>
  <si>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</si>
  <si>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</si>
  <si>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</si>
  <si>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</si>
  <si>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</si>
  <si>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</si>
  <si>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</si>
  <si>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</si>
  <si>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</si>
  <si>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</si>
  <si>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</si>
  <si>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</si>
  <si>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</si>
  <si>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</si>
  <si>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</si>
  <si>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</si>
  <si>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</si>
  <si>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</si>
  <si>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</si>
  <si>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</si>
  <si>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</si>
  <si>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</si>
  <si>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</si>
  <si>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</si>
  <si>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</si>
  <si>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</si>
  <si>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</si>
  <si>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</si>
  <si>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</si>
  <si>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</si>
  <si>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</si>
  <si>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</si>
  <si>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</si>
  <si>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</si>
  <si>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</si>
  <si>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</si>
  <si>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</si>
  <si>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</si>
  <si>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</si>
  <si>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</si>
  <si>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</si>
  <si>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</si>
  <si>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</si>
  <si>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</si>
  <si>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</si>
  <si>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</si>
  <si>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</si>
  <si>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</si>
  <si>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</si>
  <si>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</si>
  <si>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</si>
  <si>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</si>
  <si>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</si>
  <si>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</si>
  <si>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</si>
  <si>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</si>
  <si>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</si>
  <si>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</si>
  <si>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</si>
  <si>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</si>
  <si>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</si>
  <si>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</si>
  <si>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</si>
  <si>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岐阜県美濃加茂市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</si>
  <si>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</si>
  <si>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</si>
  <si>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</si>
  <si>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</si>
  <si>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</si>
  <si>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</si>
  <si>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</si>
  <si>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</si>
  <si>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</si>
  <si>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</si>
  <si>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</si>
  <si>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</si>
  <si>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</si>
  <si>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</si>
  <si>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</si>
  <si>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</si>
  <si>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</si>
  <si>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</si>
  <si>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</si>
  <si>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</si>
  <si>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</si>
  <si>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</si>
  <si>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</si>
  <si>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</si>
  <si>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</si>
  <si>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</si>
  <si>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</si>
  <si>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</si>
  <si>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</si>
  <si>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</si>
  <si>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</si>
  <si>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</si>
  <si>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</si>
  <si>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</si>
  <si>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介護保険会計（保険事業勘定）</t>
    <phoneticPr fontId="5"/>
  </si>
  <si>
    <t>介護保険会計（サービス事業勘定）</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</si>
  <si>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</si>
  <si>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</si>
  <si>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</si>
  <si>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</si>
  <si>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</si>
  <si>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</si>
  <si>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</si>
  <si>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</si>
  <si>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</si>
  <si>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</si>
  <si>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</si>
  <si>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</si>
  <si>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</si>
  <si>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</si>
  <si>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</si>
  <si>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</si>
  <si>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</si>
  <si>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</si>
  <si>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</si>
  <si>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</si>
  <si>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</si>
  <si>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</si>
  <si>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</si>
  <si>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</si>
  <si>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</si>
  <si>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</si>
  <si>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</si>
  <si>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</si>
  <si>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</si>
  <si>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</si>
  <si>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</si>
  <si>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</si>
  <si>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</si>
  <si>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</si>
  <si>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</si>
  <si>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</si>
  <si>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</si>
  <si>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</si>
  <si>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</si>
  <si>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</si>
  <si>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</si>
  <si>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</si>
  <si>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</si>
  <si>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</si>
  <si>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</si>
  <si>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</si>
  <si>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</si>
  <si>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</si>
  <si>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</si>
  <si>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</si>
  <si>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</si>
  <si>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</si>
  <si>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</si>
  <si>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</si>
  <si>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</si>
  <si>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</si>
  <si>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</si>
  <si>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</si>
  <si>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</si>
  <si>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</si>
  <si>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</si>
  <si>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</si>
  <si>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</si>
  <si>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</si>
  <si>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</si>
  <si>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</si>
  <si>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</si>
  <si>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</si>
  <si>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</si>
  <si>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</si>
  <si>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</si>
  <si>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</si>
  <si>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</si>
  <si>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</si>
  <si>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</si>
  <si>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</si>
  <si>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</si>
  <si>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</si>
  <si>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</si>
  <si>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</si>
  <si>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</si>
  <si>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</si>
  <si>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</si>
  <si>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</si>
  <si>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</si>
  <si>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</si>
  <si>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</si>
  <si>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</si>
  <si>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</si>
  <si>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</si>
  <si>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</si>
  <si>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</si>
  <si>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</si>
  <si>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</si>
  <si>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</si>
  <si>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</si>
  <si>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</si>
  <si>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</si>
  <si>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</si>
  <si>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</si>
  <si>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</si>
  <si>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</si>
  <si>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</si>
  <si>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</si>
  <si>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</si>
  <si>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</si>
  <si>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</si>
  <si>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</si>
  <si>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</si>
  <si>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</si>
  <si>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</si>
  <si>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</si>
  <si>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</si>
  <si>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</si>
  <si>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</si>
  <si>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</si>
  <si>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</si>
  <si>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</si>
  <si>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</si>
  <si>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</si>
  <si>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</si>
  <si>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</si>
  <si>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</si>
  <si>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</si>
  <si>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</si>
  <si>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</si>
  <si>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</si>
  <si>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</si>
  <si>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</si>
  <si>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</si>
  <si>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</si>
  <si>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</si>
  <si>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</si>
  <si>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</si>
  <si>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</si>
  <si>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</si>
  <si>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</si>
  <si>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0.13</t>
  </si>
  <si>
    <t>▲ 2.64</t>
  </si>
  <si>
    <t>▲ 2.92</t>
  </si>
  <si>
    <t>水道事業会計</t>
  </si>
  <si>
    <t>一般会計</t>
  </si>
  <si>
    <t>下水道事業会計</t>
  </si>
  <si>
    <t>介護保険会計（保険事業勘定）</t>
  </si>
  <si>
    <t>国民健康保険会計</t>
  </si>
  <si>
    <t>後期高齢者医療会計</t>
  </si>
  <si>
    <t>介護認定・障がい者自立支援認定審査会会計</t>
  </si>
  <si>
    <t>介護保険会計（サービス事業勘定）</t>
  </si>
  <si>
    <t>その他会計（赤字）</t>
  </si>
  <si>
    <t>その他会計（黒字）</t>
  </si>
  <si>
    <t>長良川鉄道株式会社</t>
    <rPh sb="0" eb="2">
      <t>ナガラ</t>
    </rPh>
    <rPh sb="2" eb="3">
      <t>ガワ</t>
    </rPh>
    <rPh sb="3" eb="5">
      <t>テツドウ</t>
    </rPh>
    <rPh sb="5" eb="9">
      <t>カブシキガイシャ</t>
    </rPh>
    <phoneticPr fontId="2"/>
  </si>
  <si>
    <t>－</t>
    <phoneticPr fontId="2"/>
  </si>
  <si>
    <t>美濃加茂市富加町中学校組合</t>
    <rPh sb="0" eb="5">
      <t>ミノカモシ</t>
    </rPh>
    <rPh sb="5" eb="7">
      <t>トミカ</t>
    </rPh>
    <rPh sb="7" eb="8">
      <t>チョウ</t>
    </rPh>
    <rPh sb="8" eb="11">
      <t>チュウガッコウ</t>
    </rPh>
    <rPh sb="11" eb="13">
      <t>クミアイ</t>
    </rPh>
    <phoneticPr fontId="5"/>
  </si>
  <si>
    <t>岐阜県市町村退職手当組合</t>
    <rPh sb="0" eb="3">
      <t>ギフケン</t>
    </rPh>
    <rPh sb="3" eb="6">
      <t>シチョウソン</t>
    </rPh>
    <rPh sb="6" eb="8">
      <t>タイショク</t>
    </rPh>
    <rPh sb="8" eb="10">
      <t>テアテ</t>
    </rPh>
    <rPh sb="10" eb="12">
      <t>クミアイ</t>
    </rPh>
    <phoneticPr fontId="5"/>
  </si>
  <si>
    <t>中濃地域農業共済事務組合</t>
    <rPh sb="0" eb="2">
      <t>チュウノウ</t>
    </rPh>
    <rPh sb="2" eb="4">
      <t>チイキ</t>
    </rPh>
    <rPh sb="4" eb="6">
      <t>ノウギョウ</t>
    </rPh>
    <rPh sb="6" eb="8">
      <t>キョウサイ</t>
    </rPh>
    <rPh sb="8" eb="10">
      <t>ジム</t>
    </rPh>
    <rPh sb="10" eb="12">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</si>
  <si>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5"/>
  </si>
  <si>
    <t>可茂広域行政事務組合</t>
    <rPh sb="0" eb="1">
      <t>カ</t>
    </rPh>
    <rPh sb="1" eb="2">
      <t>モ</t>
    </rPh>
    <rPh sb="2" eb="4">
      <t>コウイキ</t>
    </rPh>
    <rPh sb="4" eb="6">
      <t>ギョウセイ</t>
    </rPh>
    <rPh sb="6" eb="8">
      <t>ジム</t>
    </rPh>
    <rPh sb="8" eb="10">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</si>
  <si>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</si>
  <si>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可茂衛生施設利用組合</t>
    <phoneticPr fontId="5"/>
  </si>
  <si>
    <t>可茂消防事務組合</t>
    <phoneticPr fontId="2"/>
  </si>
  <si>
    <t>岐阜県市町村会館組合</t>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</si>
  <si>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5"/>
  </si>
  <si>
    <t>基金繰入90</t>
    <rPh sb="0" eb="2">
      <t>キキン</t>
    </rPh>
    <rPh sb="2" eb="4">
      <t>クリイレ</t>
    </rPh>
    <phoneticPr fontId="2"/>
  </si>
  <si>
    <t>基金繰入1,660</t>
    <rPh sb="0" eb="2">
      <t>キキン</t>
    </rPh>
    <rPh sb="2" eb="4">
      <t>クリイレ</t>
    </rPh>
    <phoneticPr fontId="2"/>
  </si>
  <si>
    <t>基金繰入290</t>
    <rPh sb="0" eb="2">
      <t>キキン</t>
    </rPh>
    <rPh sb="2" eb="4">
      <t>クリイレ</t>
    </rPh>
    <phoneticPr fontId="2"/>
  </si>
  <si>
    <t>基金繰入3</t>
    <rPh sb="0" eb="2">
      <t>キキン</t>
    </rPh>
    <rPh sb="2" eb="4">
      <t>クリイレ</t>
    </rPh>
    <phoneticPr fontId="2"/>
  </si>
  <si>
    <t>基金繰入1,464</t>
    <rPh sb="0" eb="2">
      <t>キキン</t>
    </rPh>
    <rPh sb="2" eb="4">
      <t>クリイレ</t>
    </rPh>
    <phoneticPr fontId="2"/>
  </si>
  <si>
    <t>-</t>
    <phoneticPr fontId="2"/>
  </si>
  <si>
    <t>-</t>
    <phoneticPr fontId="2"/>
  </si>
  <si>
    <t>-</t>
    <phoneticPr fontId="2"/>
  </si>
  <si>
    <t>-</t>
    <phoneticPr fontId="2"/>
  </si>
  <si>
    <t>可茂公設地方卸売市場組合</t>
    <rPh sb="0" eb="2">
      <t>カモ</t>
    </rPh>
    <rPh sb="2" eb="4">
      <t>コウセツ</t>
    </rPh>
    <rPh sb="4" eb="6">
      <t>チホウ</t>
    </rPh>
    <rPh sb="6" eb="8">
      <t>オロシウリ</t>
    </rPh>
    <rPh sb="8" eb="10">
      <t>シジョウ</t>
    </rPh>
    <rPh sb="10" eb="12">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</si>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</sst>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38024</c:v>
                </c:pt>
                <c:pt idx="1">
                  <c:v>41452</c:v>
                </c:pt>
                <c:pt idx="2">
                  <c:v>30222</c:v>
                </c:pt>
                <c:pt idx="3">
                  <c:v>25310</c:v>
                </c:pt>
                <c:pt idx="4">
                  <c:v>30268</c:v>
                </c:pt>
              </c:numCache>
            </c:numRef>
          </c:val>
          <c:smooth val="0"/>
        </c:ser>
        <c:dLbls>
          <c:showLegendKey val="0"/>
          <c:showVal val="0"/>
          <c:showCatName val="0"/>
          <c:showSerName val="0"/>
          <c:showPercent val="0"/>
          <c:showBubbleSize val="0"/>
        </c:dLbls>
        <c:marker val="1"/>
        <c:smooth val="0"/>
        <c:axId val="94247936"/>
        <c:axId val="94291072"/>
      </c:lineChart>
      <c:catAx>
        <c:axId val="94247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91072"/>
        <c:crosses val="autoZero"/>
        <c:auto val="1"/>
        <c:lblAlgn val="ctr"/>
        <c:lblOffset val="100"/>
        <c:tickLblSkip val="1"/>
        <c:tickMarkSkip val="1"/>
        <c:noMultiLvlLbl val="0"/>
      </c:catAx>
      <c:valAx>
        <c:axId val="942910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247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11.06</c:v>
                </c:pt>
                <c:pt idx="1">
                  <c:v>14.74</c:v>
                </c:pt>
                <c:pt idx="2">
                  <c:v>9.5</c:v>
                </c:pt>
                <c:pt idx="3">
                  <c:v>11.88</c:v>
                </c:pt>
                <c:pt idx="4">
                  <c:v>5.58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14.76</c:v>
                </c:pt>
                <c:pt idx="1">
                  <c:v>22.46</c:v>
                </c:pt>
                <c:pt idx="2">
                  <c:v>25.37</c:v>
                </c:pt>
                <c:pt idx="3">
                  <c:v>27.92</c:v>
                </c:pt>
                <c:pt idx="4">
                  <c:v>32.53</c:v>
                </c:pt>
              </c:numCache>
            </c:numRef>
          </c:val>
        </c:ser>
        <c:dLbls>
          <c:showLegendKey val="0"/>
          <c:showVal val="0"/>
          <c:showCatName val="0"/>
          <c:showSerName val="0"/>
          <c:showPercent val="0"/>
          <c:showBubbleSize val="0"/>
        </c:dLbls>
        <c:gapWidth val="250"/>
        <c:overlap val="100"/>
        <c:axId val="94755840"/>
        <c:axId val="81007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-0.13</c:v>
                </c:pt>
                <c:pt idx="1">
                  <c:v>11.3</c:v>
                </c:pt>
                <c:pt idx="2">
                  <c:v>-2.64</c:v>
                </c:pt>
                <c:pt idx="3">
                  <c:v>6.54</c:v>
                </c:pt>
                <c:pt idx="4">
                  <c:v>-2.92</c:v>
                </c:pt>
              </c:numCache>
            </c:numRef>
          </c:val>
          <c:smooth val="0"/>
        </c:ser>
        <c:dLbls>
          <c:showLegendKey val="0"/>
          <c:showVal val="0"/>
          <c:showCatName val="0"/>
          <c:showSerName val="0"/>
          <c:showPercent val="0"/>
          <c:showBubbleSize val="0"/>
        </c:dLbls>
        <c:marker val="1"/>
        <c:smooth val="0"/>
        <c:axId val="94755840"/>
        <c:axId val="81007360"/>
      </c:lineChart>
      <c:catAx>
        <c:axId val="9475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007360"/>
        <c:crosses val="autoZero"/>
        <c:auto val="1"/>
        <c:lblAlgn val="ctr"/>
        <c:lblOffset val="100"/>
        <c:tickLblSkip val="1"/>
        <c:tickMarkSkip val="1"/>
        <c:noMultiLvlLbl val="0"/>
      </c:catAx>
      <c:valAx>
        <c:axId val="81007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5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0.47</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0.23</c:v>
                </c:pt>
                <c:pt idx="2">
                  <c:v>#N/A</c:v>
                </c:pt>
                <c:pt idx="3">
                  <c:v>0.25</c:v>
                </c:pt>
                <c:pt idx="4">
                  <c:v>#N/A</c:v>
                </c:pt>
                <c:pt idx="5">
                  <c:v>0.26</c:v>
                </c:pt>
                <c:pt idx="6">
                  <c:v>#N/A</c:v>
                </c:pt>
                <c:pt idx="7">
                  <c:v>0.31</c:v>
                </c:pt>
                <c:pt idx="8">
                  <c:v>#N/A</c:v>
                </c:pt>
                <c:pt idx="9">
                  <c:v>0.26</c:v>
                </c:pt>
              </c:numCache>
            </c:numRef>
          </c:val>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3.45</c:v>
                </c:pt>
                <c:pt idx="2">
                  <c:v>#N/A</c:v>
                </c:pt>
                <c:pt idx="3">
                  <c:v>3.4</c:v>
                </c:pt>
                <c:pt idx="4">
                  <c:v>#N/A</c:v>
                </c:pt>
                <c:pt idx="5">
                  <c:v>1.24</c:v>
                </c:pt>
                <c:pt idx="6">
                  <c:v>#N/A</c:v>
                </c:pt>
                <c:pt idx="7">
                  <c:v>1.53</c:v>
                </c:pt>
                <c:pt idx="8">
                  <c:v>#N/A</c:v>
                </c:pt>
                <c:pt idx="9">
                  <c:v>1.03</c:v>
                </c:pt>
              </c:numCache>
            </c:numRef>
          </c:val>
        </c:ser>
        <c:ser>
          <c:idx val="6"/>
          <c:order val="6"/>
          <c:tx>
            <c:strRef>
              <c:f>データシート!$A$33</c:f>
              <c:strCache>
                <c:ptCount val="1"/>
                <c:pt idx="0">
                  <c:v>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0.87</c:v>
                </c:pt>
                <c:pt idx="2">
                  <c:v>#N/A</c:v>
                </c:pt>
                <c:pt idx="3">
                  <c:v>1.83</c:v>
                </c:pt>
                <c:pt idx="4">
                  <c:v>#N/A</c:v>
                </c:pt>
                <c:pt idx="5">
                  <c:v>0.98</c:v>
                </c:pt>
                <c:pt idx="6">
                  <c:v>#N/A</c:v>
                </c:pt>
                <c:pt idx="7">
                  <c:v>0.85</c:v>
                </c:pt>
                <c:pt idx="8">
                  <c:v>#N/A</c:v>
                </c:pt>
                <c:pt idx="9">
                  <c:v>1.1499999999999999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c:v>
                </c:pt>
                <c:pt idx="2">
                  <c:v>#N/A</c:v>
                </c:pt>
                <c:pt idx="3">
                  <c:v>2.86</c:v>
                </c:pt>
                <c:pt idx="4">
                  <c:v>#N/A</c:v>
                </c:pt>
                <c:pt idx="5">
                  <c:v>4.03</c:v>
                </c:pt>
                <c:pt idx="6">
                  <c:v>#N/A</c:v>
                </c:pt>
                <c:pt idx="7">
                  <c:v>4.42</c:v>
                </c:pt>
                <c:pt idx="8">
                  <c:v>#N/A</c:v>
                </c:pt>
                <c:pt idx="9">
                  <c:v>4.38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11.06</c:v>
                </c:pt>
                <c:pt idx="2">
                  <c:v>#N/A</c:v>
                </c:pt>
                <c:pt idx="3">
                  <c:v>14.73</c:v>
                </c:pt>
                <c:pt idx="4">
                  <c:v>#N/A</c:v>
                </c:pt>
                <c:pt idx="5">
                  <c:v>9.49</c:v>
                </c:pt>
                <c:pt idx="6">
                  <c:v>#N/A</c:v>
                </c:pt>
                <c:pt idx="7">
                  <c:v>11.88</c:v>
                </c:pt>
                <c:pt idx="8">
                  <c:v>#N/A</c:v>
                </c:pt>
                <c:pt idx="9">
                  <c:v>5.58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15.48</c:v>
                </c:pt>
                <c:pt idx="2">
                  <c:v>#N/A</c:v>
                </c:pt>
                <c:pt idx="3">
                  <c:v>17.04</c:v>
                </c:pt>
                <c:pt idx="4">
                  <c:v>#N/A</c:v>
                </c:pt>
                <c:pt idx="5">
                  <c:v>16</c:v>
                </c:pt>
                <c:pt idx="6">
                  <c:v>#N/A</c:v>
                </c:pt>
                <c:pt idx="7">
                  <c:v>15.38</c:v>
                </c:pt>
                <c:pt idx="8">
                  <c:v>#N/A</c:v>
                </c:pt>
                <c:pt idx="9">
                  <c:v>15.36</c:v>
                </c:pt>
              </c:numCache>
            </c:numRef>
          </c:val>
        </c:ser>
        <c:dLbls>
          <c:showLegendKey val="0"/>
          <c:showVal val="0"/>
          <c:showCatName val="0"/>
          <c:showSerName val="0"/>
          <c:showPercent val="0"/>
          <c:showBubbleSize val="0"/>
        </c:dLbls>
        <c:gapWidth val="150"/>
        <c:overlap val="100"/>
        <c:axId val="94921088"/>
        <c:axId val="94922624"/>
      </c:barChart>
      <c:catAx>
        <c:axId val="949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922624"/>
        <c:crosses val="autoZero"/>
        <c:auto val="1"/>
        <c:lblAlgn val="ctr"/>
        <c:lblOffset val="100"/>
        <c:tickLblSkip val="1"/>
        <c:tickMarkSkip val="1"/>
        <c:noMultiLvlLbl val="0"/>
      </c:catAx>
      <c:valAx>
        <c:axId val="949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2426</c:v>
                </c:pt>
                <c:pt idx="5">
                  <c:v>2416</c:v>
                </c:pt>
                <c:pt idx="8">
                  <c:v>2414</c:v>
                </c:pt>
                <c:pt idx="11">
                  <c:v>2398</c:v>
                </c:pt>
                <c:pt idx="14">
                  <c:v>2351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41</c:v>
                </c:pt>
                <c:pt idx="3">
                  <c:v>41</c:v>
                </c:pt>
                <c:pt idx="6">
                  <c:v>40</c:v>
                </c:pt>
                <c:pt idx="9">
                  <c:v>39</c:v>
                </c:pt>
                <c:pt idx="12">
                  <c:v>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379</c:v>
                </c:pt>
                <c:pt idx="3">
                  <c:v>324</c:v>
                </c:pt>
                <c:pt idx="6">
                  <c:v>265</c:v>
                </c:pt>
                <c:pt idx="9">
                  <c:v>177</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1092</c:v>
                </c:pt>
                <c:pt idx="3">
                  <c:v>1001</c:v>
                </c:pt>
                <c:pt idx="6">
                  <c:v>1120</c:v>
                </c:pt>
                <c:pt idx="9">
                  <c:v>1099</c:v>
                </c:pt>
                <c:pt idx="12">
                  <c:v>980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2072</c:v>
                </c:pt>
                <c:pt idx="3">
                  <c:v>2147</c:v>
                </c:pt>
                <c:pt idx="6">
                  <c:v>2231</c:v>
                </c:pt>
                <c:pt idx="9">
                  <c:v>2006</c:v>
                </c:pt>
                <c:pt idx="12">
                  <c:v>1895</c:v>
                </c:pt>
              </c:numCache>
            </c:numRef>
          </c:val>
        </c:ser>
        <c:dLbls>
          <c:showLegendKey val="0"/>
          <c:showVal val="0"/>
          <c:showCatName val="0"/>
          <c:showSerName val="0"/>
          <c:showPercent val="0"/>
          <c:showBubbleSize val="0"/>
        </c:dLbls>
        <c:gapWidth val="100"/>
        <c:overlap val="100"/>
        <c:axId val="93891968"/>
        <c:axId val="9391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1158</c:v>
                </c:pt>
                <c:pt idx="2">
                  <c:v>#N/A</c:v>
                </c:pt>
                <c:pt idx="3">
                  <c:v>#N/A</c:v>
                </c:pt>
                <c:pt idx="4">
                  <c:v>1097</c:v>
                </c:pt>
                <c:pt idx="5">
                  <c:v>#N/A</c:v>
                </c:pt>
                <c:pt idx="6">
                  <c:v>#N/A</c:v>
                </c:pt>
                <c:pt idx="7">
                  <c:v>1242</c:v>
                </c:pt>
                <c:pt idx="8">
                  <c:v>#N/A</c:v>
                </c:pt>
                <c:pt idx="9">
                  <c:v>#N/A</c:v>
                </c:pt>
                <c:pt idx="10">
                  <c:v>923</c:v>
                </c:pt>
                <c:pt idx="11">
                  <c:v>#N/A</c:v>
                </c:pt>
                <c:pt idx="12">
                  <c:v>#N/A</c:v>
                </c:pt>
                <c:pt idx="13">
                  <c:v>621</c:v>
                </c:pt>
                <c:pt idx="14">
                  <c:v>#N/A</c:v>
                </c:pt>
              </c:numCache>
            </c:numRef>
          </c:val>
          <c:smooth val="0"/>
        </c:ser>
        <c:dLbls>
          <c:showLegendKey val="0"/>
          <c:showVal val="0"/>
          <c:showCatName val="0"/>
          <c:showSerName val="0"/>
          <c:showPercent val="0"/>
          <c:showBubbleSize val="0"/>
        </c:dLbls>
        <c:marker val="1"/>
        <c:smooth val="0"/>
        <c:axId val="93891968"/>
        <c:axId val="93910528"/>
      </c:lineChart>
      <c:catAx>
        <c:axId val="938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910528"/>
        <c:crosses val="autoZero"/>
        <c:auto val="1"/>
        <c:lblAlgn val="ctr"/>
        <c:lblOffset val="100"/>
        <c:tickLblSkip val="1"/>
        <c:tickMarkSkip val="1"/>
        <c:noMultiLvlLbl val="0"/>
      </c:catAx>
      <c:valAx>
        <c:axId val="9391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23187</c:v>
                </c:pt>
                <c:pt idx="5">
                  <c:v>23315</c:v>
                </c:pt>
                <c:pt idx="8">
                  <c:v>22697</c:v>
                </c:pt>
                <c:pt idx="11">
                  <c:v>23062</c:v>
                </c:pt>
                <c:pt idx="14">
                  <c:v>23363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8473</c:v>
                </c:pt>
                <c:pt idx="5">
                  <c:v>8261</c:v>
                </c:pt>
                <c:pt idx="8">
                  <c:v>8649</c:v>
                </c:pt>
                <c:pt idx="11">
                  <c:v>8837</c:v>
                </c:pt>
                <c:pt idx="14">
                  <c:v>8934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4604</c:v>
                </c:pt>
                <c:pt idx="5">
                  <c:v>4966</c:v>
                </c:pt>
                <c:pt idx="8">
                  <c:v>5496</c:v>
                </c:pt>
                <c:pt idx="11">
                  <c:v>5204</c:v>
                </c:pt>
                <c:pt idx="14">
                  <c:v>5652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1468</c:v>
                </c:pt>
                <c:pt idx="3">
                  <c:v>1696</c:v>
                </c:pt>
                <c:pt idx="6">
                  <c:v>1844</c:v>
                </c:pt>
                <c:pt idx="9">
                  <c:v>1705</c:v>
                </c:pt>
                <c:pt idx="12">
                  <c:v>1692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1004</c:v>
                </c:pt>
                <c:pt idx="3">
                  <c:v>683</c:v>
                </c:pt>
                <c:pt idx="6">
                  <c:v>475</c:v>
                </c:pt>
                <c:pt idx="9">
                  <c:v>423</c:v>
                </c:pt>
                <c:pt idx="12">
                  <c:v>372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21691</c:v>
                </c:pt>
                <c:pt idx="3">
                  <c:v>19845</c:v>
                </c:pt>
                <c:pt idx="6">
                  <c:v>19458</c:v>
                </c:pt>
                <c:pt idx="9">
                  <c:v>19261</c:v>
                </c:pt>
                <c:pt idx="12">
                  <c:v>18696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304</c:v>
                </c:pt>
                <c:pt idx="3">
                  <c:v>244</c:v>
                </c:pt>
                <c:pt idx="6">
                  <c:v>209</c:v>
                </c:pt>
                <c:pt idx="9">
                  <c:v>173</c:v>
                </c:pt>
                <c:pt idx="12">
                  <c:v>139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17136</c:v>
                </c:pt>
                <c:pt idx="3">
                  <c:v>16777</c:v>
                </c:pt>
                <c:pt idx="6">
                  <c:v>15969</c:v>
                </c:pt>
                <c:pt idx="9">
                  <c:v>15114</c:v>
                </c:pt>
                <c:pt idx="12">
                  <c:v>14606</c:v>
                </c:pt>
              </c:numCache>
            </c:numRef>
          </c:val>
        </c:ser>
        <c:dLbls>
          <c:showLegendKey val="0"/>
          <c:showVal val="0"/>
          <c:showCatName val="0"/>
          <c:showSerName val="0"/>
          <c:showPercent val="0"/>
          <c:showBubbleSize val="0"/>
        </c:dLbls>
        <c:gapWidth val="100"/>
        <c:overlap val="100"/>
        <c:axId val="94825856"/>
        <c:axId val="9404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5338</c:v>
                </c:pt>
                <c:pt idx="2">
                  <c:v>#N/A</c:v>
                </c:pt>
                <c:pt idx="3">
                  <c:v>#N/A</c:v>
                </c:pt>
                <c:pt idx="4">
                  <c:v>2702</c:v>
                </c:pt>
                <c:pt idx="5">
                  <c:v>#N/A</c:v>
                </c:pt>
                <c:pt idx="6">
                  <c:v>#N/A</c:v>
                </c:pt>
                <c:pt idx="7">
                  <c:v>1113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825856"/>
        <c:axId val="94049792"/>
      </c:lineChart>
      <c:catAx>
        <c:axId val="9482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49792"/>
        <c:crosses val="autoZero"/>
        <c:auto val="1"/>
        <c:lblAlgn val="ctr"/>
        <c:lblOffset val="100"/>
        <c:tickLblSkip val="1"/>
        <c:tickMarkSkip val="1"/>
        <c:noMultiLvlLbl val="0"/>
      </c:catAx>
      <c:valAx>
        <c:axId val="940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82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55,433
51,452
74.81
19,073,899
17,842,880
616,424
11,043,800
14,605,957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財政力指数は、平成２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年度と</a:t>
          </a:r>
          <a:r>
            <a:rPr lang="ja-JP" altLang="en-US" sz="1100">
              <a:solidFill>
                <a:schemeClr val="dk1"/>
              </a:solidFill>
              <a:effectLst/>
              <a:latin typeface="+mn-lt"/>
              <a:ea typeface="+mn-ea"/>
              <a:cs typeface="+mn-cs"/>
            </a:rPr>
            <a:t>同様の</a:t>
          </a:r>
          <a:r>
            <a:rPr lang="ja-JP" altLang="ja-JP" sz="1100">
              <a:solidFill>
                <a:schemeClr val="dk1"/>
              </a:solidFill>
              <a:effectLst/>
              <a:latin typeface="+mn-lt"/>
              <a:ea typeface="+mn-ea"/>
              <a:cs typeface="+mn-cs"/>
            </a:rPr>
            <a:t>０．７５</a:t>
          </a:r>
          <a:r>
            <a:rPr lang="ja-JP" altLang="en-US" sz="1100">
              <a:solidFill>
                <a:schemeClr val="dk1"/>
              </a:solidFill>
              <a:effectLst/>
              <a:latin typeface="+mn-lt"/>
              <a:ea typeface="+mn-ea"/>
              <a:cs typeface="+mn-cs"/>
            </a:rPr>
            <a:t>であり</a:t>
          </a:r>
          <a:r>
            <a:rPr lang="ja-JP" altLang="ja-JP" sz="1100">
              <a:solidFill>
                <a:schemeClr val="dk1"/>
              </a:solidFill>
              <a:effectLst/>
              <a:latin typeface="+mn-lt"/>
              <a:ea typeface="+mn-ea"/>
              <a:cs typeface="+mn-cs"/>
            </a:rPr>
            <a:t>、類似団体の平均を上回る結果となりました。</a:t>
          </a:r>
          <a:endParaRPr lang="ja-JP" altLang="ja-JP" sz="1400">
            <a:effectLst/>
          </a:endParaRPr>
        </a:p>
        <a:p>
          <a:r>
            <a:rPr lang="ja-JP" altLang="ja-JP" sz="1100">
              <a:solidFill>
                <a:schemeClr val="dk1"/>
              </a:solidFill>
              <a:effectLst/>
              <a:latin typeface="+mn-lt"/>
              <a:ea typeface="+mn-ea"/>
              <a:cs typeface="+mn-cs"/>
            </a:rPr>
            <a:t>　引き続き、市税の徴収強化など税収増加等による歳入の確保に努め、歳出では定員管理・給与の適正化、行政組織の見直しなどにより効率的な行政運営を行うなど財政の健全化に努めます。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8"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103011</xdr:rowOff>
    </xdr:from>
    <xdr:to>
      <xdr:col>6</xdr:col>
      <xdr:colOff>0</xdr:colOff>
      <xdr:row>41</xdr:row>
      <xdr:rowOff>156633</xdr:rowOff>
    </xdr:to>
    <xdr:cxnSp macro="">
      <xdr:nvCxnSpPr>
        <xdr:cNvPr id="70" name="直線コネクタ 69"/>
        <xdr:cNvCxnSpPr/>
      </xdr:nvCxnSpPr>
      <xdr:spPr>
        <a:xfrm>
          <a:off x="3225800" y="71324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103011</xdr:rowOff>
    </xdr:to>
    <xdr:cxnSp macro="">
      <xdr:nvCxnSpPr>
        <xdr:cNvPr id="73" name="直線コネクタ 72"/>
        <xdr:cNvCxnSpPr/>
      </xdr:nvCxnSpPr>
      <xdr:spPr>
        <a:xfrm>
          <a:off x="2336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5" name="テキスト ボックス 74"/>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6" name="直線コネクタ 75"/>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87788</xdr:rowOff>
    </xdr:from>
    <xdr:ext cx="762000" cy="259045"/>
    <xdr:sp macro="" textlink="">
      <xdr:nvSpPr>
        <xdr:cNvPr id="78" name="テキスト ボックス 77"/>
        <xdr:cNvSpPr txBox="1"/>
      </xdr:nvSpPr>
      <xdr:spPr>
        <a:xfrm>
          <a:off x="1955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79" name="フローチャート : 判断 78"/>
        <xdr:cNvSpPr/>
      </xdr:nvSpPr>
      <xdr:spPr>
        <a:xfrm>
          <a:off x="1397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80" name="テキスト ボックス 79"/>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6" name="円/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52211</xdr:rowOff>
    </xdr:from>
    <xdr:to>
      <xdr:col>4</xdr:col>
      <xdr:colOff>533400</xdr:colOff>
      <xdr:row>41</xdr:row>
      <xdr:rowOff>153811</xdr:rowOff>
    </xdr:to>
    <xdr:sp macro="" textlink="">
      <xdr:nvSpPr>
        <xdr:cNvPr id="90" name="円/楕円 89"/>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163988</xdr:rowOff>
    </xdr:from>
    <xdr:ext cx="762000" cy="259045"/>
    <xdr:sp macro="" textlink="">
      <xdr:nvSpPr>
        <xdr:cNvPr id="91" name="テキスト ボックス 90"/>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4" name="円/楕円 93"/>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5" name="テキスト ボックス 94"/>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人件費などの削減やすべての事務事業の優先度を点検し、優先度の低い事務事業について計画的に廃止・縮小に努め経常経費の削減を行ってきました。</a:t>
          </a:r>
        </a:p>
        <a:p>
          <a:pPr rtl="0"/>
          <a:r>
            <a:rPr lang="ja-JP" altLang="en-US" sz="1100">
              <a:solidFill>
                <a:schemeClr val="dk1"/>
              </a:solidFill>
              <a:effectLst/>
              <a:latin typeface="+mn-lt"/>
              <a:ea typeface="+mn-ea"/>
              <a:cs typeface="+mn-cs"/>
            </a:rPr>
            <a:t>　しかし、普通交付税は前年度と比較して、約</a:t>
          </a:r>
          <a:r>
            <a:rPr lang="ja-JP" altLang="en-US" sz="1100">
              <a:solidFill>
                <a:sysClr val="windowText" lastClr="000000"/>
              </a:solidFill>
              <a:effectLst/>
              <a:latin typeface="+mn-lt"/>
              <a:ea typeface="+mn-ea"/>
              <a:cs typeface="+mn-cs"/>
            </a:rPr>
            <a:t>３億８，０００万円減少したため</a:t>
          </a:r>
          <a:r>
            <a:rPr lang="ja-JP" altLang="en-US" sz="1100">
              <a:solidFill>
                <a:schemeClr val="dk1"/>
              </a:solidFill>
              <a:effectLst/>
              <a:latin typeface="+mn-lt"/>
              <a:ea typeface="+mn-ea"/>
              <a:cs typeface="+mn-cs"/>
            </a:rPr>
            <a:t>比率は９１．８％となり、類似団体平均を上回る結果となってしまいました。</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今後は、歳入では税収の徴収率向上対策を中心とする歳入確保に努め、歳出では経常経費の削減に取り組みます。</a:t>
          </a:r>
        </a:p>
        <a:p>
          <a:pPr rtl="0"/>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64</xdr:row>
      <xdr:rowOff>150368</xdr:rowOff>
    </xdr:to>
    <xdr:cxnSp macro="">
      <xdr:nvCxnSpPr>
        <xdr:cNvPr id="128" name="直線コネクタ 127"/>
        <xdr:cNvCxnSpPr/>
      </xdr:nvCxnSpPr>
      <xdr:spPr>
        <a:xfrm>
          <a:off x="4114800" y="1095425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152908</xdr:rowOff>
    </xdr:from>
    <xdr:to>
      <xdr:col>6</xdr:col>
      <xdr:colOff>0</xdr:colOff>
      <xdr:row>65</xdr:row>
      <xdr:rowOff>85090</xdr:rowOff>
    </xdr:to>
    <xdr:cxnSp macro="">
      <xdr:nvCxnSpPr>
        <xdr:cNvPr id="131" name="直線コネクタ 130"/>
        <xdr:cNvCxnSpPr/>
      </xdr:nvCxnSpPr>
      <xdr:spPr>
        <a:xfrm flipV="1">
          <a:off x="3225800" y="1095425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65</xdr:row>
      <xdr:rowOff>85090</xdr:rowOff>
    </xdr:to>
    <xdr:cxnSp macro="">
      <xdr:nvCxnSpPr>
        <xdr:cNvPr id="134" name="直線コネクタ 133"/>
        <xdr:cNvCxnSpPr/>
      </xdr:nvCxnSpPr>
      <xdr:spPr>
        <a:xfrm>
          <a:off x="2336800" y="1102664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53848</xdr:rowOff>
    </xdr:from>
    <xdr:to>
      <xdr:col>3</xdr:col>
      <xdr:colOff>279400</xdr:colOff>
      <xdr:row>65</xdr:row>
      <xdr:rowOff>118872</xdr:rowOff>
    </xdr:to>
    <xdr:cxnSp macro="">
      <xdr:nvCxnSpPr>
        <xdr:cNvPr id="137" name="直線コネクタ 136"/>
        <xdr:cNvCxnSpPr/>
      </xdr:nvCxnSpPr>
      <xdr:spPr>
        <a:xfrm flipV="1">
          <a:off x="1447800" y="1102664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40" name="フローチャート : 判断 139"/>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23131</xdr:rowOff>
    </xdr:from>
    <xdr:ext cx="762000" cy="259045"/>
    <xdr:sp macro="" textlink="">
      <xdr:nvSpPr>
        <xdr:cNvPr id="141" name="テキスト ボックス 140"/>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47" name="円/楕円 146"/>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71645</xdr:rowOff>
    </xdr:from>
    <xdr:ext cx="762000" cy="259045"/>
    <xdr:sp macro="" textlink="">
      <xdr:nvSpPr>
        <xdr:cNvPr id="148"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49" name="円/楕円 148"/>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17035</xdr:rowOff>
    </xdr:from>
    <xdr:ext cx="736600" cy="259045"/>
    <xdr:sp macro="" textlink="">
      <xdr:nvSpPr>
        <xdr:cNvPr id="150" name="テキスト ボックス 149"/>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1" name="円/楕円 150"/>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2" name="テキスト ボックス 151"/>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3048</xdr:rowOff>
    </xdr:from>
    <xdr:to>
      <xdr:col>3</xdr:col>
      <xdr:colOff>330200</xdr:colOff>
      <xdr:row>64</xdr:row>
      <xdr:rowOff>104648</xdr:rowOff>
    </xdr:to>
    <xdr:sp macro="" textlink="">
      <xdr:nvSpPr>
        <xdr:cNvPr id="153" name="円/楕円 152"/>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89425</xdr:rowOff>
    </xdr:from>
    <xdr:ext cx="762000" cy="259045"/>
    <xdr:sp macro="" textlink="">
      <xdr:nvSpPr>
        <xdr:cNvPr id="154" name="テキスト ボックス 153"/>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68072</xdr:rowOff>
    </xdr:from>
    <xdr:to>
      <xdr:col>2</xdr:col>
      <xdr:colOff>127000</xdr:colOff>
      <xdr:row>65</xdr:row>
      <xdr:rowOff>169672</xdr:rowOff>
    </xdr:to>
    <xdr:sp macro="" textlink="">
      <xdr:nvSpPr>
        <xdr:cNvPr id="155" name="円/楕円 154"/>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154449</xdr:rowOff>
    </xdr:from>
    <xdr:ext cx="762000" cy="259045"/>
    <xdr:sp macro="" textlink="">
      <xdr:nvSpPr>
        <xdr:cNvPr id="156" name="テキスト ボックス 155"/>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これまで人件費や物件費の削減に努めてきたことや、ゴミ処理業務や消防業務などを一部事務組合で行ってきた結果、類似団体の平均を下回る結果となっています。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引き続き、民間で実施可能な業務については、指定管理制度の導入などによるコストの低減を図っていきます。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156702</xdr:rowOff>
    </xdr:from>
    <xdr:to>
      <xdr:col>7</xdr:col>
      <xdr:colOff>152400</xdr:colOff>
      <xdr:row>81</xdr:row>
      <xdr:rowOff>5145</xdr:rowOff>
    </xdr:to>
    <xdr:cxnSp macro="">
      <xdr:nvCxnSpPr>
        <xdr:cNvPr id="189" name="直線コネクタ 188"/>
        <xdr:cNvCxnSpPr/>
      </xdr:nvCxnSpPr>
      <xdr:spPr>
        <a:xfrm flipV="1">
          <a:off x="4114800" y="13872702"/>
          <a:ext cx="838200" cy="1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84203</xdr:rowOff>
    </xdr:from>
    <xdr:ext cx="762000" cy="259045"/>
    <xdr:sp macro="" textlink="">
      <xdr:nvSpPr>
        <xdr:cNvPr id="190" name="人件費・物件費等の状況平均値テキスト"/>
        <xdr:cNvSpPr txBox="1"/>
      </xdr:nvSpPr>
      <xdr:spPr>
        <a:xfrm>
          <a:off x="5041900" y="13971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107173</xdr:rowOff>
    </xdr:from>
    <xdr:to>
      <xdr:col>6</xdr:col>
      <xdr:colOff>0</xdr:colOff>
      <xdr:row>81</xdr:row>
      <xdr:rowOff>5145</xdr:rowOff>
    </xdr:to>
    <xdr:cxnSp macro="">
      <xdr:nvCxnSpPr>
        <xdr:cNvPr id="192" name="直線コネクタ 191"/>
        <xdr:cNvCxnSpPr/>
      </xdr:nvCxnSpPr>
      <xdr:spPr>
        <a:xfrm>
          <a:off x="3225800" y="13823173"/>
          <a:ext cx="889000" cy="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17981</xdr:rowOff>
    </xdr:from>
    <xdr:ext cx="736600" cy="259045"/>
    <xdr:sp macro="" textlink="">
      <xdr:nvSpPr>
        <xdr:cNvPr id="194" name="テキスト ボックス 193"/>
        <xdr:cNvSpPr txBox="1"/>
      </xdr:nvSpPr>
      <xdr:spPr>
        <a:xfrm>
          <a:off x="3733800" y="14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107173</xdr:rowOff>
    </xdr:from>
    <xdr:to>
      <xdr:col>4</xdr:col>
      <xdr:colOff>482600</xdr:colOff>
      <xdr:row>80</xdr:row>
      <xdr:rowOff>154511</xdr:rowOff>
    </xdr:to>
    <xdr:cxnSp macro="">
      <xdr:nvCxnSpPr>
        <xdr:cNvPr id="195" name="直線コネクタ 194"/>
        <xdr:cNvCxnSpPr/>
      </xdr:nvCxnSpPr>
      <xdr:spPr>
        <a:xfrm flipV="1">
          <a:off x="2336800" y="13823173"/>
          <a:ext cx="8890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167429</xdr:rowOff>
    </xdr:from>
    <xdr:ext cx="762000" cy="259045"/>
    <xdr:sp macro="" textlink="">
      <xdr:nvSpPr>
        <xdr:cNvPr id="197" name="テキスト ボックス 196"/>
        <xdr:cNvSpPr txBox="1"/>
      </xdr:nvSpPr>
      <xdr:spPr>
        <a:xfrm>
          <a:off x="2844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128211</xdr:rowOff>
    </xdr:from>
    <xdr:to>
      <xdr:col>3</xdr:col>
      <xdr:colOff>279400</xdr:colOff>
      <xdr:row>80</xdr:row>
      <xdr:rowOff>154511</xdr:rowOff>
    </xdr:to>
    <xdr:cxnSp macro="">
      <xdr:nvCxnSpPr>
        <xdr:cNvPr id="198" name="直線コネクタ 197"/>
        <xdr:cNvCxnSpPr/>
      </xdr:nvCxnSpPr>
      <xdr:spPr>
        <a:xfrm>
          <a:off x="1447800" y="13844211"/>
          <a:ext cx="8890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158892</xdr:rowOff>
    </xdr:from>
    <xdr:ext cx="762000" cy="259045"/>
    <xdr:sp macro="" textlink="">
      <xdr:nvSpPr>
        <xdr:cNvPr id="200" name="テキスト ボックス 199"/>
        <xdr:cNvSpPr txBox="1"/>
      </xdr:nvSpPr>
      <xdr:spPr>
        <a:xfrm>
          <a:off x="1955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28685</xdr:rowOff>
    </xdr:from>
    <xdr:to>
      <xdr:col>2</xdr:col>
      <xdr:colOff>127000</xdr:colOff>
      <xdr:row>81</xdr:row>
      <xdr:rowOff>130285</xdr:rowOff>
    </xdr:to>
    <xdr:sp macro="" textlink="">
      <xdr:nvSpPr>
        <xdr:cNvPr id="201" name="フローチャート : 判断 200"/>
        <xdr:cNvSpPr/>
      </xdr:nvSpPr>
      <xdr:spPr>
        <a:xfrm>
          <a:off x="1397000" y="139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115062</xdr:rowOff>
    </xdr:from>
    <xdr:ext cx="762000" cy="259045"/>
    <xdr:sp macro="" textlink="">
      <xdr:nvSpPr>
        <xdr:cNvPr id="202" name="テキスト ボックス 201"/>
        <xdr:cNvSpPr txBox="1"/>
      </xdr:nvSpPr>
      <xdr:spPr>
        <a:xfrm>
          <a:off x="1066800" y="140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105902</xdr:rowOff>
    </xdr:from>
    <xdr:to>
      <xdr:col>7</xdr:col>
      <xdr:colOff>203200</xdr:colOff>
      <xdr:row>81</xdr:row>
      <xdr:rowOff>36052</xdr:rowOff>
    </xdr:to>
    <xdr:sp macro="" textlink="">
      <xdr:nvSpPr>
        <xdr:cNvPr id="208" name="円/楕円 207"/>
        <xdr:cNvSpPr/>
      </xdr:nvSpPr>
      <xdr:spPr>
        <a:xfrm>
          <a:off x="4902200" y="138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27179</xdr:rowOff>
    </xdr:from>
    <xdr:ext cx="762000" cy="259045"/>
    <xdr:sp macro="" textlink="">
      <xdr:nvSpPr>
        <xdr:cNvPr id="209" name="人件費・物件費等の状況該当値テキスト"/>
        <xdr:cNvSpPr txBox="1"/>
      </xdr:nvSpPr>
      <xdr:spPr>
        <a:xfrm>
          <a:off x="5041900" y="1374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98,260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125795</xdr:rowOff>
    </xdr:from>
    <xdr:to>
      <xdr:col>6</xdr:col>
      <xdr:colOff>50800</xdr:colOff>
      <xdr:row>81</xdr:row>
      <xdr:rowOff>55945</xdr:rowOff>
    </xdr:to>
    <xdr:sp macro="" textlink="">
      <xdr:nvSpPr>
        <xdr:cNvPr id="210" name="円/楕円 209"/>
        <xdr:cNvSpPr/>
      </xdr:nvSpPr>
      <xdr:spPr>
        <a:xfrm>
          <a:off x="4064000" y="138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66122</xdr:rowOff>
    </xdr:from>
    <xdr:ext cx="736600" cy="259045"/>
    <xdr:sp macro="" textlink="">
      <xdr:nvSpPr>
        <xdr:cNvPr id="211" name="テキスト ボックス 210"/>
        <xdr:cNvSpPr txBox="1"/>
      </xdr:nvSpPr>
      <xdr:spPr>
        <a:xfrm>
          <a:off x="3733800" y="1361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102,382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56373</xdr:rowOff>
    </xdr:from>
    <xdr:to>
      <xdr:col>4</xdr:col>
      <xdr:colOff>533400</xdr:colOff>
      <xdr:row>80</xdr:row>
      <xdr:rowOff>157973</xdr:rowOff>
    </xdr:to>
    <xdr:sp macro="" textlink="">
      <xdr:nvSpPr>
        <xdr:cNvPr id="212" name="円/楕円 211"/>
        <xdr:cNvSpPr/>
      </xdr:nvSpPr>
      <xdr:spPr>
        <a:xfrm>
          <a:off x="3175000" y="1377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168150</xdr:rowOff>
    </xdr:from>
    <xdr:ext cx="762000" cy="259045"/>
    <xdr:sp macro="" textlink="">
      <xdr:nvSpPr>
        <xdr:cNvPr id="213" name="テキスト ボックス 212"/>
        <xdr:cNvSpPr txBox="1"/>
      </xdr:nvSpPr>
      <xdr:spPr>
        <a:xfrm>
          <a:off x="2844800" y="1354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103711</xdr:rowOff>
    </xdr:from>
    <xdr:to>
      <xdr:col>3</xdr:col>
      <xdr:colOff>330200</xdr:colOff>
      <xdr:row>81</xdr:row>
      <xdr:rowOff>33861</xdr:rowOff>
    </xdr:to>
    <xdr:sp macro="" textlink="">
      <xdr:nvSpPr>
        <xdr:cNvPr id="214" name="円/楕円 213"/>
        <xdr:cNvSpPr/>
      </xdr:nvSpPr>
      <xdr:spPr>
        <a:xfrm>
          <a:off x="2286000" y="138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44038</xdr:rowOff>
    </xdr:from>
    <xdr:ext cx="762000" cy="259045"/>
    <xdr:sp macro="" textlink="">
      <xdr:nvSpPr>
        <xdr:cNvPr id="215" name="テキスト ボックス 214"/>
        <xdr:cNvSpPr txBox="1"/>
      </xdr:nvSpPr>
      <xdr:spPr>
        <a:xfrm>
          <a:off x="1955800" y="135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77411</xdr:rowOff>
    </xdr:from>
    <xdr:to>
      <xdr:col>2</xdr:col>
      <xdr:colOff>127000</xdr:colOff>
      <xdr:row>81</xdr:row>
      <xdr:rowOff>7561</xdr:rowOff>
    </xdr:to>
    <xdr:sp macro="" textlink="">
      <xdr:nvSpPr>
        <xdr:cNvPr id="216" name="円/楕円 215"/>
        <xdr:cNvSpPr/>
      </xdr:nvSpPr>
      <xdr:spPr>
        <a:xfrm>
          <a:off x="1397000" y="137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17738</xdr:rowOff>
    </xdr:from>
    <xdr:ext cx="762000" cy="259045"/>
    <xdr:sp macro="" textlink="">
      <xdr:nvSpPr>
        <xdr:cNvPr id="217" name="テキスト ボックス 216"/>
        <xdr:cNvSpPr txBox="1"/>
      </xdr:nvSpPr>
      <xdr:spPr>
        <a:xfrm>
          <a:off x="1066800" y="1356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effectLst/>
              <a:latin typeface="+mn-lt"/>
              <a:ea typeface="+mn-ea"/>
              <a:cs typeface="+mn-cs"/>
            </a:rPr>
            <a:t>これまで、行財政改革による給与水準の適正化に努めてきた結果、ラスパイレス指数は類似団体の平均を下回る結果となっています。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87</xdr:row>
      <xdr:rowOff>50800</xdr:rowOff>
    </xdr:to>
    <xdr:cxnSp macro="">
      <xdr:nvCxnSpPr>
        <xdr:cNvPr id="246" name="直線コネクタ 245"/>
        <xdr:cNvCxnSpPr/>
      </xdr:nvCxnSpPr>
      <xdr:spPr>
        <a:xfrm flipV="1">
          <a:off x="17018000" y="13840884"/>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22877</xdr:rowOff>
    </xdr:from>
    <xdr:ext cx="762000" cy="259045"/>
    <xdr:sp macro="" textlink="">
      <xdr:nvSpPr>
        <xdr:cNvPr id="247" name="給与水準   （国との比較）最小値テキスト"/>
        <xdr:cNvSpPr txBox="1"/>
      </xdr:nvSpPr>
      <xdr:spPr>
        <a:xfrm>
          <a:off x="17106900" y="1493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50800</xdr:rowOff>
    </xdr:from>
    <xdr:to>
      <xdr:col>24</xdr:col>
      <xdr:colOff>647700</xdr:colOff>
      <xdr:row>87</xdr:row>
      <xdr:rowOff>50800</xdr:rowOff>
    </xdr:to>
    <xdr:cxnSp macro="">
      <xdr:nvCxnSpPr>
        <xdr:cNvPr id="248" name="直線コネクタ 247"/>
        <xdr:cNvCxnSpPr/>
      </xdr:nvCxnSpPr>
      <xdr:spPr>
        <a:xfrm>
          <a:off x="16929100" y="1496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49"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0" name="直線コネクタ 249"/>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81</xdr:row>
      <xdr:rowOff>154516</xdr:rowOff>
    </xdr:to>
    <xdr:cxnSp macro="">
      <xdr:nvCxnSpPr>
        <xdr:cNvPr id="251" name="直線コネクタ 250"/>
        <xdr:cNvCxnSpPr/>
      </xdr:nvCxnSpPr>
      <xdr:spPr>
        <a:xfrm>
          <a:off x="16179800" y="14041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2"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3" name="フローチャート : 判断 252"/>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88</xdr:row>
      <xdr:rowOff>67028</xdr:rowOff>
    </xdr:to>
    <xdr:cxnSp macro="">
      <xdr:nvCxnSpPr>
        <xdr:cNvPr id="254" name="直線コネクタ 253"/>
        <xdr:cNvCxnSpPr/>
      </xdr:nvCxnSpPr>
      <xdr:spPr>
        <a:xfrm flipV="1">
          <a:off x="15290800" y="1404196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95955</xdr:rowOff>
    </xdr:from>
    <xdr:to>
      <xdr:col>23</xdr:col>
      <xdr:colOff>457200</xdr:colOff>
      <xdr:row>84</xdr:row>
      <xdr:rowOff>26105</xdr:rowOff>
    </xdr:to>
    <xdr:sp macro="" textlink="">
      <xdr:nvSpPr>
        <xdr:cNvPr id="255" name="フローチャート : 判断 254"/>
        <xdr:cNvSpPr/>
      </xdr:nvSpPr>
      <xdr:spPr>
        <a:xfrm>
          <a:off x="16129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10882</xdr:rowOff>
    </xdr:from>
    <xdr:ext cx="736600" cy="259045"/>
    <xdr:sp macro="" textlink="">
      <xdr:nvSpPr>
        <xdr:cNvPr id="256" name="テキスト ボックス 255"/>
        <xdr:cNvSpPr txBox="1"/>
      </xdr:nvSpPr>
      <xdr:spPr>
        <a:xfrm>
          <a:off x="15798800" y="14412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67028</xdr:rowOff>
    </xdr:from>
    <xdr:to>
      <xdr:col>22</xdr:col>
      <xdr:colOff>203200</xdr:colOff>
      <xdr:row>88</xdr:row>
      <xdr:rowOff>147461</xdr:rowOff>
    </xdr:to>
    <xdr:cxnSp macro="">
      <xdr:nvCxnSpPr>
        <xdr:cNvPr id="257" name="直線コネクタ 256"/>
        <xdr:cNvCxnSpPr/>
      </xdr:nvCxnSpPr>
      <xdr:spPr>
        <a:xfrm flipV="1">
          <a:off x="14401800" y="151546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58" name="フローチャート : 判断 257"/>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59" name="テキスト ボックス 25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76905</xdr:rowOff>
    </xdr:from>
    <xdr:to>
      <xdr:col>21</xdr:col>
      <xdr:colOff>0</xdr:colOff>
      <xdr:row>88</xdr:row>
      <xdr:rowOff>147461</xdr:rowOff>
    </xdr:to>
    <xdr:cxnSp macro="">
      <xdr:nvCxnSpPr>
        <xdr:cNvPr id="260" name="直線コネクタ 259"/>
        <xdr:cNvCxnSpPr/>
      </xdr:nvCxnSpPr>
      <xdr:spPr>
        <a:xfrm>
          <a:off x="13512800" y="14135805"/>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1" name="フローチャート : 判断 260"/>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2" name="テキスト ボックス 26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3" name="フローチャート : 判断 262"/>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4" name="テキスト ボックス 263"/>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0" name="円/楕円 269"/>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1"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2" name="円/楕円 271"/>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3" name="テキスト ボックス 272"/>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16228</xdr:rowOff>
    </xdr:from>
    <xdr:to>
      <xdr:col>22</xdr:col>
      <xdr:colOff>254000</xdr:colOff>
      <xdr:row>88</xdr:row>
      <xdr:rowOff>117828</xdr:rowOff>
    </xdr:to>
    <xdr:sp macro="" textlink="">
      <xdr:nvSpPr>
        <xdr:cNvPr id="274" name="円/楕円 273"/>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128005</xdr:rowOff>
    </xdr:from>
    <xdr:ext cx="762000" cy="259045"/>
    <xdr:sp macro="" textlink="">
      <xdr:nvSpPr>
        <xdr:cNvPr id="275" name="テキスト ボックス 274"/>
        <xdr:cNvSpPr txBox="1"/>
      </xdr:nvSpPr>
      <xdr:spPr>
        <a:xfrm>
          <a:off x="14909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96661</xdr:rowOff>
    </xdr:from>
    <xdr:to>
      <xdr:col>21</xdr:col>
      <xdr:colOff>50800</xdr:colOff>
      <xdr:row>89</xdr:row>
      <xdr:rowOff>26811</xdr:rowOff>
    </xdr:to>
    <xdr:sp macro="" textlink="">
      <xdr:nvSpPr>
        <xdr:cNvPr id="276" name="円/楕円 275"/>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36988</xdr:rowOff>
    </xdr:from>
    <xdr:ext cx="762000" cy="259045"/>
    <xdr:sp macro="" textlink="">
      <xdr:nvSpPr>
        <xdr:cNvPr id="277" name="テキスト ボックス 276"/>
        <xdr:cNvSpPr txBox="1"/>
      </xdr:nvSpPr>
      <xdr:spPr>
        <a:xfrm>
          <a:off x="14020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26105</xdr:rowOff>
    </xdr:from>
    <xdr:to>
      <xdr:col>19</xdr:col>
      <xdr:colOff>533400</xdr:colOff>
      <xdr:row>82</xdr:row>
      <xdr:rowOff>127705</xdr:rowOff>
    </xdr:to>
    <xdr:sp macro="" textlink="">
      <xdr:nvSpPr>
        <xdr:cNvPr id="278" name="円/楕円 277"/>
        <xdr:cNvSpPr/>
      </xdr:nvSpPr>
      <xdr:spPr>
        <a:xfrm>
          <a:off x="13462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137882</xdr:rowOff>
    </xdr:from>
    <xdr:ext cx="762000" cy="259045"/>
    <xdr:sp macro="" textlink="">
      <xdr:nvSpPr>
        <xdr:cNvPr id="279" name="テキスト ボックス 278"/>
        <xdr:cNvSpPr txBox="1"/>
      </xdr:nvSpPr>
      <xdr:spPr>
        <a:xfrm>
          <a:off x="13131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これまでに定年退職者の不補充や指定管理者制度の導入などにより職員を削減してきました。</a:t>
          </a:r>
          <a:endParaRPr lang="ja-JP" altLang="ja-JP" sz="1400">
            <a:effectLst/>
          </a:endParaRPr>
        </a:p>
        <a:p>
          <a:pPr rtl="0" fontAlgn="base"/>
          <a:r>
            <a:rPr lang="ja-JP" altLang="ja-JP" sz="1100" b="0" i="0" baseline="0">
              <a:solidFill>
                <a:schemeClr val="dk1"/>
              </a:solidFill>
              <a:effectLst/>
              <a:latin typeface="+mn-lt"/>
              <a:ea typeface="+mn-ea"/>
              <a:cs typeface="+mn-cs"/>
            </a:rPr>
            <a:t>　また、ゴミ処理業務や消防業務を一部事務組合で行っているため類似団体の平均を下回る結果となっています。</a:t>
          </a:r>
          <a:endParaRPr lang="ja-JP" altLang="ja-JP" sz="1400">
            <a:effectLst/>
          </a:endParaRPr>
        </a:p>
        <a:p>
          <a:pPr rtl="0"/>
          <a:r>
            <a:rPr lang="ja-JP" altLang="ja-JP" sz="1100" b="0" i="0" baseline="0">
              <a:solidFill>
                <a:schemeClr val="dk1"/>
              </a:solidFill>
              <a:effectLst/>
              <a:latin typeface="+mn-lt"/>
              <a:ea typeface="+mn-ea"/>
              <a:cs typeface="+mn-cs"/>
            </a:rPr>
            <a:t>　引き続き、組織機構の見直しなどを行うことで、効率的な行財政運営を行います。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09" name="直線コネクタ 308"/>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0"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1" name="直線コネクタ 310"/>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2"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3" name="直線コネクタ 312"/>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158644</xdr:rowOff>
    </xdr:from>
    <xdr:to>
      <xdr:col>24</xdr:col>
      <xdr:colOff>558800</xdr:colOff>
      <xdr:row>59</xdr:row>
      <xdr:rowOff>158644</xdr:rowOff>
    </xdr:to>
    <xdr:cxnSp macro="">
      <xdr:nvCxnSpPr>
        <xdr:cNvPr id="314" name="直線コネクタ 313"/>
        <xdr:cNvCxnSpPr/>
      </xdr:nvCxnSpPr>
      <xdr:spPr>
        <a:xfrm>
          <a:off x="16179800" y="10274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165329</xdr:rowOff>
    </xdr:from>
    <xdr:ext cx="762000" cy="259045"/>
    <xdr:sp macro="" textlink="">
      <xdr:nvSpPr>
        <xdr:cNvPr id="315" name="定員管理の状況平均値テキスト"/>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6" name="フローチャート : 判断 315"/>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144569</xdr:rowOff>
    </xdr:from>
    <xdr:to>
      <xdr:col>23</xdr:col>
      <xdr:colOff>406400</xdr:colOff>
      <xdr:row>59</xdr:row>
      <xdr:rowOff>158644</xdr:rowOff>
    </xdr:to>
    <xdr:cxnSp macro="">
      <xdr:nvCxnSpPr>
        <xdr:cNvPr id="317" name="直線コネクタ 316"/>
        <xdr:cNvCxnSpPr/>
      </xdr:nvCxnSpPr>
      <xdr:spPr>
        <a:xfrm>
          <a:off x="15290800" y="1026011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18" name="フローチャート : 判断 317"/>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106168</xdr:rowOff>
    </xdr:from>
    <xdr:ext cx="736600" cy="259045"/>
    <xdr:sp macro="" textlink="">
      <xdr:nvSpPr>
        <xdr:cNvPr id="319" name="テキスト ボックス 318"/>
        <xdr:cNvSpPr txBox="1"/>
      </xdr:nvSpPr>
      <xdr:spPr>
        <a:xfrm>
          <a:off x="15798800" y="1073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144569</xdr:rowOff>
    </xdr:from>
    <xdr:to>
      <xdr:col>22</xdr:col>
      <xdr:colOff>203200</xdr:colOff>
      <xdr:row>60</xdr:row>
      <xdr:rowOff>83714</xdr:rowOff>
    </xdr:to>
    <xdr:cxnSp macro="">
      <xdr:nvCxnSpPr>
        <xdr:cNvPr id="320" name="直線コネクタ 319"/>
        <xdr:cNvCxnSpPr/>
      </xdr:nvCxnSpPr>
      <xdr:spPr>
        <a:xfrm flipV="1">
          <a:off x="14401800" y="10260119"/>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1" name="フローチャート : 判断 320"/>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112200</xdr:rowOff>
    </xdr:from>
    <xdr:ext cx="762000" cy="259045"/>
    <xdr:sp macro="" textlink="">
      <xdr:nvSpPr>
        <xdr:cNvPr id="322" name="テキスト ボックス 321"/>
        <xdr:cNvSpPr txBox="1"/>
      </xdr:nvSpPr>
      <xdr:spPr>
        <a:xfrm>
          <a:off x="14909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83714</xdr:rowOff>
    </xdr:from>
    <xdr:to>
      <xdr:col>21</xdr:col>
      <xdr:colOff>0</xdr:colOff>
      <xdr:row>60</xdr:row>
      <xdr:rowOff>115888</xdr:rowOff>
    </xdr:to>
    <xdr:cxnSp macro="">
      <xdr:nvCxnSpPr>
        <xdr:cNvPr id="323" name="直線コネクタ 322"/>
        <xdr:cNvCxnSpPr/>
      </xdr:nvCxnSpPr>
      <xdr:spPr>
        <a:xfrm flipV="1">
          <a:off x="13512800" y="1037071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4" name="フローチャート : 判断 323"/>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25" name="テキスト ボックス 324"/>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92181</xdr:rowOff>
    </xdr:from>
    <xdr:to>
      <xdr:col>19</xdr:col>
      <xdr:colOff>533400</xdr:colOff>
      <xdr:row>63</xdr:row>
      <xdr:rowOff>22331</xdr:rowOff>
    </xdr:to>
    <xdr:sp macro="" textlink="">
      <xdr:nvSpPr>
        <xdr:cNvPr id="326" name="フローチャート : 判断 325"/>
        <xdr:cNvSpPr/>
      </xdr:nvSpPr>
      <xdr:spPr>
        <a:xfrm>
          <a:off x="13462000" y="1072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7108</xdr:rowOff>
    </xdr:from>
    <xdr:ext cx="762000" cy="259045"/>
    <xdr:sp macro="" textlink="">
      <xdr:nvSpPr>
        <xdr:cNvPr id="327" name="テキスト ボックス 326"/>
        <xdr:cNvSpPr txBox="1"/>
      </xdr:nvSpPr>
      <xdr:spPr>
        <a:xfrm>
          <a:off x="13131800" y="1080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107844</xdr:rowOff>
    </xdr:from>
    <xdr:to>
      <xdr:col>24</xdr:col>
      <xdr:colOff>609600</xdr:colOff>
      <xdr:row>60</xdr:row>
      <xdr:rowOff>37994</xdr:rowOff>
    </xdr:to>
    <xdr:sp macro="" textlink="">
      <xdr:nvSpPr>
        <xdr:cNvPr id="333" name="円/楕円 332"/>
        <xdr:cNvSpPr/>
      </xdr:nvSpPr>
      <xdr:spPr>
        <a:xfrm>
          <a:off x="169672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29121</xdr:rowOff>
    </xdr:from>
    <xdr:ext cx="762000" cy="259045"/>
    <xdr:sp macro="" textlink="">
      <xdr:nvSpPr>
        <xdr:cNvPr id="334" name="定員管理の状況該当値テキスト"/>
        <xdr:cNvSpPr txBox="1"/>
      </xdr:nvSpPr>
      <xdr:spPr>
        <a:xfrm>
          <a:off x="17106900" y="1014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107844</xdr:rowOff>
    </xdr:from>
    <xdr:to>
      <xdr:col>23</xdr:col>
      <xdr:colOff>457200</xdr:colOff>
      <xdr:row>60</xdr:row>
      <xdr:rowOff>37994</xdr:rowOff>
    </xdr:to>
    <xdr:sp macro="" textlink="">
      <xdr:nvSpPr>
        <xdr:cNvPr id="335" name="円/楕円 334"/>
        <xdr:cNvSpPr/>
      </xdr:nvSpPr>
      <xdr:spPr>
        <a:xfrm>
          <a:off x="16129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48171</xdr:rowOff>
    </xdr:from>
    <xdr:ext cx="736600" cy="259045"/>
    <xdr:sp macro="" textlink="">
      <xdr:nvSpPr>
        <xdr:cNvPr id="336" name="テキスト ボックス 335"/>
        <xdr:cNvSpPr txBox="1"/>
      </xdr:nvSpPr>
      <xdr:spPr>
        <a:xfrm>
          <a:off x="15798800" y="999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93769</xdr:rowOff>
    </xdr:from>
    <xdr:to>
      <xdr:col>22</xdr:col>
      <xdr:colOff>254000</xdr:colOff>
      <xdr:row>60</xdr:row>
      <xdr:rowOff>23919</xdr:rowOff>
    </xdr:to>
    <xdr:sp macro="" textlink="">
      <xdr:nvSpPr>
        <xdr:cNvPr id="337" name="円/楕円 336"/>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34096</xdr:rowOff>
    </xdr:from>
    <xdr:ext cx="762000" cy="259045"/>
    <xdr:sp macro="" textlink="">
      <xdr:nvSpPr>
        <xdr:cNvPr id="338" name="テキスト ボックス 337"/>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32914</xdr:rowOff>
    </xdr:from>
    <xdr:to>
      <xdr:col>21</xdr:col>
      <xdr:colOff>50800</xdr:colOff>
      <xdr:row>60</xdr:row>
      <xdr:rowOff>134514</xdr:rowOff>
    </xdr:to>
    <xdr:sp macro="" textlink="">
      <xdr:nvSpPr>
        <xdr:cNvPr id="339" name="円/楕円 338"/>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144691</xdr:rowOff>
    </xdr:from>
    <xdr:ext cx="762000" cy="259045"/>
    <xdr:sp macro="" textlink="">
      <xdr:nvSpPr>
        <xdr:cNvPr id="340" name="テキスト ボックス 339"/>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65088</xdr:rowOff>
    </xdr:from>
    <xdr:to>
      <xdr:col>19</xdr:col>
      <xdr:colOff>533400</xdr:colOff>
      <xdr:row>60</xdr:row>
      <xdr:rowOff>166688</xdr:rowOff>
    </xdr:to>
    <xdr:sp macro="" textlink="">
      <xdr:nvSpPr>
        <xdr:cNvPr id="341" name="円/楕円 340"/>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5415</xdr:rowOff>
    </xdr:from>
    <xdr:ext cx="762000" cy="259045"/>
    <xdr:sp macro="" textlink="">
      <xdr:nvSpPr>
        <xdr:cNvPr id="342" name="テキスト ボックス 341"/>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実質公債費比率は、市債の借入額を元金償還額以下とするなどの市債抑制方針により市債残高の削減に取り組んできましたが、平成２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類似団体の平均を上回る結果となりました。</a:t>
          </a:r>
          <a:endParaRPr lang="ja-JP" altLang="ja-JP" sz="1400">
            <a:effectLst/>
          </a:endParaRPr>
        </a:p>
        <a:p>
          <a:pPr rtl="0"/>
          <a:r>
            <a:rPr lang="ja-JP" altLang="ja-JP" sz="1100">
              <a:solidFill>
                <a:schemeClr val="dk1"/>
              </a:solidFill>
              <a:effectLst/>
              <a:latin typeface="+mn-lt"/>
              <a:ea typeface="+mn-ea"/>
              <a:cs typeface="+mn-cs"/>
            </a:rPr>
            <a:t>　健全な財政運営を維持していくために、中長期的な視点に立って、借入と償還のバランスを考えた財政運営を行うことにより、比率の低下に向け努力していきます。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0" name="直線コネクタ 369"/>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1"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2" name="直線コネクタ 371"/>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3"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4" name="直線コネクタ 373"/>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135467</xdr:rowOff>
    </xdr:to>
    <xdr:cxnSp macro="">
      <xdr:nvCxnSpPr>
        <xdr:cNvPr id="375" name="直線コネクタ 374"/>
        <xdr:cNvCxnSpPr/>
      </xdr:nvCxnSpPr>
      <xdr:spPr>
        <a:xfrm flipV="1">
          <a:off x="16179800" y="73710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6"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7" name="フローチャート : 判断 376"/>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135467</xdr:rowOff>
    </xdr:from>
    <xdr:to>
      <xdr:col>23</xdr:col>
      <xdr:colOff>406400</xdr:colOff>
      <xdr:row>44</xdr:row>
      <xdr:rowOff>36406</xdr:rowOff>
    </xdr:to>
    <xdr:cxnSp macro="">
      <xdr:nvCxnSpPr>
        <xdr:cNvPr id="378" name="直線コネクタ 377"/>
        <xdr:cNvCxnSpPr/>
      </xdr:nvCxnSpPr>
      <xdr:spPr>
        <a:xfrm flipV="1">
          <a:off x="15290800" y="75078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79" name="フローチャート : 判断 378"/>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0" name="テキスト ボックス 379"/>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28363</xdr:rowOff>
    </xdr:from>
    <xdr:to>
      <xdr:col>22</xdr:col>
      <xdr:colOff>203200</xdr:colOff>
      <xdr:row>44</xdr:row>
      <xdr:rowOff>36406</xdr:rowOff>
    </xdr:to>
    <xdr:cxnSp macro="">
      <xdr:nvCxnSpPr>
        <xdr:cNvPr id="381" name="直線コネクタ 380"/>
        <xdr:cNvCxnSpPr/>
      </xdr:nvCxnSpPr>
      <xdr:spPr>
        <a:xfrm>
          <a:off x="14401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2" name="フローチャート : 判断 381"/>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3" name="テキスト ボックス 382"/>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44</xdr:row>
      <xdr:rowOff>60537</xdr:rowOff>
    </xdr:to>
    <xdr:cxnSp macro="">
      <xdr:nvCxnSpPr>
        <xdr:cNvPr id="384" name="直線コネクタ 383"/>
        <xdr:cNvCxnSpPr/>
      </xdr:nvCxnSpPr>
      <xdr:spPr>
        <a:xfrm flipV="1">
          <a:off x="13512800" y="75721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5" name="フローチャート : 判断 384"/>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6" name="テキスト ボックス 385"/>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387" name="フローチャート : 判断 386"/>
        <xdr:cNvSpPr/>
      </xdr:nvSpPr>
      <xdr:spPr>
        <a:xfrm>
          <a:off x="13462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112200</xdr:rowOff>
    </xdr:from>
    <xdr:ext cx="762000" cy="259045"/>
    <xdr:sp macro="" textlink="">
      <xdr:nvSpPr>
        <xdr:cNvPr id="388" name="テキスト ボックス 387"/>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4" name="円/楕円 393"/>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395"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84667</xdr:rowOff>
    </xdr:from>
    <xdr:to>
      <xdr:col>23</xdr:col>
      <xdr:colOff>457200</xdr:colOff>
      <xdr:row>44</xdr:row>
      <xdr:rowOff>14817</xdr:rowOff>
    </xdr:to>
    <xdr:sp macro="" textlink="">
      <xdr:nvSpPr>
        <xdr:cNvPr id="396" name="円/楕円 395"/>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171044</xdr:rowOff>
    </xdr:from>
    <xdr:ext cx="736600" cy="259045"/>
    <xdr:sp macro="" textlink="">
      <xdr:nvSpPr>
        <xdr:cNvPr id="397" name="テキスト ボックス 396"/>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157056</xdr:rowOff>
    </xdr:from>
    <xdr:to>
      <xdr:col>22</xdr:col>
      <xdr:colOff>254000</xdr:colOff>
      <xdr:row>44</xdr:row>
      <xdr:rowOff>87206</xdr:rowOff>
    </xdr:to>
    <xdr:sp macro="" textlink="">
      <xdr:nvSpPr>
        <xdr:cNvPr id="398" name="円/楕円 397"/>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71983</xdr:rowOff>
    </xdr:from>
    <xdr:ext cx="762000" cy="259045"/>
    <xdr:sp macro="" textlink="">
      <xdr:nvSpPr>
        <xdr:cNvPr id="399" name="テキスト ボックス 398"/>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00" name="円/楕円 399"/>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01" name="テキスト ボックス 400"/>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2" name="円/楕円 401"/>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121514</xdr:rowOff>
    </xdr:from>
    <xdr:ext cx="762000" cy="259045"/>
    <xdr:sp macro="" textlink="">
      <xdr:nvSpPr>
        <xdr:cNvPr id="403" name="テキスト ボックス 402"/>
        <xdr:cNvSpPr txBox="1"/>
      </xdr:nvSpPr>
      <xdr:spPr>
        <a:xfrm>
          <a:off x="13131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将来負担比率は、市の経営方針の中で市債残高の削減を掲げ、平成１７年度末の市債残高４７５億円から</a:t>
          </a:r>
          <a:r>
            <a:rPr lang="ja-JP" altLang="ja-JP" sz="1100" b="0" i="0" baseline="0">
              <a:solidFill>
                <a:schemeClr val="tx1"/>
              </a:solidFill>
              <a:effectLst/>
              <a:latin typeface="+mn-lt"/>
              <a:ea typeface="+mn-ea"/>
              <a:cs typeface="+mn-cs"/>
            </a:rPr>
            <a:t>平成２</a:t>
          </a:r>
          <a:r>
            <a:rPr lang="ja-JP" altLang="en-US" sz="1100" b="0" i="0" baseline="0">
              <a:solidFill>
                <a:schemeClr val="tx1"/>
              </a:solidFill>
              <a:effectLst/>
              <a:latin typeface="+mn-lt"/>
              <a:ea typeface="+mn-ea"/>
              <a:cs typeface="+mn-cs"/>
            </a:rPr>
            <a:t>６</a:t>
          </a:r>
          <a:r>
            <a:rPr lang="ja-JP" altLang="ja-JP" sz="1100" b="0" i="0" baseline="0">
              <a:solidFill>
                <a:schemeClr val="tx1"/>
              </a:solidFill>
              <a:effectLst/>
              <a:latin typeface="+mn-lt"/>
              <a:ea typeface="+mn-ea"/>
              <a:cs typeface="+mn-cs"/>
            </a:rPr>
            <a:t>年度末残高３</a:t>
          </a:r>
          <a:r>
            <a:rPr lang="ja-JP" altLang="en-US" sz="1100" b="0" i="0" baseline="0">
              <a:solidFill>
                <a:schemeClr val="tx1"/>
              </a:solidFill>
              <a:effectLst/>
              <a:latin typeface="+mn-lt"/>
              <a:ea typeface="+mn-ea"/>
              <a:cs typeface="+mn-cs"/>
            </a:rPr>
            <a:t>７３</a:t>
          </a:r>
          <a:r>
            <a:rPr lang="ja-JP" altLang="ja-JP" sz="1100" b="0" i="0" baseline="0">
              <a:solidFill>
                <a:schemeClr val="tx1"/>
              </a:solidFill>
              <a:effectLst/>
              <a:latin typeface="+mn-lt"/>
              <a:ea typeface="+mn-ea"/>
              <a:cs typeface="+mn-cs"/>
            </a:rPr>
            <a:t>億円と約</a:t>
          </a:r>
          <a:r>
            <a:rPr lang="ja-JP" altLang="en-US" sz="1100" b="0" i="0" baseline="0">
              <a:solidFill>
                <a:schemeClr val="tx1"/>
              </a:solidFill>
              <a:effectLst/>
              <a:latin typeface="+mn-lt"/>
              <a:ea typeface="+mn-ea"/>
              <a:cs typeface="+mn-cs"/>
            </a:rPr>
            <a:t>１０２</a:t>
          </a:r>
          <a:r>
            <a:rPr lang="ja-JP" altLang="ja-JP" sz="1100" b="0" i="0" baseline="0">
              <a:solidFill>
                <a:schemeClr val="tx1"/>
              </a:solidFill>
              <a:effectLst/>
              <a:latin typeface="+mn-lt"/>
              <a:ea typeface="+mn-ea"/>
              <a:cs typeface="+mn-cs"/>
            </a:rPr>
            <a:t>億円削減できたことが主な比率の低下要因です。</a:t>
          </a:r>
          <a:endParaRPr lang="ja-JP" altLang="ja-JP" sz="1400">
            <a:solidFill>
              <a:schemeClr val="tx1"/>
            </a:solidFill>
            <a:effectLst/>
          </a:endParaRPr>
        </a:p>
        <a:p>
          <a:pPr rtl="0"/>
          <a:r>
            <a:rPr lang="ja-JP" altLang="ja-JP" sz="1100" b="0" i="0" baseline="0">
              <a:solidFill>
                <a:schemeClr val="dk1"/>
              </a:solidFill>
              <a:effectLst/>
              <a:latin typeface="+mn-lt"/>
              <a:ea typeface="+mn-ea"/>
              <a:cs typeface="+mn-cs"/>
            </a:rPr>
            <a:t>　引き続き、市債残高の削減に努め、財政調整基金などの充当可能基金を増やすことで将来負担額の削減に努めます。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4" name="直線コネクタ 433"/>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5"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6" name="直線コネクタ 435"/>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49651</xdr:rowOff>
    </xdr:from>
    <xdr:to>
      <xdr:col>22</xdr:col>
      <xdr:colOff>203200</xdr:colOff>
      <xdr:row>15</xdr:row>
      <xdr:rowOff>73539</xdr:rowOff>
    </xdr:to>
    <xdr:cxnSp macro="">
      <xdr:nvCxnSpPr>
        <xdr:cNvPr id="439" name="直線コネクタ 438"/>
        <xdr:cNvCxnSpPr/>
      </xdr:nvCxnSpPr>
      <xdr:spPr>
        <a:xfrm flipV="1">
          <a:off x="14401800" y="244995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0"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1" name="フローチャート : 判断 440"/>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73539</xdr:rowOff>
    </xdr:from>
    <xdr:to>
      <xdr:col>21</xdr:col>
      <xdr:colOff>0</xdr:colOff>
      <xdr:row>17</xdr:row>
      <xdr:rowOff>50074</xdr:rowOff>
    </xdr:to>
    <xdr:cxnSp macro="">
      <xdr:nvCxnSpPr>
        <xdr:cNvPr id="442" name="直線コネクタ 441"/>
        <xdr:cNvCxnSpPr/>
      </xdr:nvCxnSpPr>
      <xdr:spPr>
        <a:xfrm flipV="1">
          <a:off x="13512800" y="2645289"/>
          <a:ext cx="889000" cy="31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3" name="フローチャート : 判断 442"/>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4" name="テキスト ボックス 443"/>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123613</xdr:rowOff>
    </xdr:from>
    <xdr:to>
      <xdr:col>22</xdr:col>
      <xdr:colOff>254000</xdr:colOff>
      <xdr:row>17</xdr:row>
      <xdr:rowOff>53763</xdr:rowOff>
    </xdr:to>
    <xdr:sp macro="" textlink="">
      <xdr:nvSpPr>
        <xdr:cNvPr id="445" name="フローチャート : 判断 444"/>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38540</xdr:rowOff>
    </xdr:from>
    <xdr:ext cx="762000" cy="259045"/>
    <xdr:sp macro="" textlink="">
      <xdr:nvSpPr>
        <xdr:cNvPr id="446" name="テキスト ボックス 445"/>
        <xdr:cNvSpPr txBox="1"/>
      </xdr:nvSpPr>
      <xdr:spPr>
        <a:xfrm>
          <a:off x="14909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21106</xdr:rowOff>
    </xdr:from>
    <xdr:to>
      <xdr:col>21</xdr:col>
      <xdr:colOff>50800</xdr:colOff>
      <xdr:row>17</xdr:row>
      <xdr:rowOff>122706</xdr:rowOff>
    </xdr:to>
    <xdr:sp macro="" textlink="">
      <xdr:nvSpPr>
        <xdr:cNvPr id="447" name="フローチャート : 判断 446"/>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107483</xdr:rowOff>
    </xdr:from>
    <xdr:ext cx="762000" cy="259045"/>
    <xdr:sp macro="" textlink="">
      <xdr:nvSpPr>
        <xdr:cNvPr id="448" name="テキスト ボックス 447"/>
        <xdr:cNvSpPr txBox="1"/>
      </xdr:nvSpPr>
      <xdr:spPr>
        <a:xfrm>
          <a:off x="14020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17175</xdr:rowOff>
    </xdr:from>
    <xdr:to>
      <xdr:col>19</xdr:col>
      <xdr:colOff>533400</xdr:colOff>
      <xdr:row>19</xdr:row>
      <xdr:rowOff>118775</xdr:rowOff>
    </xdr:to>
    <xdr:sp macro="" textlink="">
      <xdr:nvSpPr>
        <xdr:cNvPr id="449" name="フローチャート : 判断 448"/>
        <xdr:cNvSpPr/>
      </xdr:nvSpPr>
      <xdr:spPr>
        <a:xfrm>
          <a:off x="13462000" y="32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103552</xdr:rowOff>
    </xdr:from>
    <xdr:ext cx="762000" cy="259045"/>
    <xdr:sp macro="" textlink="">
      <xdr:nvSpPr>
        <xdr:cNvPr id="450" name="テキスト ボックス 449"/>
        <xdr:cNvSpPr txBox="1"/>
      </xdr:nvSpPr>
      <xdr:spPr>
        <a:xfrm>
          <a:off x="13131800" y="336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170301</xdr:rowOff>
    </xdr:from>
    <xdr:to>
      <xdr:col>22</xdr:col>
      <xdr:colOff>254000</xdr:colOff>
      <xdr:row>14</xdr:row>
      <xdr:rowOff>100451</xdr:rowOff>
    </xdr:to>
    <xdr:sp macro="" textlink="">
      <xdr:nvSpPr>
        <xdr:cNvPr id="456" name="円/楕円 455"/>
        <xdr:cNvSpPr/>
      </xdr:nvSpPr>
      <xdr:spPr>
        <a:xfrm>
          <a:off x="15240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110628</xdr:rowOff>
    </xdr:from>
    <xdr:ext cx="762000" cy="259045"/>
    <xdr:sp macro="" textlink="">
      <xdr:nvSpPr>
        <xdr:cNvPr id="457" name="テキスト ボックス 456"/>
        <xdr:cNvSpPr txBox="1"/>
      </xdr:nvSpPr>
      <xdr:spPr>
        <a:xfrm>
          <a:off x="14909800" y="21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22739</xdr:rowOff>
    </xdr:from>
    <xdr:to>
      <xdr:col>21</xdr:col>
      <xdr:colOff>50800</xdr:colOff>
      <xdr:row>15</xdr:row>
      <xdr:rowOff>124339</xdr:rowOff>
    </xdr:to>
    <xdr:sp macro="" textlink="">
      <xdr:nvSpPr>
        <xdr:cNvPr id="458" name="円/楕円 457"/>
        <xdr:cNvSpPr/>
      </xdr:nvSpPr>
      <xdr:spPr>
        <a:xfrm>
          <a:off x="14351000" y="25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134516</xdr:rowOff>
    </xdr:from>
    <xdr:ext cx="762000" cy="259045"/>
    <xdr:sp macro="" textlink="">
      <xdr:nvSpPr>
        <xdr:cNvPr id="459" name="テキスト ボックス 458"/>
        <xdr:cNvSpPr txBox="1"/>
      </xdr:nvSpPr>
      <xdr:spPr>
        <a:xfrm>
          <a:off x="14020800" y="236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170724</xdr:rowOff>
    </xdr:from>
    <xdr:to>
      <xdr:col>19</xdr:col>
      <xdr:colOff>533400</xdr:colOff>
      <xdr:row>17</xdr:row>
      <xdr:rowOff>100874</xdr:rowOff>
    </xdr:to>
    <xdr:sp macro="" textlink="">
      <xdr:nvSpPr>
        <xdr:cNvPr id="460" name="円/楕円 459"/>
        <xdr:cNvSpPr/>
      </xdr:nvSpPr>
      <xdr:spPr>
        <a:xfrm>
          <a:off x="13462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111051</xdr:rowOff>
    </xdr:from>
    <xdr:ext cx="762000" cy="259045"/>
    <xdr:sp macro="" textlink="">
      <xdr:nvSpPr>
        <xdr:cNvPr id="461" name="テキスト ボックス 460"/>
        <xdr:cNvSpPr txBox="1"/>
      </xdr:nvSpPr>
      <xdr:spPr>
        <a:xfrm>
          <a:off x="13131800" y="268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55,433
51,452
74.81
19,073,899
17,842,880
616,424
11,043,800
14,605,957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員適正化計画による退職者不補充、効率的な組織を目指した機構改革などによる行財政改革やゴミ処理業務や消防業務を一部事務組合で行っていることにより、人件費に係る経常収支比率は類似団体の平均を下回る結果となっ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19050</xdr:rowOff>
    </xdr:from>
    <xdr:to>
      <xdr:col>7</xdr:col>
      <xdr:colOff>15875</xdr:colOff>
      <xdr:row>35</xdr:row>
      <xdr:rowOff>120650</xdr:rowOff>
    </xdr:to>
    <xdr:cxnSp macro="">
      <xdr:nvCxnSpPr>
        <xdr:cNvPr id="64" name="直線コネクタ 63"/>
        <xdr:cNvCxnSpPr/>
      </xdr:nvCxnSpPr>
      <xdr:spPr>
        <a:xfrm>
          <a:off x="3987800" y="6019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130827</xdr:rowOff>
    </xdr:from>
    <xdr:ext cx="762000" cy="259045"/>
    <xdr:sp macro="" textlink="">
      <xdr:nvSpPr>
        <xdr:cNvPr id="65" name="人件費平均値テキスト"/>
        <xdr:cNvSpPr txBox="1"/>
      </xdr:nvSpPr>
      <xdr:spPr>
        <a:xfrm>
          <a:off x="4914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19050</xdr:rowOff>
    </xdr:from>
    <xdr:to>
      <xdr:col>5</xdr:col>
      <xdr:colOff>549275</xdr:colOff>
      <xdr:row>35</xdr:row>
      <xdr:rowOff>146050</xdr:rowOff>
    </xdr:to>
    <xdr:cxnSp macro="">
      <xdr:nvCxnSpPr>
        <xdr:cNvPr id="67" name="直線コネクタ 66"/>
        <xdr:cNvCxnSpPr/>
      </xdr:nvCxnSpPr>
      <xdr:spPr>
        <a:xfrm flipV="1">
          <a:off x="3098800" y="6019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99077</xdr:rowOff>
    </xdr:from>
    <xdr:ext cx="736600" cy="259045"/>
    <xdr:sp macro="" textlink="">
      <xdr:nvSpPr>
        <xdr:cNvPr id="69" name="テキスト ボックス 68"/>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120650</xdr:rowOff>
    </xdr:from>
    <xdr:to>
      <xdr:col>4</xdr:col>
      <xdr:colOff>346075</xdr:colOff>
      <xdr:row>35</xdr:row>
      <xdr:rowOff>146050</xdr:rowOff>
    </xdr:to>
    <xdr:cxnSp macro="">
      <xdr:nvCxnSpPr>
        <xdr:cNvPr id="70" name="直線コネクタ 69"/>
        <xdr:cNvCxnSpPr/>
      </xdr:nvCxnSpPr>
      <xdr:spPr>
        <a:xfrm>
          <a:off x="2209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41927</xdr:rowOff>
    </xdr:from>
    <xdr:ext cx="762000" cy="259045"/>
    <xdr:sp macro="" textlink="">
      <xdr:nvSpPr>
        <xdr:cNvPr id="72" name="テキスト ボックス 71"/>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120650</xdr:rowOff>
    </xdr:from>
    <xdr:to>
      <xdr:col>3</xdr:col>
      <xdr:colOff>142875</xdr:colOff>
      <xdr:row>36</xdr:row>
      <xdr:rowOff>165100</xdr:rowOff>
    </xdr:to>
    <xdr:cxnSp macro="">
      <xdr:nvCxnSpPr>
        <xdr:cNvPr id="73" name="直線コネクタ 72"/>
        <xdr:cNvCxnSpPr/>
      </xdr:nvCxnSpPr>
      <xdr:spPr>
        <a:xfrm flipV="1">
          <a:off x="1320800" y="6121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92727</xdr:rowOff>
    </xdr:from>
    <xdr:ext cx="762000" cy="259045"/>
    <xdr:sp macro="" textlink="">
      <xdr:nvSpPr>
        <xdr:cNvPr id="75" name="テキスト ボックス 74"/>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76" name="フローチャート : 判断 75"/>
        <xdr:cNvSpPr/>
      </xdr:nvSpPr>
      <xdr:spPr>
        <a:xfrm>
          <a:off x="1270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77" name="テキスト ボックス 76"/>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69850</xdr:rowOff>
    </xdr:from>
    <xdr:to>
      <xdr:col>7</xdr:col>
      <xdr:colOff>66675</xdr:colOff>
      <xdr:row>36</xdr:row>
      <xdr:rowOff>0</xdr:rowOff>
    </xdr:to>
    <xdr:sp macro="" textlink="">
      <xdr:nvSpPr>
        <xdr:cNvPr id="83" name="円/楕円 82"/>
        <xdr:cNvSpPr/>
      </xdr:nvSpPr>
      <xdr:spPr>
        <a:xfrm>
          <a:off x="47752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86377</xdr:rowOff>
    </xdr:from>
    <xdr:ext cx="762000" cy="259045"/>
    <xdr:sp macro="" textlink="">
      <xdr:nvSpPr>
        <xdr:cNvPr id="84" name="人件費該当値テキスト"/>
        <xdr:cNvSpPr txBox="1"/>
      </xdr:nvSpPr>
      <xdr:spPr>
        <a:xfrm>
          <a:off x="49149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139700</xdr:rowOff>
    </xdr:from>
    <xdr:to>
      <xdr:col>5</xdr:col>
      <xdr:colOff>600075</xdr:colOff>
      <xdr:row>35</xdr:row>
      <xdr:rowOff>69850</xdr:rowOff>
    </xdr:to>
    <xdr:sp macro="" textlink="">
      <xdr:nvSpPr>
        <xdr:cNvPr id="85" name="円/楕円 84"/>
        <xdr:cNvSpPr/>
      </xdr:nvSpPr>
      <xdr:spPr>
        <a:xfrm>
          <a:off x="393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80027</xdr:rowOff>
    </xdr:from>
    <xdr:ext cx="736600" cy="259045"/>
    <xdr:sp macro="" textlink="">
      <xdr:nvSpPr>
        <xdr:cNvPr id="86" name="テキスト ボックス 85"/>
        <xdr:cNvSpPr txBox="1"/>
      </xdr:nvSpPr>
      <xdr:spPr>
        <a:xfrm>
          <a:off x="3606800" y="573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7" name="円/楕円 86"/>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88" name="テキスト ボックス 87"/>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69850</xdr:rowOff>
    </xdr:from>
    <xdr:to>
      <xdr:col>3</xdr:col>
      <xdr:colOff>193675</xdr:colOff>
      <xdr:row>36</xdr:row>
      <xdr:rowOff>0</xdr:rowOff>
    </xdr:to>
    <xdr:sp macro="" textlink="">
      <xdr:nvSpPr>
        <xdr:cNvPr id="89" name="円/楕円 88"/>
        <xdr:cNvSpPr/>
      </xdr:nvSpPr>
      <xdr:spPr>
        <a:xfrm>
          <a:off x="2159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10177</xdr:rowOff>
    </xdr:from>
    <xdr:ext cx="762000" cy="259045"/>
    <xdr:sp macro="" textlink="">
      <xdr:nvSpPr>
        <xdr:cNvPr id="90" name="テキスト ボックス 89"/>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2" name="テキスト ボックス 91"/>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物件費に係る経常収支比率は、類似団体の平均を下回</a:t>
          </a:r>
          <a:r>
            <a:rPr lang="ja-JP" altLang="en-US" sz="1100" b="0" i="0" baseline="0">
              <a:solidFill>
                <a:schemeClr val="dk1"/>
              </a:solidFill>
              <a:effectLst/>
              <a:latin typeface="+mn-lt"/>
              <a:ea typeface="+mn-ea"/>
              <a:cs typeface="+mn-cs"/>
            </a:rPr>
            <a:t>っていますが、増加傾向にあります。</a:t>
          </a:r>
          <a:endParaRPr lang="ja-JP" altLang="ja-JP" sz="1400">
            <a:effectLst/>
          </a:endParaRPr>
        </a:p>
        <a:p>
          <a:pPr rtl="0"/>
          <a:r>
            <a:rPr lang="ja-JP" altLang="ja-JP" sz="1100" b="0" i="0" baseline="0">
              <a:solidFill>
                <a:schemeClr val="dk1"/>
              </a:solidFill>
              <a:effectLst/>
              <a:latin typeface="+mn-lt"/>
              <a:ea typeface="+mn-ea"/>
              <a:cs typeface="+mn-cs"/>
            </a:rPr>
            <a:t>　事務事業の優先度を点検</a:t>
          </a:r>
          <a:r>
            <a:rPr lang="ja-JP" altLang="en-US" sz="1100" b="0" i="0" baseline="0">
              <a:solidFill>
                <a:schemeClr val="dk1"/>
              </a:solidFill>
              <a:effectLst/>
              <a:latin typeface="+mn-lt"/>
              <a:ea typeface="+mn-ea"/>
              <a:cs typeface="+mn-cs"/>
            </a:rPr>
            <a:t>することで</a:t>
          </a:r>
          <a:r>
            <a:rPr lang="ja-JP" altLang="ja-JP" sz="1100" b="0" i="0" baseline="0">
              <a:solidFill>
                <a:schemeClr val="dk1"/>
              </a:solidFill>
              <a:effectLst/>
              <a:latin typeface="+mn-lt"/>
              <a:ea typeface="+mn-ea"/>
              <a:cs typeface="+mn-cs"/>
            </a:rPr>
            <a:t>物件費の削減に努めます。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16</xdr:row>
      <xdr:rowOff>12700</xdr:rowOff>
    </xdr:to>
    <xdr:cxnSp macro="">
      <xdr:nvCxnSpPr>
        <xdr:cNvPr id="127" name="直線コネクタ 126"/>
        <xdr:cNvCxnSpPr/>
      </xdr:nvCxnSpPr>
      <xdr:spPr>
        <a:xfrm>
          <a:off x="15671800" y="262527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28"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53521</xdr:rowOff>
    </xdr:to>
    <xdr:cxnSp macro="">
      <xdr:nvCxnSpPr>
        <xdr:cNvPr id="130" name="直線コネクタ 129"/>
        <xdr:cNvCxnSpPr/>
      </xdr:nvCxnSpPr>
      <xdr:spPr>
        <a:xfrm>
          <a:off x="14782800" y="25273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127000</xdr:rowOff>
    </xdr:to>
    <xdr:cxnSp macro="">
      <xdr:nvCxnSpPr>
        <xdr:cNvPr id="133" name="直線コネクタ 132"/>
        <xdr:cNvCxnSpPr/>
      </xdr:nvCxnSpPr>
      <xdr:spPr>
        <a:xfrm>
          <a:off x="13893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15620</xdr:rowOff>
    </xdr:from>
    <xdr:ext cx="762000" cy="259045"/>
    <xdr:sp macro="" textlink="">
      <xdr:nvSpPr>
        <xdr:cNvPr id="135" name="テキスト ボックス 134"/>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127000</xdr:rowOff>
    </xdr:to>
    <xdr:cxnSp macro="">
      <xdr:nvCxnSpPr>
        <xdr:cNvPr id="136" name="直線コネクタ 135"/>
        <xdr:cNvCxnSpPr/>
      </xdr:nvCxnSpPr>
      <xdr:spPr>
        <a:xfrm flipV="1">
          <a:off x="13004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38" name="テキスト ボックス 137"/>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39" name="フローチャート : 判断 138"/>
        <xdr:cNvSpPr/>
      </xdr:nvSpPr>
      <xdr:spPr>
        <a:xfrm>
          <a:off x="12954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40" name="テキスト ボックス 139"/>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48" name="円/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0" name="円/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2" name="円/楕円 151"/>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3" name="テキスト ボックス 152"/>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55" name="テキスト ボックス 154"/>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扶助費に係る経常収支比率は、類似団体の平均を上回り、かつ、ここ数年上昇傾向にあります。</a:t>
          </a:r>
          <a:endParaRPr lang="ja-JP" altLang="ja-JP" sz="1400">
            <a:effectLst/>
          </a:endParaRPr>
        </a:p>
        <a:p>
          <a:pPr rtl="0"/>
          <a:r>
            <a:rPr lang="ja-JP" altLang="ja-JP" sz="1100">
              <a:solidFill>
                <a:schemeClr val="dk1"/>
              </a:solidFill>
              <a:effectLst/>
              <a:latin typeface="+mn-lt"/>
              <a:ea typeface="+mn-ea"/>
              <a:cs typeface="+mn-cs"/>
            </a:rPr>
            <a:t>　比率上昇の主な要因としては、社会福祉費や児童福祉費などの増加が挙げられますが、扶助費は、まちの都市化が進むにつれ増加する費用と言われており、削減することは難しいのが現状です。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119380</xdr:rowOff>
    </xdr:to>
    <xdr:cxnSp macro="">
      <xdr:nvCxnSpPr>
        <xdr:cNvPr id="186" name="直線コネクタ 185"/>
        <xdr:cNvCxnSpPr/>
      </xdr:nvCxnSpPr>
      <xdr:spPr>
        <a:xfrm>
          <a:off x="3987800" y="9613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27957</xdr:rowOff>
    </xdr:from>
    <xdr:ext cx="762000" cy="259045"/>
    <xdr:sp macro="" textlink="">
      <xdr:nvSpPr>
        <xdr:cNvPr id="187" name="扶助費平均値テキスト"/>
        <xdr:cNvSpPr txBox="1"/>
      </xdr:nvSpPr>
      <xdr:spPr>
        <a:xfrm>
          <a:off x="4914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54610</xdr:rowOff>
    </xdr:to>
    <xdr:cxnSp macro="">
      <xdr:nvCxnSpPr>
        <xdr:cNvPr id="189" name="直線コネクタ 188"/>
        <xdr:cNvCxnSpPr/>
      </xdr:nvCxnSpPr>
      <xdr:spPr>
        <a:xfrm flipV="1">
          <a:off x="3098800" y="96139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191" name="テキスト ボックス 190"/>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119380</xdr:rowOff>
    </xdr:from>
    <xdr:to>
      <xdr:col>4</xdr:col>
      <xdr:colOff>346075</xdr:colOff>
      <xdr:row>57</xdr:row>
      <xdr:rowOff>54610</xdr:rowOff>
    </xdr:to>
    <xdr:cxnSp macro="">
      <xdr:nvCxnSpPr>
        <xdr:cNvPr id="192" name="直線コネクタ 191"/>
        <xdr:cNvCxnSpPr/>
      </xdr:nvCxnSpPr>
      <xdr:spPr>
        <a:xfrm>
          <a:off x="2209800" y="972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123207</xdr:rowOff>
    </xdr:from>
    <xdr:ext cx="762000" cy="259045"/>
    <xdr:sp macro="" textlink="">
      <xdr:nvSpPr>
        <xdr:cNvPr id="194" name="テキスト ボックス 193"/>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119380</xdr:rowOff>
    </xdr:to>
    <xdr:cxnSp macro="">
      <xdr:nvCxnSpPr>
        <xdr:cNvPr id="195" name="直線コネクタ 194"/>
        <xdr:cNvCxnSpPr/>
      </xdr:nvCxnSpPr>
      <xdr:spPr>
        <a:xfrm>
          <a:off x="1320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31767</xdr:rowOff>
    </xdr:from>
    <xdr:ext cx="762000" cy="259045"/>
    <xdr:sp macro="" textlink="">
      <xdr:nvSpPr>
        <xdr:cNvPr id="197" name="テキスト ボックス 196"/>
        <xdr:cNvSpPr txBox="1"/>
      </xdr:nvSpPr>
      <xdr:spPr>
        <a:xfrm>
          <a:off x="1828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8" name="フローチャート : 判断 197"/>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9" name="テキスト ボックス 198"/>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68580</xdr:rowOff>
    </xdr:from>
    <xdr:to>
      <xdr:col>7</xdr:col>
      <xdr:colOff>66675</xdr:colOff>
      <xdr:row>56</xdr:row>
      <xdr:rowOff>170180</xdr:rowOff>
    </xdr:to>
    <xdr:sp macro="" textlink="">
      <xdr:nvSpPr>
        <xdr:cNvPr id="205" name="円/楕円 204"/>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40657</xdr:rowOff>
    </xdr:from>
    <xdr:ext cx="762000" cy="259045"/>
    <xdr:sp macro="" textlink="">
      <xdr:nvSpPr>
        <xdr:cNvPr id="206" name="扶助費該当値テキスト"/>
        <xdr:cNvSpPr txBox="1"/>
      </xdr:nvSpPr>
      <xdr:spPr>
        <a:xfrm>
          <a:off x="4914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3810</xdr:rowOff>
    </xdr:from>
    <xdr:to>
      <xdr:col>4</xdr:col>
      <xdr:colOff>396875</xdr:colOff>
      <xdr:row>57</xdr:row>
      <xdr:rowOff>105410</xdr:rowOff>
    </xdr:to>
    <xdr:sp macro="" textlink="">
      <xdr:nvSpPr>
        <xdr:cNvPr id="209" name="円/楕円 208"/>
        <xdr:cNvSpPr/>
      </xdr:nvSpPr>
      <xdr:spPr>
        <a:xfrm>
          <a:off x="3048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90187</xdr:rowOff>
    </xdr:from>
    <xdr:ext cx="762000" cy="259045"/>
    <xdr:sp macro="" textlink="">
      <xdr:nvSpPr>
        <xdr:cNvPr id="210" name="テキスト ボックス 209"/>
        <xdr:cNvSpPr txBox="1"/>
      </xdr:nvSpPr>
      <xdr:spPr>
        <a:xfrm>
          <a:off x="2717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68580</xdr:rowOff>
    </xdr:from>
    <xdr:to>
      <xdr:col>3</xdr:col>
      <xdr:colOff>193675</xdr:colOff>
      <xdr:row>56</xdr:row>
      <xdr:rowOff>170180</xdr:rowOff>
    </xdr:to>
    <xdr:sp macro="" textlink="">
      <xdr:nvSpPr>
        <xdr:cNvPr id="211" name="円/楕円 210"/>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154957</xdr:rowOff>
    </xdr:from>
    <xdr:ext cx="762000" cy="259045"/>
    <xdr:sp macro="" textlink="">
      <xdr:nvSpPr>
        <xdr:cNvPr id="212" name="テキスト ボックス 211"/>
        <xdr:cNvSpPr txBox="1"/>
      </xdr:nvSpPr>
      <xdr:spPr>
        <a:xfrm>
          <a:off x="1828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その他に係る経常収支比率が類似団体の平均を下回る結果とな</a:t>
          </a:r>
          <a:r>
            <a:rPr lang="ja-JP" altLang="en-US" sz="1100" b="0" i="0" baseline="0">
              <a:solidFill>
                <a:schemeClr val="dk1"/>
              </a:solidFill>
              <a:effectLst/>
              <a:latin typeface="+mn-lt"/>
              <a:ea typeface="+mn-ea"/>
              <a:cs typeface="+mn-cs"/>
            </a:rPr>
            <a:t>っています</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これは、下水道事業会計が法適用となったこと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、一般会計繰出金を補助費に組み替えたことによります。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5842</xdr:rowOff>
    </xdr:from>
    <xdr:to>
      <xdr:col>24</xdr:col>
      <xdr:colOff>31750</xdr:colOff>
      <xdr:row>60</xdr:row>
      <xdr:rowOff>67564</xdr:rowOff>
    </xdr:to>
    <xdr:cxnSp macro="">
      <xdr:nvCxnSpPr>
        <xdr:cNvPr id="240" name="直線コネクタ 239"/>
        <xdr:cNvCxnSpPr/>
      </xdr:nvCxnSpPr>
      <xdr:spPr>
        <a:xfrm flipV="1">
          <a:off x="16510000" y="909269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39641</xdr:rowOff>
    </xdr:from>
    <xdr:ext cx="762000" cy="259045"/>
    <xdr:sp macro="" textlink="">
      <xdr:nvSpPr>
        <xdr:cNvPr id="241"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60</xdr:row>
      <xdr:rowOff>67564</xdr:rowOff>
    </xdr:from>
    <xdr:to>
      <xdr:col>24</xdr:col>
      <xdr:colOff>120650</xdr:colOff>
      <xdr:row>60</xdr:row>
      <xdr:rowOff>67564</xdr:rowOff>
    </xdr:to>
    <xdr:cxnSp macro="">
      <xdr:nvCxnSpPr>
        <xdr:cNvPr id="242" name="直線コネクタ 241"/>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92219</xdr:rowOff>
    </xdr:from>
    <xdr:ext cx="762000" cy="259045"/>
    <xdr:sp macro="" textlink="">
      <xdr:nvSpPr>
        <xdr:cNvPr id="243" name="その他最大値テキスト"/>
        <xdr:cNvSpPr txBox="1"/>
      </xdr:nvSpPr>
      <xdr:spPr>
        <a:xfrm>
          <a:off x="16598900" y="883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5842</xdr:rowOff>
    </xdr:from>
    <xdr:to>
      <xdr:col>24</xdr:col>
      <xdr:colOff>120650</xdr:colOff>
      <xdr:row>53</xdr:row>
      <xdr:rowOff>5842</xdr:rowOff>
    </xdr:to>
    <xdr:cxnSp macro="">
      <xdr:nvCxnSpPr>
        <xdr:cNvPr id="244" name="直線コネクタ 243"/>
        <xdr:cNvCxnSpPr/>
      </xdr:nvCxnSpPr>
      <xdr:spPr>
        <a:xfrm>
          <a:off x="16421100" y="909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156718</xdr:rowOff>
    </xdr:from>
    <xdr:to>
      <xdr:col>24</xdr:col>
      <xdr:colOff>31750</xdr:colOff>
      <xdr:row>56</xdr:row>
      <xdr:rowOff>58420</xdr:rowOff>
    </xdr:to>
    <xdr:cxnSp macro="">
      <xdr:nvCxnSpPr>
        <xdr:cNvPr id="245" name="直線コネクタ 244"/>
        <xdr:cNvCxnSpPr/>
      </xdr:nvCxnSpPr>
      <xdr:spPr>
        <a:xfrm>
          <a:off x="15671800" y="95864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27703</xdr:rowOff>
    </xdr:from>
    <xdr:ext cx="762000" cy="259045"/>
    <xdr:sp macro="" textlink="">
      <xdr:nvSpPr>
        <xdr:cNvPr id="246" name="その他平均値テキスト"/>
        <xdr:cNvSpPr txBox="1"/>
      </xdr:nvSpPr>
      <xdr:spPr>
        <a:xfrm>
          <a:off x="16598900" y="9800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55626</xdr:rowOff>
    </xdr:from>
    <xdr:to>
      <xdr:col>24</xdr:col>
      <xdr:colOff>82550</xdr:colOff>
      <xdr:row>57</xdr:row>
      <xdr:rowOff>157226</xdr:rowOff>
    </xdr:to>
    <xdr:sp macro="" textlink="">
      <xdr:nvSpPr>
        <xdr:cNvPr id="247" name="フローチャート : 判断 246"/>
        <xdr:cNvSpPr/>
      </xdr:nvSpPr>
      <xdr:spPr>
        <a:xfrm>
          <a:off x="164592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156718</xdr:rowOff>
    </xdr:from>
    <xdr:to>
      <xdr:col>22</xdr:col>
      <xdr:colOff>565150</xdr:colOff>
      <xdr:row>56</xdr:row>
      <xdr:rowOff>12700</xdr:rowOff>
    </xdr:to>
    <xdr:cxnSp macro="">
      <xdr:nvCxnSpPr>
        <xdr:cNvPr id="248" name="直線コネクタ 247"/>
        <xdr:cNvCxnSpPr/>
      </xdr:nvCxnSpPr>
      <xdr:spPr>
        <a:xfrm flipV="1">
          <a:off x="14782800" y="9586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55626</xdr:rowOff>
    </xdr:from>
    <xdr:to>
      <xdr:col>22</xdr:col>
      <xdr:colOff>615950</xdr:colOff>
      <xdr:row>57</xdr:row>
      <xdr:rowOff>157226</xdr:rowOff>
    </xdr:to>
    <xdr:sp macro="" textlink="">
      <xdr:nvSpPr>
        <xdr:cNvPr id="249" name="フローチャート : 判断 248"/>
        <xdr:cNvSpPr/>
      </xdr:nvSpPr>
      <xdr:spPr>
        <a:xfrm>
          <a:off x="15621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50" name="テキスト ボックス 249"/>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60</xdr:row>
      <xdr:rowOff>76708</xdr:rowOff>
    </xdr:to>
    <xdr:cxnSp macro="">
      <xdr:nvCxnSpPr>
        <xdr:cNvPr id="251" name="直線コネクタ 250"/>
        <xdr:cNvCxnSpPr/>
      </xdr:nvCxnSpPr>
      <xdr:spPr>
        <a:xfrm flipV="1">
          <a:off x="13893800" y="9613900"/>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37338</xdr:rowOff>
    </xdr:from>
    <xdr:to>
      <xdr:col>21</xdr:col>
      <xdr:colOff>412750</xdr:colOff>
      <xdr:row>57</xdr:row>
      <xdr:rowOff>138938</xdr:rowOff>
    </xdr:to>
    <xdr:sp macro="" textlink="">
      <xdr:nvSpPr>
        <xdr:cNvPr id="252" name="フローチャート : 判断 251"/>
        <xdr:cNvSpPr/>
      </xdr:nvSpPr>
      <xdr:spPr>
        <a:xfrm>
          <a:off x="14732000" y="980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53" name="テキスト ボックス 252"/>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76708</xdr:rowOff>
    </xdr:from>
    <xdr:to>
      <xdr:col>20</xdr:col>
      <xdr:colOff>158750</xdr:colOff>
      <xdr:row>61</xdr:row>
      <xdr:rowOff>24130</xdr:rowOff>
    </xdr:to>
    <xdr:cxnSp macro="">
      <xdr:nvCxnSpPr>
        <xdr:cNvPr id="254" name="直線コネクタ 253"/>
        <xdr:cNvCxnSpPr/>
      </xdr:nvCxnSpPr>
      <xdr:spPr>
        <a:xfrm flipV="1">
          <a:off x="13004800" y="103637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55" name="フローチャート : 判断 25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56" name="テキスト ボックス 25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83058</xdr:rowOff>
    </xdr:from>
    <xdr:to>
      <xdr:col>19</xdr:col>
      <xdr:colOff>6350</xdr:colOff>
      <xdr:row>58</xdr:row>
      <xdr:rowOff>13208</xdr:rowOff>
    </xdr:to>
    <xdr:sp macro="" textlink="">
      <xdr:nvSpPr>
        <xdr:cNvPr id="257" name="フローチャート : 判断 256"/>
        <xdr:cNvSpPr/>
      </xdr:nvSpPr>
      <xdr:spPr>
        <a:xfrm>
          <a:off x="12954000" y="985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23385</xdr:rowOff>
    </xdr:from>
    <xdr:ext cx="762000" cy="259045"/>
    <xdr:sp macro="" textlink="">
      <xdr:nvSpPr>
        <xdr:cNvPr id="258" name="テキスト ボックス 257"/>
        <xdr:cNvSpPr txBox="1"/>
      </xdr:nvSpPr>
      <xdr:spPr>
        <a:xfrm>
          <a:off x="12623800" y="962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4" name="円/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105918</xdr:rowOff>
    </xdr:from>
    <xdr:to>
      <xdr:col>22</xdr:col>
      <xdr:colOff>615950</xdr:colOff>
      <xdr:row>56</xdr:row>
      <xdr:rowOff>36068</xdr:rowOff>
    </xdr:to>
    <xdr:sp macro="" textlink="">
      <xdr:nvSpPr>
        <xdr:cNvPr id="266" name="円/楕円 265"/>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46245</xdr:rowOff>
    </xdr:from>
    <xdr:ext cx="736600" cy="259045"/>
    <xdr:sp macro="" textlink="">
      <xdr:nvSpPr>
        <xdr:cNvPr id="267" name="テキスト ボックス 266"/>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25908</xdr:rowOff>
    </xdr:from>
    <xdr:to>
      <xdr:col>20</xdr:col>
      <xdr:colOff>209550</xdr:colOff>
      <xdr:row>60</xdr:row>
      <xdr:rowOff>127508</xdr:rowOff>
    </xdr:to>
    <xdr:sp macro="" textlink="">
      <xdr:nvSpPr>
        <xdr:cNvPr id="270" name="円/楕円 269"/>
        <xdr:cNvSpPr/>
      </xdr:nvSpPr>
      <xdr:spPr>
        <a:xfrm>
          <a:off x="138430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112285</xdr:rowOff>
    </xdr:from>
    <xdr:ext cx="762000" cy="259045"/>
    <xdr:sp macro="" textlink="">
      <xdr:nvSpPr>
        <xdr:cNvPr id="271" name="テキスト ボックス 270"/>
        <xdr:cNvSpPr txBox="1"/>
      </xdr:nvSpPr>
      <xdr:spPr>
        <a:xfrm>
          <a:off x="1351280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144780</xdr:rowOff>
    </xdr:from>
    <xdr:to>
      <xdr:col>19</xdr:col>
      <xdr:colOff>6350</xdr:colOff>
      <xdr:row>61</xdr:row>
      <xdr:rowOff>74930</xdr:rowOff>
    </xdr:to>
    <xdr:sp macro="" textlink="">
      <xdr:nvSpPr>
        <xdr:cNvPr id="272" name="円/楕円 271"/>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59707</xdr:rowOff>
    </xdr:from>
    <xdr:ext cx="762000" cy="259045"/>
    <xdr:sp macro="" textlink="">
      <xdr:nvSpPr>
        <xdr:cNvPr id="273" name="テキスト ボックス 272"/>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補助費等に係る経常収支比率については、類似団体の平均を大きく</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回っています。</a:t>
          </a:r>
          <a:endParaRPr lang="ja-JP" altLang="ja-JP" sz="1400">
            <a:effectLst/>
          </a:endParaRPr>
        </a:p>
        <a:p>
          <a:pPr rtl="0" fontAlgn="base"/>
          <a:r>
            <a:rPr lang="ja-JP" altLang="ja-JP" sz="1100" b="0" i="0" baseline="0">
              <a:solidFill>
                <a:schemeClr val="dk1"/>
              </a:solidFill>
              <a:effectLst/>
              <a:latin typeface="+mn-lt"/>
              <a:ea typeface="+mn-ea"/>
              <a:cs typeface="+mn-cs"/>
            </a:rPr>
            <a:t>　これは、平成２４年度に下水道事業会計が法適用となったことから、一般会計繰出金を補助費に組み替えたことによります。</a:t>
          </a:r>
          <a:endParaRPr lang="ja-JP" altLang="ja-JP" sz="1400">
            <a:effectLst/>
          </a:endParaRPr>
        </a:p>
        <a:p>
          <a:pPr rtl="0"/>
          <a:r>
            <a:rPr lang="ja-JP" altLang="ja-JP" sz="1100" b="0" i="0" baseline="0">
              <a:solidFill>
                <a:schemeClr val="dk1"/>
              </a:solidFill>
              <a:effectLst/>
              <a:latin typeface="+mn-lt"/>
              <a:ea typeface="+mn-ea"/>
              <a:cs typeface="+mn-cs"/>
            </a:rPr>
            <a:t>　今後も、事務の効率化を進めるなど経費の削減に努めます。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2" name="直線コネクタ 301"/>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3"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4" name="直線コネクタ 303"/>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5"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06" name="直線コネクタ 305"/>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91077</xdr:rowOff>
    </xdr:from>
    <xdr:to>
      <xdr:col>24</xdr:col>
      <xdr:colOff>31750</xdr:colOff>
      <xdr:row>40</xdr:row>
      <xdr:rowOff>156391</xdr:rowOff>
    </xdr:to>
    <xdr:cxnSp macro="">
      <xdr:nvCxnSpPr>
        <xdr:cNvPr id="307" name="直線コネクタ 306"/>
        <xdr:cNvCxnSpPr/>
      </xdr:nvCxnSpPr>
      <xdr:spPr>
        <a:xfrm>
          <a:off x="15671800" y="694907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8"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9" name="フローチャート :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91077</xdr:rowOff>
    </xdr:from>
    <xdr:to>
      <xdr:col>22</xdr:col>
      <xdr:colOff>565150</xdr:colOff>
      <xdr:row>41</xdr:row>
      <xdr:rowOff>37193</xdr:rowOff>
    </xdr:to>
    <xdr:cxnSp macro="">
      <xdr:nvCxnSpPr>
        <xdr:cNvPr id="310" name="直線コネクタ 309"/>
        <xdr:cNvCxnSpPr/>
      </xdr:nvCxnSpPr>
      <xdr:spPr>
        <a:xfrm flipV="1">
          <a:off x="14782800" y="694907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1" name="フローチャート : 判断 310"/>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91638</xdr:rowOff>
    </xdr:from>
    <xdr:ext cx="736600" cy="259045"/>
    <xdr:sp macro="" textlink="">
      <xdr:nvSpPr>
        <xdr:cNvPr id="312" name="テキスト ボックス 311"/>
        <xdr:cNvSpPr txBox="1"/>
      </xdr:nvSpPr>
      <xdr:spPr>
        <a:xfrm>
          <a:off x="15290800" y="609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41</xdr:row>
      <xdr:rowOff>37193</xdr:rowOff>
    </xdr:to>
    <xdr:cxnSp macro="">
      <xdr:nvCxnSpPr>
        <xdr:cNvPr id="313" name="直線コネクタ 312"/>
        <xdr:cNvCxnSpPr/>
      </xdr:nvCxnSpPr>
      <xdr:spPr>
        <a:xfrm>
          <a:off x="13893800" y="6459220"/>
          <a:ext cx="889000" cy="60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4" name="フローチャート : 判断 313"/>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5" name="テキスト ボックス 314"/>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38</xdr:row>
      <xdr:rowOff>29028</xdr:rowOff>
    </xdr:to>
    <xdr:cxnSp macro="">
      <xdr:nvCxnSpPr>
        <xdr:cNvPr id="316" name="直線コネクタ 315"/>
        <xdr:cNvCxnSpPr/>
      </xdr:nvCxnSpPr>
      <xdr:spPr>
        <a:xfrm flipV="1">
          <a:off x="13004800" y="64592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17" name="フローチャート : 判断 316"/>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111233</xdr:rowOff>
    </xdr:from>
    <xdr:ext cx="762000" cy="259045"/>
    <xdr:sp macro="" textlink="">
      <xdr:nvSpPr>
        <xdr:cNvPr id="318" name="テキスト ボックス 317"/>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66403</xdr:rowOff>
    </xdr:from>
    <xdr:to>
      <xdr:col>19</xdr:col>
      <xdr:colOff>6350</xdr:colOff>
      <xdr:row>36</xdr:row>
      <xdr:rowOff>168003</xdr:rowOff>
    </xdr:to>
    <xdr:sp macro="" textlink="">
      <xdr:nvSpPr>
        <xdr:cNvPr id="319" name="フローチャート : 判断 318"/>
        <xdr:cNvSpPr/>
      </xdr:nvSpPr>
      <xdr:spPr>
        <a:xfrm>
          <a:off x="12954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6730</xdr:rowOff>
    </xdr:from>
    <xdr:ext cx="762000" cy="259045"/>
    <xdr:sp macro="" textlink="">
      <xdr:nvSpPr>
        <xdr:cNvPr id="320" name="テキスト ボックス 319"/>
        <xdr:cNvSpPr txBox="1"/>
      </xdr:nvSpPr>
      <xdr:spPr>
        <a:xfrm>
          <a:off x="12623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105591</xdr:rowOff>
    </xdr:from>
    <xdr:to>
      <xdr:col>24</xdr:col>
      <xdr:colOff>82550</xdr:colOff>
      <xdr:row>41</xdr:row>
      <xdr:rowOff>35741</xdr:rowOff>
    </xdr:to>
    <xdr:sp macro="" textlink="">
      <xdr:nvSpPr>
        <xdr:cNvPr id="326" name="円/楕円 325"/>
        <xdr:cNvSpPr/>
      </xdr:nvSpPr>
      <xdr:spPr>
        <a:xfrm>
          <a:off x="16459200" y="69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14168</xdr:rowOff>
    </xdr:from>
    <xdr:ext cx="762000" cy="259045"/>
    <xdr:sp macro="" textlink="">
      <xdr:nvSpPr>
        <xdr:cNvPr id="327" name="補助費等該当値テキスト"/>
        <xdr:cNvSpPr txBox="1"/>
      </xdr:nvSpPr>
      <xdr:spPr>
        <a:xfrm>
          <a:off x="16598900" y="687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40277</xdr:rowOff>
    </xdr:from>
    <xdr:to>
      <xdr:col>22</xdr:col>
      <xdr:colOff>615950</xdr:colOff>
      <xdr:row>40</xdr:row>
      <xdr:rowOff>141877</xdr:rowOff>
    </xdr:to>
    <xdr:sp macro="" textlink="">
      <xdr:nvSpPr>
        <xdr:cNvPr id="328" name="円/楕円 327"/>
        <xdr:cNvSpPr/>
      </xdr:nvSpPr>
      <xdr:spPr>
        <a:xfrm>
          <a:off x="15621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126654</xdr:rowOff>
    </xdr:from>
    <xdr:ext cx="736600" cy="259045"/>
    <xdr:sp macro="" textlink="">
      <xdr:nvSpPr>
        <xdr:cNvPr id="329" name="テキスト ボックス 328"/>
        <xdr:cNvSpPr txBox="1"/>
      </xdr:nvSpPr>
      <xdr:spPr>
        <a:xfrm>
          <a:off x="15290800" y="698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157843</xdr:rowOff>
    </xdr:from>
    <xdr:to>
      <xdr:col>21</xdr:col>
      <xdr:colOff>412750</xdr:colOff>
      <xdr:row>41</xdr:row>
      <xdr:rowOff>87993</xdr:rowOff>
    </xdr:to>
    <xdr:sp macro="" textlink="">
      <xdr:nvSpPr>
        <xdr:cNvPr id="330" name="円/楕円 329"/>
        <xdr:cNvSpPr/>
      </xdr:nvSpPr>
      <xdr:spPr>
        <a:xfrm>
          <a:off x="14732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72770</xdr:rowOff>
    </xdr:from>
    <xdr:ext cx="762000" cy="259045"/>
    <xdr:sp macro="" textlink="">
      <xdr:nvSpPr>
        <xdr:cNvPr id="331" name="テキスト ボックス 330"/>
        <xdr:cNvSpPr txBox="1"/>
      </xdr:nvSpPr>
      <xdr:spPr>
        <a:xfrm>
          <a:off x="14401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32" name="円/楕円 331"/>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33" name="テキスト ボックス 332"/>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149678</xdr:rowOff>
    </xdr:from>
    <xdr:to>
      <xdr:col>19</xdr:col>
      <xdr:colOff>6350</xdr:colOff>
      <xdr:row>38</xdr:row>
      <xdr:rowOff>79828</xdr:rowOff>
    </xdr:to>
    <xdr:sp macro="" textlink="">
      <xdr:nvSpPr>
        <xdr:cNvPr id="334" name="円/楕円 333"/>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64605</xdr:rowOff>
    </xdr:from>
    <xdr:ext cx="762000" cy="259045"/>
    <xdr:sp macro="" textlink="">
      <xdr:nvSpPr>
        <xdr:cNvPr id="335" name="テキスト ボックス 334"/>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一般会計の公債費は、過去の大型事業に係る借入により平成２４年度にピークを迎え、今後は年々減少していくと予測しています。</a:t>
          </a:r>
          <a:endParaRPr lang="ja-JP" altLang="ja-JP" sz="1400">
            <a:effectLst/>
          </a:endParaRPr>
        </a:p>
        <a:p>
          <a:pPr rtl="0"/>
          <a:r>
            <a:rPr lang="ja-JP" altLang="ja-JP" sz="1100" b="0" i="0" baseline="0">
              <a:solidFill>
                <a:schemeClr val="dk1"/>
              </a:solidFill>
              <a:effectLst/>
              <a:latin typeface="+mn-lt"/>
              <a:ea typeface="+mn-ea"/>
              <a:cs typeface="+mn-cs"/>
            </a:rPr>
            <a:t>　そのため、類似団体の平均を上回る状況となっていますが、公債費が減少しはじめ</a:t>
          </a:r>
          <a:r>
            <a:rPr lang="ja-JP" altLang="en-US" sz="1100" b="0" i="0" baseline="0">
              <a:solidFill>
                <a:schemeClr val="dk1"/>
              </a:solidFill>
              <a:effectLst/>
              <a:latin typeface="+mn-lt"/>
              <a:ea typeface="+mn-ea"/>
              <a:cs typeface="+mn-cs"/>
            </a:rPr>
            <a:t>てい</a:t>
          </a:r>
          <a:r>
            <a:rPr lang="ja-JP" altLang="ja-JP" sz="1100" b="0" i="0" baseline="0">
              <a:solidFill>
                <a:schemeClr val="dk1"/>
              </a:solidFill>
              <a:effectLst/>
              <a:latin typeface="+mn-lt"/>
              <a:ea typeface="+mn-ea"/>
              <a:cs typeface="+mn-cs"/>
            </a:rPr>
            <a:t>る平成２５年度以降は、公債費に係る経常収支比率は低下していくと予測しています。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3" name="直線コネクタ 362"/>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4"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5" name="直線コネクタ 364"/>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7" name="直線コネクタ 36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111761</xdr:rowOff>
    </xdr:to>
    <xdr:cxnSp macro="">
      <xdr:nvCxnSpPr>
        <xdr:cNvPr id="368" name="直線コネクタ 367"/>
        <xdr:cNvCxnSpPr/>
      </xdr:nvCxnSpPr>
      <xdr:spPr>
        <a:xfrm flipV="1">
          <a:off x="3987800" y="134086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69"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0" name="フローチャート : 判断 369"/>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79</xdr:row>
      <xdr:rowOff>100330</xdr:rowOff>
    </xdr:to>
    <xdr:cxnSp macro="">
      <xdr:nvCxnSpPr>
        <xdr:cNvPr id="371" name="直線コネクタ 370"/>
        <xdr:cNvCxnSpPr/>
      </xdr:nvCxnSpPr>
      <xdr:spPr>
        <a:xfrm flipV="1">
          <a:off x="3098800" y="134848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100330</xdr:rowOff>
    </xdr:to>
    <xdr:cxnSp macro="">
      <xdr:nvCxnSpPr>
        <xdr:cNvPr id="374" name="直線コネクタ 373"/>
        <xdr:cNvCxnSpPr/>
      </xdr:nvCxnSpPr>
      <xdr:spPr>
        <a:xfrm>
          <a:off x="2209800" y="1353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78</xdr:row>
      <xdr:rowOff>165100</xdr:rowOff>
    </xdr:to>
    <xdr:cxnSp macro="">
      <xdr:nvCxnSpPr>
        <xdr:cNvPr id="377" name="直線コネクタ 376"/>
        <xdr:cNvCxnSpPr/>
      </xdr:nvCxnSpPr>
      <xdr:spPr>
        <a:xfrm>
          <a:off x="1320800" y="1353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78" name="フローチャート : 判断 377"/>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79" name="テキスト ボックス 378"/>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0" name="フローチャート : 判断 379"/>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1" name="テキスト ボックス 380"/>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7" name="円/楕円 38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8"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89" name="円/楕円 388"/>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0" name="テキスト ボックス 389"/>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49530</xdr:rowOff>
    </xdr:from>
    <xdr:to>
      <xdr:col>4</xdr:col>
      <xdr:colOff>396875</xdr:colOff>
      <xdr:row>79</xdr:row>
      <xdr:rowOff>151130</xdr:rowOff>
    </xdr:to>
    <xdr:sp macro="" textlink="">
      <xdr:nvSpPr>
        <xdr:cNvPr id="391" name="円/楕円 390"/>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135907</xdr:rowOff>
    </xdr:from>
    <xdr:ext cx="762000" cy="259045"/>
    <xdr:sp macro="" textlink="">
      <xdr:nvSpPr>
        <xdr:cNvPr id="392" name="テキスト ボックス 391"/>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3" name="円/楕円 392"/>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4" name="テキスト ボックス 393"/>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95" name="円/楕円 394"/>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54627</xdr:rowOff>
    </xdr:from>
    <xdr:ext cx="762000" cy="259045"/>
    <xdr:sp macro="" textlink="">
      <xdr:nvSpPr>
        <xdr:cNvPr id="396" name="テキスト ボックス 395"/>
        <xdr:cNvSpPr txBox="1"/>
      </xdr:nvSpPr>
      <xdr:spPr>
        <a:xfrm>
          <a:off x="939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経常収支比率を公債費に係る部分と公債費以外に係る部分に分けた場合、当市はともに類似団体の平均を上回る状況です。</a:t>
          </a:r>
          <a:endParaRPr lang="ja-JP" altLang="ja-JP" sz="1400">
            <a:effectLst/>
          </a:endParaRPr>
        </a:p>
        <a:p>
          <a:pPr rtl="0"/>
          <a:r>
            <a:rPr lang="ja-JP" altLang="ja-JP" sz="1100" b="0" i="0" baseline="0">
              <a:solidFill>
                <a:schemeClr val="dk1"/>
              </a:solidFill>
              <a:effectLst/>
              <a:latin typeface="+mn-lt"/>
              <a:ea typeface="+mn-ea"/>
              <a:cs typeface="+mn-cs"/>
            </a:rPr>
            <a:t>　引き続き歳出削減を実施することで比率の低下に努めます。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4" name="直線コネクタ 423"/>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5"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26" name="直線コネクタ 425"/>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27"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28" name="直線コネクタ 427"/>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79</xdr:row>
      <xdr:rowOff>107950</xdr:rowOff>
    </xdr:to>
    <xdr:cxnSp macro="">
      <xdr:nvCxnSpPr>
        <xdr:cNvPr id="429" name="直線コネクタ 428"/>
        <xdr:cNvCxnSpPr/>
      </xdr:nvCxnSpPr>
      <xdr:spPr>
        <a:xfrm>
          <a:off x="15671800" y="133096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0"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1" name="フローチャート : 判断 430"/>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79</xdr:row>
      <xdr:rowOff>39370</xdr:rowOff>
    </xdr:to>
    <xdr:cxnSp macro="">
      <xdr:nvCxnSpPr>
        <xdr:cNvPr id="432" name="直線コネクタ 431"/>
        <xdr:cNvCxnSpPr/>
      </xdr:nvCxnSpPr>
      <xdr:spPr>
        <a:xfrm flipV="1">
          <a:off x="14782800" y="133096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3" name="フローチャート : 判断 432"/>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34" name="テキスト ボックス 433"/>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168911</xdr:rowOff>
    </xdr:from>
    <xdr:to>
      <xdr:col>21</xdr:col>
      <xdr:colOff>361950</xdr:colOff>
      <xdr:row>79</xdr:row>
      <xdr:rowOff>39370</xdr:rowOff>
    </xdr:to>
    <xdr:cxnSp macro="">
      <xdr:nvCxnSpPr>
        <xdr:cNvPr id="435" name="直線コネクタ 434"/>
        <xdr:cNvCxnSpPr/>
      </xdr:nvCxnSpPr>
      <xdr:spPr>
        <a:xfrm>
          <a:off x="13893800" y="133705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36" name="フローチャート : 判断 435"/>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37" name="テキスト ボックス 436"/>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168911</xdr:rowOff>
    </xdr:from>
    <xdr:to>
      <xdr:col>20</xdr:col>
      <xdr:colOff>158750</xdr:colOff>
      <xdr:row>80</xdr:row>
      <xdr:rowOff>27939</xdr:rowOff>
    </xdr:to>
    <xdr:cxnSp macro="">
      <xdr:nvCxnSpPr>
        <xdr:cNvPr id="438" name="直線コネクタ 437"/>
        <xdr:cNvCxnSpPr/>
      </xdr:nvCxnSpPr>
      <xdr:spPr>
        <a:xfrm flipV="1">
          <a:off x="13004800" y="13370561"/>
          <a:ext cx="889000" cy="37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39" name="フローチャート : 判断 43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0" name="テキスト ボックス 43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41" name="フローチャート : 判断 440"/>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42" name="テキスト ボックス 441"/>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57150</xdr:rowOff>
    </xdr:from>
    <xdr:to>
      <xdr:col>24</xdr:col>
      <xdr:colOff>82550</xdr:colOff>
      <xdr:row>79</xdr:row>
      <xdr:rowOff>158750</xdr:rowOff>
    </xdr:to>
    <xdr:sp macro="" textlink="">
      <xdr:nvSpPr>
        <xdr:cNvPr id="448" name="円/楕円 447"/>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29227</xdr:rowOff>
    </xdr:from>
    <xdr:ext cx="762000" cy="259045"/>
    <xdr:sp macro="" textlink="">
      <xdr:nvSpPr>
        <xdr:cNvPr id="449" name="公債費以外該当値テキスト"/>
        <xdr:cNvSpPr txBox="1"/>
      </xdr:nvSpPr>
      <xdr:spPr>
        <a:xfrm>
          <a:off x="16598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57150</xdr:rowOff>
    </xdr:from>
    <xdr:to>
      <xdr:col>22</xdr:col>
      <xdr:colOff>615950</xdr:colOff>
      <xdr:row>77</xdr:row>
      <xdr:rowOff>158750</xdr:rowOff>
    </xdr:to>
    <xdr:sp macro="" textlink="">
      <xdr:nvSpPr>
        <xdr:cNvPr id="450" name="円/楕円 449"/>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143527</xdr:rowOff>
    </xdr:from>
    <xdr:ext cx="736600" cy="259045"/>
    <xdr:sp macro="" textlink="">
      <xdr:nvSpPr>
        <xdr:cNvPr id="451" name="テキスト ボックス 450"/>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52" name="円/楕円 451"/>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74947</xdr:rowOff>
    </xdr:from>
    <xdr:ext cx="762000" cy="259045"/>
    <xdr:sp macro="" textlink="">
      <xdr:nvSpPr>
        <xdr:cNvPr id="453" name="テキスト ボックス 452"/>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118111</xdr:rowOff>
    </xdr:from>
    <xdr:to>
      <xdr:col>20</xdr:col>
      <xdr:colOff>209550</xdr:colOff>
      <xdr:row>78</xdr:row>
      <xdr:rowOff>48261</xdr:rowOff>
    </xdr:to>
    <xdr:sp macro="" textlink="">
      <xdr:nvSpPr>
        <xdr:cNvPr id="454" name="円/楕円 453"/>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33038</xdr:rowOff>
    </xdr:from>
    <xdr:ext cx="762000" cy="259045"/>
    <xdr:sp macro="" textlink="">
      <xdr:nvSpPr>
        <xdr:cNvPr id="455" name="テキスト ボックス 454"/>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148589</xdr:rowOff>
    </xdr:from>
    <xdr:to>
      <xdr:col>19</xdr:col>
      <xdr:colOff>6350</xdr:colOff>
      <xdr:row>80</xdr:row>
      <xdr:rowOff>78739</xdr:rowOff>
    </xdr:to>
    <xdr:sp macro="" textlink="">
      <xdr:nvSpPr>
        <xdr:cNvPr id="456" name="円/楕円 455"/>
        <xdr:cNvSpPr/>
      </xdr:nvSpPr>
      <xdr:spPr>
        <a:xfrm>
          <a:off x="12954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63516</xdr:rowOff>
    </xdr:from>
    <xdr:ext cx="762000" cy="259045"/>
    <xdr:sp macro="" textlink="">
      <xdr:nvSpPr>
        <xdr:cNvPr id="457" name="テキスト ボックス 456"/>
        <xdr:cNvSpPr txBox="1"/>
      </xdr:nvSpPr>
      <xdr:spPr>
        <a:xfrm>
          <a:off x="12623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岐阜県美濃加茂市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109959</xdr:rowOff>
    </xdr:from>
    <xdr:ext cx="762000" cy="259045"/>
    <xdr:sp macro="" textlink="">
      <xdr:nvSpPr>
        <xdr:cNvPr id="44" name="人口1人当たり決算額の推移最小値テキスト130"/>
        <xdr:cNvSpPr txBox="1"/>
      </xdr:nvSpPr>
      <xdr:spPr>
        <a:xfrm>
          <a:off x="5740400" y="358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28481</xdr:rowOff>
    </xdr:from>
    <xdr:to>
      <xdr:col>4</xdr:col>
      <xdr:colOff>1117600</xdr:colOff>
      <xdr:row>20</xdr:row>
      <xdr:rowOff>99782</xdr:rowOff>
    </xdr:to>
    <xdr:cxnSp macro="">
      <xdr:nvCxnSpPr>
        <xdr:cNvPr id="48" name="直線コネクタ 47"/>
        <xdr:cNvCxnSpPr/>
      </xdr:nvCxnSpPr>
      <xdr:spPr bwMode="auto">
        <a:xfrm>
          <a:off x="5003800" y="3505106"/>
          <a:ext cx="647700" cy="7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61805</xdr:rowOff>
    </xdr:from>
    <xdr:ext cx="762000" cy="259045"/>
    <xdr:sp macro="" textlink="">
      <xdr:nvSpPr>
        <xdr:cNvPr id="49" name="人口1人当たり決算額の推移平均値テキスト130"/>
        <xdr:cNvSpPr txBox="1"/>
      </xdr:nvSpPr>
      <xdr:spPr>
        <a:xfrm>
          <a:off x="5740400" y="285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28481</xdr:rowOff>
    </xdr:from>
    <xdr:to>
      <xdr:col>4</xdr:col>
      <xdr:colOff>469900</xdr:colOff>
      <xdr:row>20</xdr:row>
      <xdr:rowOff>47043</xdr:rowOff>
    </xdr:to>
    <xdr:cxnSp macro="">
      <xdr:nvCxnSpPr>
        <xdr:cNvPr id="51" name="直線コネクタ 50"/>
        <xdr:cNvCxnSpPr/>
      </xdr:nvCxnSpPr>
      <xdr:spPr bwMode="auto">
        <a:xfrm flipV="1">
          <a:off x="4305300" y="3505106"/>
          <a:ext cx="698500" cy="18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19232</xdr:rowOff>
    </xdr:from>
    <xdr:ext cx="736600" cy="259045"/>
    <xdr:sp macro="" textlink="">
      <xdr:nvSpPr>
        <xdr:cNvPr id="53" name="テキスト ボックス 52"/>
        <xdr:cNvSpPr txBox="1"/>
      </xdr:nvSpPr>
      <xdr:spPr>
        <a:xfrm>
          <a:off x="4622800" y="28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116858</xdr:rowOff>
    </xdr:from>
    <xdr:to>
      <xdr:col>3</xdr:col>
      <xdr:colOff>904875</xdr:colOff>
      <xdr:row>20</xdr:row>
      <xdr:rowOff>47043</xdr:rowOff>
    </xdr:to>
    <xdr:cxnSp macro="">
      <xdr:nvCxnSpPr>
        <xdr:cNvPr id="54" name="直線コネクタ 53"/>
        <xdr:cNvCxnSpPr/>
      </xdr:nvCxnSpPr>
      <xdr:spPr bwMode="auto">
        <a:xfrm>
          <a:off x="3606800" y="3250583"/>
          <a:ext cx="698500" cy="273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138996</xdr:rowOff>
    </xdr:from>
    <xdr:ext cx="762000" cy="259045"/>
    <xdr:sp macro="" textlink="">
      <xdr:nvSpPr>
        <xdr:cNvPr id="56" name="テキスト ボックス 55"/>
        <xdr:cNvSpPr txBox="1"/>
      </xdr:nvSpPr>
      <xdr:spPr>
        <a:xfrm>
          <a:off x="3924300" y="275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93929</xdr:rowOff>
    </xdr:from>
    <xdr:to>
      <xdr:col>3</xdr:col>
      <xdr:colOff>206375</xdr:colOff>
      <xdr:row>18</xdr:row>
      <xdr:rowOff>116858</xdr:rowOff>
    </xdr:to>
    <xdr:cxnSp macro="">
      <xdr:nvCxnSpPr>
        <xdr:cNvPr id="57" name="直線コネクタ 56"/>
        <xdr:cNvCxnSpPr/>
      </xdr:nvCxnSpPr>
      <xdr:spPr bwMode="auto">
        <a:xfrm>
          <a:off x="2908300" y="3227654"/>
          <a:ext cx="698500" cy="22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57294</xdr:rowOff>
    </xdr:from>
    <xdr:ext cx="762000" cy="259045"/>
    <xdr:sp macro="" textlink="">
      <xdr:nvSpPr>
        <xdr:cNvPr id="59" name="テキスト ボックス 58"/>
        <xdr:cNvSpPr txBox="1"/>
      </xdr:nvSpPr>
      <xdr:spPr>
        <a:xfrm>
          <a:off x="3225800" y="26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167373</xdr:rowOff>
    </xdr:from>
    <xdr:to>
      <xdr:col>2</xdr:col>
      <xdr:colOff>692150</xdr:colOff>
      <xdr:row>17</xdr:row>
      <xdr:rowOff>97523</xdr:rowOff>
    </xdr:to>
    <xdr:sp macro="" textlink="">
      <xdr:nvSpPr>
        <xdr:cNvPr id="60" name="フローチャート : 判断 59"/>
        <xdr:cNvSpPr/>
      </xdr:nvSpPr>
      <xdr:spPr bwMode="auto">
        <a:xfrm>
          <a:off x="2857500" y="2958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107700</xdr:rowOff>
    </xdr:from>
    <xdr:ext cx="762000" cy="259045"/>
    <xdr:sp macro="" textlink="">
      <xdr:nvSpPr>
        <xdr:cNvPr id="61" name="テキスト ボックス 60"/>
        <xdr:cNvSpPr txBox="1"/>
      </xdr:nvSpPr>
      <xdr:spPr>
        <a:xfrm>
          <a:off x="2527300" y="27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20</xdr:row>
      <xdr:rowOff>48982</xdr:rowOff>
    </xdr:from>
    <xdr:to>
      <xdr:col>5</xdr:col>
      <xdr:colOff>34925</xdr:colOff>
      <xdr:row>20</xdr:row>
      <xdr:rowOff>150582</xdr:rowOff>
    </xdr:to>
    <xdr:sp macro="" textlink="">
      <xdr:nvSpPr>
        <xdr:cNvPr id="67" name="円/楕円 66"/>
        <xdr:cNvSpPr/>
      </xdr:nvSpPr>
      <xdr:spPr bwMode="auto">
        <a:xfrm>
          <a:off x="5600700" y="352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129009</xdr:rowOff>
    </xdr:from>
    <xdr:ext cx="762000" cy="259045"/>
    <xdr:sp macro="" textlink="">
      <xdr:nvSpPr>
        <xdr:cNvPr id="68" name="人口1人当たり決算額の推移該当値テキスト130"/>
        <xdr:cNvSpPr txBox="1"/>
      </xdr:nvSpPr>
      <xdr:spPr>
        <a:xfrm>
          <a:off x="5740400" y="343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149131</xdr:rowOff>
    </xdr:from>
    <xdr:to>
      <xdr:col>4</xdr:col>
      <xdr:colOff>520700</xdr:colOff>
      <xdr:row>20</xdr:row>
      <xdr:rowOff>79281</xdr:rowOff>
    </xdr:to>
    <xdr:sp macro="" textlink="">
      <xdr:nvSpPr>
        <xdr:cNvPr id="69" name="円/楕円 68"/>
        <xdr:cNvSpPr/>
      </xdr:nvSpPr>
      <xdr:spPr bwMode="auto">
        <a:xfrm>
          <a:off x="4953000" y="345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64058</xdr:rowOff>
    </xdr:from>
    <xdr:ext cx="736600" cy="259045"/>
    <xdr:sp macro="" textlink="">
      <xdr:nvSpPr>
        <xdr:cNvPr id="70" name="テキスト ボックス 69"/>
        <xdr:cNvSpPr txBox="1"/>
      </xdr:nvSpPr>
      <xdr:spPr>
        <a:xfrm>
          <a:off x="4622800" y="3540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167693</xdr:rowOff>
    </xdr:from>
    <xdr:to>
      <xdr:col>3</xdr:col>
      <xdr:colOff>955675</xdr:colOff>
      <xdr:row>20</xdr:row>
      <xdr:rowOff>97843</xdr:rowOff>
    </xdr:to>
    <xdr:sp macro="" textlink="">
      <xdr:nvSpPr>
        <xdr:cNvPr id="71" name="円/楕円 70"/>
        <xdr:cNvSpPr/>
      </xdr:nvSpPr>
      <xdr:spPr bwMode="auto">
        <a:xfrm>
          <a:off x="4254500" y="347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82620</xdr:rowOff>
    </xdr:from>
    <xdr:ext cx="762000" cy="259045"/>
    <xdr:sp macro="" textlink="">
      <xdr:nvSpPr>
        <xdr:cNvPr id="72" name="テキスト ボックス 71"/>
        <xdr:cNvSpPr txBox="1"/>
      </xdr:nvSpPr>
      <xdr:spPr>
        <a:xfrm>
          <a:off x="3924300" y="355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66058</xdr:rowOff>
    </xdr:from>
    <xdr:to>
      <xdr:col>3</xdr:col>
      <xdr:colOff>257175</xdr:colOff>
      <xdr:row>18</xdr:row>
      <xdr:rowOff>167658</xdr:rowOff>
    </xdr:to>
    <xdr:sp macro="" textlink="">
      <xdr:nvSpPr>
        <xdr:cNvPr id="73" name="円/楕円 72"/>
        <xdr:cNvSpPr/>
      </xdr:nvSpPr>
      <xdr:spPr bwMode="auto">
        <a:xfrm>
          <a:off x="3556000" y="3199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152435</xdr:rowOff>
    </xdr:from>
    <xdr:ext cx="762000" cy="259045"/>
    <xdr:sp macro="" textlink="">
      <xdr:nvSpPr>
        <xdr:cNvPr id="74" name="テキスト ボックス 73"/>
        <xdr:cNvSpPr txBox="1"/>
      </xdr:nvSpPr>
      <xdr:spPr>
        <a:xfrm>
          <a:off x="3225800" y="328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43129</xdr:rowOff>
    </xdr:from>
    <xdr:to>
      <xdr:col>2</xdr:col>
      <xdr:colOff>692150</xdr:colOff>
      <xdr:row>18</xdr:row>
      <xdr:rowOff>144729</xdr:rowOff>
    </xdr:to>
    <xdr:sp macro="" textlink="">
      <xdr:nvSpPr>
        <xdr:cNvPr id="75" name="円/楕円 74"/>
        <xdr:cNvSpPr/>
      </xdr:nvSpPr>
      <xdr:spPr bwMode="auto">
        <a:xfrm>
          <a:off x="2857500" y="317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129506</xdr:rowOff>
    </xdr:from>
    <xdr:ext cx="762000" cy="259045"/>
    <xdr:sp macro="" textlink="">
      <xdr:nvSpPr>
        <xdr:cNvPr id="76" name="テキスト ボックス 75"/>
        <xdr:cNvSpPr txBox="1"/>
      </xdr:nvSpPr>
      <xdr:spPr>
        <a:xfrm>
          <a:off x="2527300" y="326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128894</xdr:rowOff>
    </xdr:from>
    <xdr:to>
      <xdr:col>4</xdr:col>
      <xdr:colOff>1117600</xdr:colOff>
      <xdr:row>35</xdr:row>
      <xdr:rowOff>307822</xdr:rowOff>
    </xdr:to>
    <xdr:cxnSp macro="">
      <xdr:nvCxnSpPr>
        <xdr:cNvPr id="111" name="直線コネクタ 110"/>
        <xdr:cNvCxnSpPr/>
      </xdr:nvCxnSpPr>
      <xdr:spPr bwMode="auto">
        <a:xfrm>
          <a:off x="5003800" y="6739244"/>
          <a:ext cx="647700" cy="17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264308</xdr:rowOff>
    </xdr:from>
    <xdr:ext cx="762000" cy="259045"/>
    <xdr:sp macro="" textlink="">
      <xdr:nvSpPr>
        <xdr:cNvPr id="112" name="人口1人当たり決算額の推移平均値テキスト445"/>
        <xdr:cNvSpPr txBox="1"/>
      </xdr:nvSpPr>
      <xdr:spPr>
        <a:xfrm>
          <a:off x="5740400" y="6531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281109</xdr:rowOff>
    </xdr:from>
    <xdr:to>
      <xdr:col>4</xdr:col>
      <xdr:colOff>469900</xdr:colOff>
      <xdr:row>35</xdr:row>
      <xdr:rowOff>128894</xdr:rowOff>
    </xdr:to>
    <xdr:cxnSp macro="">
      <xdr:nvCxnSpPr>
        <xdr:cNvPr id="114" name="直線コネクタ 113"/>
        <xdr:cNvCxnSpPr/>
      </xdr:nvCxnSpPr>
      <xdr:spPr bwMode="auto">
        <a:xfrm>
          <a:off x="4305300" y="6548559"/>
          <a:ext cx="698500" cy="19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98986</xdr:rowOff>
    </xdr:from>
    <xdr:ext cx="736600" cy="259045"/>
    <xdr:sp macro="" textlink="">
      <xdr:nvSpPr>
        <xdr:cNvPr id="116" name="テキスト ボックス 115"/>
        <xdr:cNvSpPr txBox="1"/>
      </xdr:nvSpPr>
      <xdr:spPr>
        <a:xfrm>
          <a:off x="4622800" y="6366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281109</xdr:rowOff>
    </xdr:from>
    <xdr:to>
      <xdr:col>3</xdr:col>
      <xdr:colOff>904875</xdr:colOff>
      <xdr:row>34</xdr:row>
      <xdr:rowOff>312885</xdr:rowOff>
    </xdr:to>
    <xdr:cxnSp macro="">
      <xdr:nvCxnSpPr>
        <xdr:cNvPr id="117" name="直線コネクタ 116"/>
        <xdr:cNvCxnSpPr/>
      </xdr:nvCxnSpPr>
      <xdr:spPr bwMode="auto">
        <a:xfrm flipV="1">
          <a:off x="3606800" y="6548559"/>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266773</xdr:rowOff>
    </xdr:from>
    <xdr:to>
      <xdr:col>3</xdr:col>
      <xdr:colOff>206375</xdr:colOff>
      <xdr:row>34</xdr:row>
      <xdr:rowOff>312885</xdr:rowOff>
    </xdr:to>
    <xdr:cxnSp macro="">
      <xdr:nvCxnSpPr>
        <xdr:cNvPr id="120" name="直線コネクタ 119"/>
        <xdr:cNvCxnSpPr/>
      </xdr:nvCxnSpPr>
      <xdr:spPr bwMode="auto">
        <a:xfrm>
          <a:off x="2908300" y="6534223"/>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313772</xdr:rowOff>
    </xdr:from>
    <xdr:ext cx="762000" cy="259045"/>
    <xdr:sp macro="" textlink="">
      <xdr:nvSpPr>
        <xdr:cNvPr id="122" name="テキスト ボックス 121"/>
        <xdr:cNvSpPr txBox="1"/>
      </xdr:nvSpPr>
      <xdr:spPr>
        <a:xfrm>
          <a:off x="32258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123782</xdr:rowOff>
    </xdr:from>
    <xdr:to>
      <xdr:col>2</xdr:col>
      <xdr:colOff>692150</xdr:colOff>
      <xdr:row>34</xdr:row>
      <xdr:rowOff>225382</xdr:rowOff>
    </xdr:to>
    <xdr:sp macro="" textlink="">
      <xdr:nvSpPr>
        <xdr:cNvPr id="123" name="フローチャート : 判断 122"/>
        <xdr:cNvSpPr/>
      </xdr:nvSpPr>
      <xdr:spPr bwMode="auto">
        <a:xfrm>
          <a:off x="2857500" y="6391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235559</xdr:rowOff>
    </xdr:from>
    <xdr:ext cx="762000" cy="259045"/>
    <xdr:sp macro="" textlink="">
      <xdr:nvSpPr>
        <xdr:cNvPr id="124" name="テキスト ボックス 123"/>
        <xdr:cNvSpPr txBox="1"/>
      </xdr:nvSpPr>
      <xdr:spPr>
        <a:xfrm>
          <a:off x="2527300" y="61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257022</xdr:rowOff>
    </xdr:from>
    <xdr:to>
      <xdr:col>5</xdr:col>
      <xdr:colOff>34925</xdr:colOff>
      <xdr:row>36</xdr:row>
      <xdr:rowOff>15722</xdr:rowOff>
    </xdr:to>
    <xdr:sp macro="" textlink="">
      <xdr:nvSpPr>
        <xdr:cNvPr id="130" name="円/楕円 129"/>
        <xdr:cNvSpPr/>
      </xdr:nvSpPr>
      <xdr:spPr bwMode="auto">
        <a:xfrm>
          <a:off x="56007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229099</xdr:rowOff>
    </xdr:from>
    <xdr:ext cx="762000" cy="259045"/>
    <xdr:sp macro="" textlink="">
      <xdr:nvSpPr>
        <xdr:cNvPr id="131" name="人口1人当たり決算額の推移該当値テキスト445"/>
        <xdr:cNvSpPr txBox="1"/>
      </xdr:nvSpPr>
      <xdr:spPr>
        <a:xfrm>
          <a:off x="5740400" y="68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78094</xdr:rowOff>
    </xdr:from>
    <xdr:to>
      <xdr:col>4</xdr:col>
      <xdr:colOff>520700</xdr:colOff>
      <xdr:row>35</xdr:row>
      <xdr:rowOff>179694</xdr:rowOff>
    </xdr:to>
    <xdr:sp macro="" textlink="">
      <xdr:nvSpPr>
        <xdr:cNvPr id="132" name="円/楕円 131"/>
        <xdr:cNvSpPr/>
      </xdr:nvSpPr>
      <xdr:spPr bwMode="auto">
        <a:xfrm>
          <a:off x="4953000" y="668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164471</xdr:rowOff>
    </xdr:from>
    <xdr:ext cx="736600" cy="259045"/>
    <xdr:sp macro="" textlink="">
      <xdr:nvSpPr>
        <xdr:cNvPr id="133" name="テキスト ボックス 132"/>
        <xdr:cNvSpPr txBox="1"/>
      </xdr:nvSpPr>
      <xdr:spPr>
        <a:xfrm>
          <a:off x="4622800" y="677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230309</xdr:rowOff>
    </xdr:from>
    <xdr:to>
      <xdr:col>3</xdr:col>
      <xdr:colOff>955675</xdr:colOff>
      <xdr:row>34</xdr:row>
      <xdr:rowOff>331909</xdr:rowOff>
    </xdr:to>
    <xdr:sp macro="" textlink="">
      <xdr:nvSpPr>
        <xdr:cNvPr id="134" name="円/楕円 133"/>
        <xdr:cNvSpPr/>
      </xdr:nvSpPr>
      <xdr:spPr bwMode="auto">
        <a:xfrm>
          <a:off x="4254500" y="649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342086</xdr:rowOff>
    </xdr:from>
    <xdr:ext cx="762000" cy="259045"/>
    <xdr:sp macro="" textlink="">
      <xdr:nvSpPr>
        <xdr:cNvPr id="135" name="テキスト ボックス 134"/>
        <xdr:cNvSpPr txBox="1"/>
      </xdr:nvSpPr>
      <xdr:spPr>
        <a:xfrm>
          <a:off x="3924300" y="626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262085</xdr:rowOff>
    </xdr:from>
    <xdr:to>
      <xdr:col>3</xdr:col>
      <xdr:colOff>257175</xdr:colOff>
      <xdr:row>35</xdr:row>
      <xdr:rowOff>20785</xdr:rowOff>
    </xdr:to>
    <xdr:sp macro="" textlink="">
      <xdr:nvSpPr>
        <xdr:cNvPr id="136" name="円/楕円 135"/>
        <xdr:cNvSpPr/>
      </xdr:nvSpPr>
      <xdr:spPr bwMode="auto">
        <a:xfrm>
          <a:off x="3556000" y="652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5562</xdr:rowOff>
    </xdr:from>
    <xdr:ext cx="762000" cy="259045"/>
    <xdr:sp macro="" textlink="">
      <xdr:nvSpPr>
        <xdr:cNvPr id="137" name="テキスト ボックス 136"/>
        <xdr:cNvSpPr txBox="1"/>
      </xdr:nvSpPr>
      <xdr:spPr>
        <a:xfrm>
          <a:off x="3225800" y="66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215972</xdr:rowOff>
    </xdr:from>
    <xdr:to>
      <xdr:col>2</xdr:col>
      <xdr:colOff>692150</xdr:colOff>
      <xdr:row>34</xdr:row>
      <xdr:rowOff>317573</xdr:rowOff>
    </xdr:to>
    <xdr:sp macro="" textlink="">
      <xdr:nvSpPr>
        <xdr:cNvPr id="138" name="円/楕円 137"/>
        <xdr:cNvSpPr/>
      </xdr:nvSpPr>
      <xdr:spPr bwMode="auto">
        <a:xfrm>
          <a:off x="2857500" y="648342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302350</xdr:rowOff>
    </xdr:from>
    <xdr:ext cx="762000" cy="259045"/>
    <xdr:sp macro="" textlink="">
      <xdr:nvSpPr>
        <xdr:cNvPr id="139" name="テキスト ボックス 138"/>
        <xdr:cNvSpPr txBox="1"/>
      </xdr:nvSpPr>
      <xdr:spPr>
        <a:xfrm>
          <a:off x="2527300" y="656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実質収支は、形式収支から事業繰越等に伴い翌年度に繰り越すべき財源を差し引いた額であり、いわゆる発生主義の要素を加味して財政収支の結果をとらえたものです。これは、当該年度に属すべき収入と支出の実質的な差額、いわば地方公共団体の純剰余又は純損失を意味するものであり、財政運営の状況を判断するポイントとなります。</a:t>
          </a:r>
          <a:endParaRPr lang="ja-JP" altLang="ja-JP" sz="1050">
            <a:effectLst/>
          </a:endParaRPr>
        </a:p>
        <a:p>
          <a:r>
            <a:rPr lang="ja-JP" altLang="ja-JP" sz="1050">
              <a:solidFill>
                <a:schemeClr val="dk1"/>
              </a:solidFill>
              <a:effectLst/>
              <a:latin typeface="+mn-lt"/>
              <a:ea typeface="+mn-ea"/>
              <a:cs typeface="+mn-cs"/>
            </a:rPr>
            <a:t>　しかし、営利を目的としない地方公共団体にとって、実質収支において黒字額が多いほど良いと言えるものではなく、今後も収入と支出のバランスがとれた財政運営に努めます。また、引き続き、経済事情や災害等により収入が不足する場合に備え、標準財政規模に占める財政調整基金の額を増やすなど、年度間の財源の不均衡に備えます。</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各会計とも健全な財政運営に努めた結果、赤字となった会計はありませんでした。</a:t>
          </a:r>
          <a:endParaRPr lang="ja-JP" altLang="ja-JP" sz="1400">
            <a:effectLst/>
          </a:endParaRPr>
        </a:p>
        <a:p>
          <a:r>
            <a:rPr lang="ja-JP" altLang="ja-JP" sz="1100" b="0" i="0" baseline="0">
              <a:solidFill>
                <a:schemeClr val="dk1"/>
              </a:solidFill>
              <a:effectLst/>
              <a:latin typeface="+mn-lt"/>
              <a:ea typeface="+mn-ea"/>
              <a:cs typeface="+mn-cs"/>
            </a:rPr>
            <a:t>　今後も健全な財政運営に努めます。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市債の抑制策として、市の経営方針の中で市債残高の削減を掲げ、平成１７年度末残高約４７５億円から平成２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年度末残高約３</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億円と</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年間で約</a:t>
          </a:r>
          <a:r>
            <a:rPr lang="ja-JP" altLang="en-US" sz="1100" b="0" i="0" baseline="0">
              <a:solidFill>
                <a:schemeClr val="dk1"/>
              </a:solidFill>
              <a:effectLst/>
              <a:latin typeface="+mn-lt"/>
              <a:ea typeface="+mn-ea"/>
              <a:cs typeface="+mn-cs"/>
            </a:rPr>
            <a:t>１０２</a:t>
          </a:r>
          <a:r>
            <a:rPr lang="ja-JP" altLang="ja-JP" sz="1100" b="0" i="0" baseline="0">
              <a:solidFill>
                <a:schemeClr val="dk1"/>
              </a:solidFill>
              <a:effectLst/>
              <a:latin typeface="+mn-lt"/>
              <a:ea typeface="+mn-ea"/>
              <a:cs typeface="+mn-cs"/>
            </a:rPr>
            <a:t>億円削減しています。</a:t>
          </a:r>
          <a:endParaRPr lang="ja-JP" altLang="ja-JP" sz="1400">
            <a:effectLst/>
          </a:endParaRPr>
        </a:p>
        <a:p>
          <a:pPr rtl="0"/>
          <a:r>
            <a:rPr lang="ja-JP" altLang="ja-JP" sz="1100" b="0" i="0" baseline="0">
              <a:solidFill>
                <a:schemeClr val="dk1"/>
              </a:solidFill>
              <a:effectLst/>
              <a:latin typeface="+mn-lt"/>
              <a:ea typeface="+mn-ea"/>
              <a:cs typeface="+mn-cs"/>
            </a:rPr>
            <a:t>　引き続き、市債残高の削減に努めながら、新たな借り入れについては、現在の社会資本の整備水準と将来の負担とのバランスを考えながら行うことで、将来にわたり、実質公債費比率を健全な水準に保っ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一般会計等に係る地方債の現在高は、順調に減少しています。</a:t>
          </a:r>
          <a:endParaRPr lang="ja-JP" altLang="ja-JP" sz="1400">
            <a:effectLst/>
          </a:endParaRPr>
        </a:p>
        <a:p>
          <a:pPr rtl="0" fontAlgn="base"/>
          <a:r>
            <a:rPr lang="ja-JP" altLang="ja-JP" sz="1100" b="0" i="0" baseline="0">
              <a:solidFill>
                <a:schemeClr val="dk1"/>
              </a:solidFill>
              <a:effectLst/>
              <a:latin typeface="+mn-lt"/>
              <a:ea typeface="+mn-ea"/>
              <a:cs typeface="+mn-cs"/>
            </a:rPr>
            <a:t>　公営企業債等繰入見込額は、引き続き高い水準にありますが、下水道事業会計の公債費の償還のピークは平成３１年頃と予測されるため、引続き事務の効率化に努めます。</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、充当可能財源等である財政調整基金などを増やすなど、将来負担額の削減に努めます。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19073899</v>
      </c>
      <c r="BO4" s="349"/>
      <c r="BP4" s="349"/>
      <c r="BQ4" s="349"/>
      <c r="BR4" s="349"/>
      <c r="BS4" s="349"/>
      <c r="BT4" s="349"/>
      <c r="BU4" s="350"/>
      <c r="BV4" s="348">
        <v>19512247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11.9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17842880</v>
      </c>
      <c r="BO5" s="386"/>
      <c r="BP5" s="386"/>
      <c r="BQ5" s="386"/>
      <c r="BR5" s="386"/>
      <c r="BS5" s="386"/>
      <c r="BT5" s="386"/>
      <c r="BU5" s="387"/>
      <c r="BV5" s="385">
        <v>17929697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88.3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1231019</v>
      </c>
      <c r="BO6" s="386"/>
      <c r="BP6" s="386"/>
      <c r="BQ6" s="386"/>
      <c r="BR6" s="386"/>
      <c r="BS6" s="386"/>
      <c r="BT6" s="386"/>
      <c r="BU6" s="387"/>
      <c r="BV6" s="385">
        <v>1582550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v>
      </c>
      <c r="CU6" s="423"/>
      <c r="CV6" s="423"/>
      <c r="CW6" s="423"/>
      <c r="CX6" s="423"/>
      <c r="CY6" s="423"/>
      <c r="CZ6" s="423"/>
      <c r="DA6" s="424"/>
      <c r="DB6" s="422">
        <v>96.2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614595</v>
      </c>
      <c r="BO7" s="386"/>
      <c r="BP7" s="386"/>
      <c r="BQ7" s="386"/>
      <c r="BR7" s="386"/>
      <c r="BS7" s="386"/>
      <c r="BT7" s="386"/>
      <c r="BU7" s="387"/>
      <c r="BV7" s="385">
        <v>226823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11043800</v>
      </c>
      <c r="CU7" s="386"/>
      <c r="CV7" s="386"/>
      <c r="CW7" s="386"/>
      <c r="CX7" s="386"/>
      <c r="CY7" s="386"/>
      <c r="CZ7" s="386"/>
      <c r="DA7" s="387"/>
      <c r="DB7" s="385">
        <v>11407501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616424</v>
      </c>
      <c r="BO8" s="386"/>
      <c r="BP8" s="386"/>
      <c r="BQ8" s="386"/>
      <c r="BR8" s="386"/>
      <c r="BS8" s="386"/>
      <c r="BT8" s="386"/>
      <c r="BU8" s="387"/>
      <c r="BV8" s="385">
        <v>1355727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54729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-739303</v>
      </c>
      <c r="BO9" s="386"/>
      <c r="BP9" s="386"/>
      <c r="BQ9" s="386"/>
      <c r="BR9" s="386"/>
      <c r="BS9" s="386"/>
      <c r="BT9" s="386"/>
      <c r="BU9" s="387"/>
      <c r="BV9" s="385">
        <v>297736</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13.5</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52133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408117</v>
      </c>
      <c r="BO10" s="386"/>
      <c r="BP10" s="386"/>
      <c r="BQ10" s="386"/>
      <c r="BR10" s="386"/>
      <c r="BS10" s="386"/>
      <c r="BT10" s="386"/>
      <c r="BU10" s="387"/>
      <c r="BV10" s="385">
        <v>357266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8420</v>
      </c>
      <c r="BO11" s="386"/>
      <c r="BP11" s="386"/>
      <c r="BQ11" s="386"/>
      <c r="BR11" s="386"/>
      <c r="BS11" s="386"/>
      <c r="BT11" s="386"/>
      <c r="BU11" s="387"/>
      <c r="BV11" s="385">
        <v>91263</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55433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51452</v>
      </c>
      <c r="S13" s="467"/>
      <c r="T13" s="467"/>
      <c r="U13" s="467"/>
      <c r="V13" s="468"/>
      <c r="W13" s="401" t="s">
        <v>124</v>
      </c>
      <c r="X13" s="402"/>
      <c r="Y13" s="402"/>
      <c r="Z13" s="402"/>
      <c r="AA13" s="402"/>
      <c r="AB13" s="392"/>
      <c r="AC13" s="436">
        <v>889</v>
      </c>
      <c r="AD13" s="437"/>
      <c r="AE13" s="437"/>
      <c r="AF13" s="437"/>
      <c r="AG13" s="476"/>
      <c r="AH13" s="436">
        <v>1149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-322766</v>
      </c>
      <c r="BO13" s="386"/>
      <c r="BP13" s="386"/>
      <c r="BQ13" s="386"/>
      <c r="BR13" s="386"/>
      <c r="BS13" s="386"/>
      <c r="BT13" s="386"/>
      <c r="BU13" s="387"/>
      <c r="BV13" s="385">
        <v>746265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55240</v>
      </c>
      <c r="S14" s="467"/>
      <c r="T14" s="467"/>
      <c r="U14" s="467"/>
      <c r="V14" s="468"/>
      <c r="W14" s="375"/>
      <c r="X14" s="376"/>
      <c r="Y14" s="376"/>
      <c r="Z14" s="376"/>
      <c r="AA14" s="376"/>
      <c r="AB14" s="365"/>
      <c r="AC14" s="469">
        <v>3.4</v>
      </c>
      <c r="AD14" s="470"/>
      <c r="AE14" s="470"/>
      <c r="AF14" s="470"/>
      <c r="AG14" s="471"/>
      <c r="AH14" s="469">
        <v>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51230</v>
      </c>
      <c r="S15" s="467"/>
      <c r="T15" s="467"/>
      <c r="U15" s="467"/>
      <c r="V15" s="468"/>
      <c r="W15" s="401" t="s">
        <v>131</v>
      </c>
      <c r="X15" s="402"/>
      <c r="Y15" s="402"/>
      <c r="Z15" s="402"/>
      <c r="AA15" s="402"/>
      <c r="AB15" s="392"/>
      <c r="AC15" s="436">
        <v>10961</v>
      </c>
      <c r="AD15" s="437"/>
      <c r="AE15" s="437"/>
      <c r="AF15" s="437"/>
      <c r="AG15" s="476"/>
      <c r="AH15" s="436">
        <v>9668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6371839</v>
      </c>
      <c r="BO15" s="349"/>
      <c r="BP15" s="349"/>
      <c r="BQ15" s="349"/>
      <c r="BR15" s="349"/>
      <c r="BS15" s="349"/>
      <c r="BT15" s="349"/>
      <c r="BU15" s="350"/>
      <c r="BV15" s="348">
        <v>6019246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41.5</v>
      </c>
      <c r="AD16" s="470"/>
      <c r="AE16" s="470"/>
      <c r="AF16" s="470"/>
      <c r="AG16" s="471"/>
      <c r="AH16" s="469">
        <v>35.1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8281805</v>
      </c>
      <c r="BO16" s="386"/>
      <c r="BP16" s="386"/>
      <c r="BQ16" s="386"/>
      <c r="BR16" s="386"/>
      <c r="BS16" s="386"/>
      <c r="BT16" s="386"/>
      <c r="BU16" s="387"/>
      <c r="BV16" s="385">
        <v>8212425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14545</v>
      </c>
      <c r="AD17" s="437"/>
      <c r="AE17" s="437"/>
      <c r="AF17" s="437"/>
      <c r="AG17" s="476"/>
      <c r="AH17" s="436">
        <v>16440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8186074</v>
      </c>
      <c r="BO17" s="386"/>
      <c r="BP17" s="386"/>
      <c r="BQ17" s="386"/>
      <c r="BR17" s="386"/>
      <c r="BS17" s="386"/>
      <c r="BT17" s="386"/>
      <c r="BU17" s="387"/>
      <c r="BV17" s="385">
        <v>7785923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74.81</v>
      </c>
      <c r="M18" s="498"/>
      <c r="N18" s="498"/>
      <c r="O18" s="498"/>
      <c r="P18" s="498"/>
      <c r="Q18" s="498"/>
      <c r="R18" s="499"/>
      <c r="S18" s="499"/>
      <c r="T18" s="499"/>
      <c r="U18" s="499"/>
      <c r="V18" s="500"/>
      <c r="W18" s="403"/>
      <c r="X18" s="404"/>
      <c r="Y18" s="404"/>
      <c r="Z18" s="404"/>
      <c r="AA18" s="404"/>
      <c r="AB18" s="395"/>
      <c r="AC18" s="501">
        <v>55.1</v>
      </c>
      <c r="AD18" s="502"/>
      <c r="AE18" s="502"/>
      <c r="AF18" s="502"/>
      <c r="AG18" s="503"/>
      <c r="AH18" s="501">
        <v>59.7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10195928</v>
      </c>
      <c r="BO18" s="386"/>
      <c r="BP18" s="386"/>
      <c r="BQ18" s="386"/>
      <c r="BR18" s="386"/>
      <c r="BS18" s="386"/>
      <c r="BT18" s="386"/>
      <c r="BU18" s="387"/>
      <c r="BV18" s="385">
        <v>10215758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732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13837442</v>
      </c>
      <c r="BO19" s="386"/>
      <c r="BP19" s="386"/>
      <c r="BQ19" s="386"/>
      <c r="BR19" s="386"/>
      <c r="BS19" s="386"/>
      <c r="BT19" s="386"/>
      <c r="BU19" s="387"/>
      <c r="BV19" s="385">
        <v>14033783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19801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14605957</v>
      </c>
      <c r="BO23" s="386"/>
      <c r="BP23" s="386"/>
      <c r="BQ23" s="386"/>
      <c r="BR23" s="386"/>
      <c r="BS23" s="386"/>
      <c r="BT23" s="386"/>
      <c r="BU23" s="387"/>
      <c r="BV23" s="385">
        <v>15113657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8700</v>
      </c>
      <c r="R24" s="437"/>
      <c r="S24" s="437"/>
      <c r="T24" s="437"/>
      <c r="U24" s="437"/>
      <c r="V24" s="476"/>
      <c r="W24" s="531"/>
      <c r="X24" s="519"/>
      <c r="Y24" s="520"/>
      <c r="Z24" s="435" t="s">
        <v>155</v>
      </c>
      <c r="AA24" s="415"/>
      <c r="AB24" s="415"/>
      <c r="AC24" s="415"/>
      <c r="AD24" s="415"/>
      <c r="AE24" s="415"/>
      <c r="AF24" s="415"/>
      <c r="AG24" s="416"/>
      <c r="AH24" s="436">
        <v>300</v>
      </c>
      <c r="AI24" s="437"/>
      <c r="AJ24" s="437"/>
      <c r="AK24" s="437"/>
      <c r="AL24" s="476"/>
      <c r="AM24" s="436">
        <v>900600</v>
      </c>
      <c r="AN24" s="437"/>
      <c r="AO24" s="437"/>
      <c r="AP24" s="437"/>
      <c r="AQ24" s="437"/>
      <c r="AR24" s="476"/>
      <c r="AS24" s="436">
        <v>3002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10022288</v>
      </c>
      <c r="BO24" s="386"/>
      <c r="BP24" s="386"/>
      <c r="BQ24" s="386"/>
      <c r="BR24" s="386"/>
      <c r="BS24" s="386"/>
      <c r="BT24" s="386"/>
      <c r="BU24" s="387"/>
      <c r="BV24" s="385">
        <v>10658145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7250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479107</v>
      </c>
      <c r="BO25" s="349"/>
      <c r="BP25" s="349"/>
      <c r="BQ25" s="349"/>
      <c r="BR25" s="349"/>
      <c r="BS25" s="349"/>
      <c r="BT25" s="349"/>
      <c r="BU25" s="350"/>
      <c r="BV25" s="348">
        <v>753764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6510</v>
      </c>
      <c r="R26" s="437"/>
      <c r="S26" s="437"/>
      <c r="T26" s="437"/>
      <c r="U26" s="437"/>
      <c r="V26" s="476"/>
      <c r="W26" s="531"/>
      <c r="X26" s="519"/>
      <c r="Y26" s="520"/>
      <c r="Z26" s="435" t="s">
        <v>161</v>
      </c>
      <c r="AA26" s="541"/>
      <c r="AB26" s="541"/>
      <c r="AC26" s="541"/>
      <c r="AD26" s="541"/>
      <c r="AE26" s="541"/>
      <c r="AF26" s="541"/>
      <c r="AG26" s="542"/>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4340</v>
      </c>
      <c r="R27" s="437"/>
      <c r="S27" s="437"/>
      <c r="T27" s="437"/>
      <c r="U27" s="437"/>
      <c r="V27" s="476"/>
      <c r="W27" s="531"/>
      <c r="X27" s="519"/>
      <c r="Y27" s="520"/>
      <c r="Z27" s="435" t="s">
        <v>165</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1744242</v>
      </c>
      <c r="BO27" s="555"/>
      <c r="BP27" s="555"/>
      <c r="BQ27" s="555"/>
      <c r="BR27" s="555"/>
      <c r="BS27" s="555"/>
      <c r="BT27" s="555"/>
      <c r="BU27" s="556"/>
      <c r="BV27" s="554">
        <v>1875014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3815</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3592563</v>
      </c>
      <c r="BO28" s="349"/>
      <c r="BP28" s="349"/>
      <c r="BQ28" s="349"/>
      <c r="BR28" s="349"/>
      <c r="BS28" s="349"/>
      <c r="BT28" s="349"/>
      <c r="BU28" s="350"/>
      <c r="BV28" s="348">
        <v>3184446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16</v>
      </c>
      <c r="M29" s="437"/>
      <c r="N29" s="437"/>
      <c r="O29" s="437"/>
      <c r="P29" s="476"/>
      <c r="Q29" s="436">
        <v>3620</v>
      </c>
      <c r="R29" s="437"/>
      <c r="S29" s="437"/>
      <c r="T29" s="437"/>
      <c r="U29" s="437"/>
      <c r="V29" s="476"/>
      <c r="W29" s="532"/>
      <c r="X29" s="533"/>
      <c r="Y29" s="534"/>
      <c r="Z29" s="435" t="s">
        <v>172</v>
      </c>
      <c r="AA29" s="415"/>
      <c r="AB29" s="415"/>
      <c r="AC29" s="415"/>
      <c r="AD29" s="415"/>
      <c r="AE29" s="415"/>
      <c r="AF29" s="415"/>
      <c r="AG29" s="416"/>
      <c r="AH29" s="436">
        <v>300</v>
      </c>
      <c r="AI29" s="437"/>
      <c r="AJ29" s="437"/>
      <c r="AK29" s="437"/>
      <c r="AL29" s="476"/>
      <c r="AM29" s="436">
        <v>900600</v>
      </c>
      <c r="AN29" s="437"/>
      <c r="AO29" s="437"/>
      <c r="AP29" s="437"/>
      <c r="AQ29" s="437"/>
      <c r="AR29" s="476"/>
      <c r="AS29" s="436">
        <v>3002</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581211</v>
      </c>
      <c r="BO29" s="386"/>
      <c r="BP29" s="386"/>
      <c r="BQ29" s="386"/>
      <c r="BR29" s="386"/>
      <c r="BS29" s="386"/>
      <c r="BT29" s="386"/>
      <c r="BU29" s="387"/>
      <c r="BV29" s="385">
        <v>579813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94.8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652904</v>
      </c>
      <c r="BO30" s="555"/>
      <c r="BP30" s="555"/>
      <c r="BQ30" s="555"/>
      <c r="BR30" s="555"/>
      <c r="BS30" s="555"/>
      <c r="BT30" s="555"/>
      <c r="BU30" s="556"/>
      <c r="BV30" s="554">
        <v>555170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可茂衛生施設利用組合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長良川鉄道株式会社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介護保険会計（保険事業勘定）</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岐阜県市町村会館組合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介護保険会計（サービス事業勘定）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岐阜県市町村退職手当組合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美濃加茂市富加町中学校組合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介護認定・障がい者自立支援認定審査会会計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可茂消防事務組合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岐阜地域児童発達支援センター組合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可茂広域行政事務組合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中濃地域農業共済事務組合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岐阜県後期高齢者医療広域連合（一般会計）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岐阜県後期高齢者医療広域連合（特別会計）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17136</v>
      </c>
      <c r="J41" s="83">
        <v>16777</v>
      </c>
      <c r="K41" s="83">
        <v>15969</v>
      </c>
      <c r="L41" s="83">
        <v>15114</v>
      </c>
      <c r="M41" s="84">
        <v>14606</v>
      </c>
    </row>
    <row r="42" spans="2:13" ht="27.75" customHeight="1">
      <c r="B42" s="1171"/>
      <c r="C42" s="1172"/>
      <c r="D42" s="85"/>
      <c r="E42" s="1177" t="s">
        <v>26</v>
      </c>
      <c r="F42" s="1177"/>
      <c r="G42" s="1177"/>
      <c r="H42" s="1178"/>
      <c r="I42" s="86">
        <v>304</v>
      </c>
      <c r="J42" s="87">
        <v>244</v>
      </c>
      <c r="K42" s="87">
        <v>209</v>
      </c>
      <c r="L42" s="87">
        <v>173</v>
      </c>
      <c r="M42" s="88">
        <v>139</v>
      </c>
    </row>
    <row r="43" spans="2:13" ht="27.75" customHeight="1">
      <c r="B43" s="1171"/>
      <c r="C43" s="1172"/>
      <c r="D43" s="85"/>
      <c r="E43" s="1177" t="s">
        <v>27</v>
      </c>
      <c r="F43" s="1177"/>
      <c r="G43" s="1177"/>
      <c r="H43" s="1178"/>
      <c r="I43" s="86">
        <v>21691</v>
      </c>
      <c r="J43" s="87">
        <v>19845</v>
      </c>
      <c r="K43" s="87">
        <v>19458</v>
      </c>
      <c r="L43" s="87">
        <v>19261</v>
      </c>
      <c r="M43" s="88">
        <v>18696</v>
      </c>
    </row>
    <row r="44" spans="2:13" ht="27.75" customHeight="1">
      <c r="B44" s="1171"/>
      <c r="C44" s="1172"/>
      <c r="D44" s="85"/>
      <c r="E44" s="1177" t="s">
        <v>28</v>
      </c>
      <c r="F44" s="1177"/>
      <c r="G44" s="1177"/>
      <c r="H44" s="1178"/>
      <c r="I44" s="86">
        <v>1004</v>
      </c>
      <c r="J44" s="87">
        <v>683</v>
      </c>
      <c r="K44" s="87">
        <v>475</v>
      </c>
      <c r="L44" s="87">
        <v>423</v>
      </c>
      <c r="M44" s="88">
        <v>372</v>
      </c>
    </row>
    <row r="45" spans="2:13" ht="27.75" customHeight="1">
      <c r="B45" s="1171"/>
      <c r="C45" s="1172"/>
      <c r="D45" s="85"/>
      <c r="E45" s="1177" t="s">
        <v>29</v>
      </c>
      <c r="F45" s="1177"/>
      <c r="G45" s="1177"/>
      <c r="H45" s="1178"/>
      <c r="I45" s="86">
        <v>1468</v>
      </c>
      <c r="J45" s="87">
        <v>1696</v>
      </c>
      <c r="K45" s="87">
        <v>1844</v>
      </c>
      <c r="L45" s="87">
        <v>1705</v>
      </c>
      <c r="M45" s="88">
        <v>1692</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4604</v>
      </c>
      <c r="J49" s="87">
        <v>4966</v>
      </c>
      <c r="K49" s="87">
        <v>5496</v>
      </c>
      <c r="L49" s="87">
        <v>5204</v>
      </c>
      <c r="M49" s="88">
        <v>5652</v>
      </c>
    </row>
    <row r="50" spans="2:13" ht="27.75" customHeight="1">
      <c r="B50" s="1171"/>
      <c r="C50" s="1172"/>
      <c r="D50" s="85"/>
      <c r="E50" s="1177" t="s">
        <v>35</v>
      </c>
      <c r="F50" s="1177"/>
      <c r="G50" s="1177"/>
      <c r="H50" s="1178"/>
      <c r="I50" s="86">
        <v>8473</v>
      </c>
      <c r="J50" s="87">
        <v>8261</v>
      </c>
      <c r="K50" s="87">
        <v>8649</v>
      </c>
      <c r="L50" s="87">
        <v>8837</v>
      </c>
      <c r="M50" s="88">
        <v>8934</v>
      </c>
    </row>
    <row r="51" spans="2:13" ht="27.75" customHeight="1">
      <c r="B51" s="1173"/>
      <c r="C51" s="1174"/>
      <c r="D51" s="85"/>
      <c r="E51" s="1177" t="s">
        <v>36</v>
      </c>
      <c r="F51" s="1177"/>
      <c r="G51" s="1177"/>
      <c r="H51" s="1178"/>
      <c r="I51" s="86">
        <v>23187</v>
      </c>
      <c r="J51" s="87">
        <v>23315</v>
      </c>
      <c r="K51" s="87">
        <v>22697</v>
      </c>
      <c r="L51" s="87">
        <v>23062</v>
      </c>
      <c r="M51" s="88">
        <v>23363</v>
      </c>
    </row>
    <row r="52" spans="2:13" ht="27.75" customHeight="1" thickBot="1">
      <c r="B52" s="1181" t="s">
        <v>37</v>
      </c>
      <c r="C52" s="1182"/>
      <c r="D52" s="90"/>
      <c r="E52" s="1183" t="s">
        <v>38</v>
      </c>
      <c r="F52" s="1183"/>
      <c r="G52" s="1183"/>
      <c r="H52" s="1184"/>
      <c r="I52" s="91">
        <v>5338</v>
      </c>
      <c r="J52" s="92">
        <v>2702</v>
      </c>
      <c r="K52" s="92">
        <v>1113</v>
      </c>
      <c r="L52" s="92">
        <v>-428</v>
      </c>
      <c r="M52" s="93">
        <v>-2443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38024</v>
      </c>
      <c r="E3" s="116"/>
      <c r="F3" s="117">
        <v>61882</v>
      </c>
      <c r="G3" s="118"/>
      <c r="H3" s="119"/>
    </row>
    <row r="4" spans="1:8">
      <c r="A4" s="120"/>
      <c r="B4" s="121"/>
      <c r="C4" s="122"/>
      <c r="D4" s="123">
        <v>11375</v>
      </c>
      <c r="E4" s="124"/>
      <c r="F4" s="125">
        <v>32175</v>
      </c>
      <c r="G4" s="126"/>
      <c r="H4" s="127"/>
    </row>
    <row r="5" spans="1:8">
      <c r="A5" s="108" t="s">
        <v>511</v>
      </c>
      <c r="B5" s="113"/>
      <c r="C5" s="114"/>
      <c r="D5" s="115">
        <v>41452</v>
      </c>
      <c r="E5" s="116"/>
      <c r="F5" s="117">
        <v>51704</v>
      </c>
      <c r="G5" s="118"/>
      <c r="H5" s="119"/>
    </row>
    <row r="6" spans="1:8">
      <c r="A6" s="120"/>
      <c r="B6" s="121"/>
      <c r="C6" s="122"/>
      <c r="D6" s="123">
        <v>10942</v>
      </c>
      <c r="E6" s="124"/>
      <c r="F6" s="125">
        <v>26896</v>
      </c>
      <c r="G6" s="126"/>
      <c r="H6" s="127"/>
    </row>
    <row r="7" spans="1:8">
      <c r="A7" s="108" t="s">
        <v>512</v>
      </c>
      <c r="B7" s="113"/>
      <c r="C7" s="114"/>
      <c r="D7" s="115">
        <v>30222</v>
      </c>
      <c r="E7" s="116"/>
      <c r="F7" s="117">
        <v>52678</v>
      </c>
      <c r="G7" s="118"/>
      <c r="H7" s="119"/>
    </row>
    <row r="8" spans="1:8">
      <c r="A8" s="120"/>
      <c r="B8" s="121"/>
      <c r="C8" s="122"/>
      <c r="D8" s="123">
        <v>18598</v>
      </c>
      <c r="E8" s="124"/>
      <c r="F8" s="125">
        <v>30185</v>
      </c>
      <c r="G8" s="126"/>
      <c r="H8" s="127"/>
    </row>
    <row r="9" spans="1:8">
      <c r="A9" s="108" t="s">
        <v>513</v>
      </c>
      <c r="B9" s="113"/>
      <c r="C9" s="114"/>
      <c r="D9" s="115">
        <v>25310</v>
      </c>
      <c r="E9" s="116"/>
      <c r="F9" s="117">
        <v>69560</v>
      </c>
      <c r="G9" s="118"/>
      <c r="H9" s="119"/>
    </row>
    <row r="10" spans="1:8">
      <c r="A10" s="120"/>
      <c r="B10" s="121"/>
      <c r="C10" s="122"/>
      <c r="D10" s="123">
        <v>11091</v>
      </c>
      <c r="E10" s="124"/>
      <c r="F10" s="125">
        <v>35305</v>
      </c>
      <c r="G10" s="126"/>
      <c r="H10" s="127"/>
    </row>
    <row r="11" spans="1:8">
      <c r="A11" s="108" t="s">
        <v>514</v>
      </c>
      <c r="B11" s="113"/>
      <c r="C11" s="114"/>
      <c r="D11" s="115">
        <v>30268</v>
      </c>
      <c r="E11" s="116"/>
      <c r="F11" s="117">
        <v>65988</v>
      </c>
      <c r="G11" s="118"/>
      <c r="H11" s="119"/>
    </row>
    <row r="12" spans="1:8">
      <c r="A12" s="120"/>
      <c r="B12" s="121"/>
      <c r="C12" s="128"/>
      <c r="D12" s="123">
        <v>15779</v>
      </c>
      <c r="E12" s="124"/>
      <c r="F12" s="125">
        <v>36473</v>
      </c>
      <c r="G12" s="126"/>
      <c r="H12" s="127"/>
    </row>
    <row r="13" spans="1:8">
      <c r="A13" s="108"/>
      <c r="B13" s="113"/>
      <c r="C13" s="129"/>
      <c r="D13" s="130">
        <v>33055</v>
      </c>
      <c r="E13" s="131"/>
      <c r="F13" s="132">
        <v>60362</v>
      </c>
      <c r="G13" s="133"/>
      <c r="H13" s="119"/>
    </row>
    <row r="14" spans="1:8">
      <c r="A14" s="120"/>
      <c r="B14" s="121"/>
      <c r="C14" s="122"/>
      <c r="D14" s="123">
        <v>13557</v>
      </c>
      <c r="E14" s="124"/>
      <c r="F14" s="125">
        <v>32207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11.06</v>
      </c>
      <c r="C19" s="134">
        <f>ROUND(VALUE(SUBSTITUTE(実質収支比率等に係る経年分析!G$48,"▲","-")),2)</f>
        <v>14.74</v>
      </c>
      <c r="D19" s="134">
        <f>ROUND(VALUE(SUBSTITUTE(実質収支比率等に係る経年分析!H$48,"▲","-")),2)</f>
        <v>9.5</v>
      </c>
      <c r="E19" s="134">
        <f>ROUND(VALUE(SUBSTITUTE(実質収支比率等に係る経年分析!I$48,"▲","-")),2)</f>
        <v>11.88</v>
      </c>
      <c r="F19" s="134">
        <f>ROUND(VALUE(SUBSTITUTE(実質収支比率等に係る経年分析!J$48,"▲","-")),2)</f>
        <v>5.58</v>
      </c>
    </row>
    <row r="20" spans="1:11">
      <c r="A20" s="134" t="s">
        <v>43</v>
      </c>
      <c r="B20" s="134">
        <f>ROUND(VALUE(SUBSTITUTE(実質収支比率等に係る経年分析!F$47,"▲","-")),2)</f>
        <v>14.76</v>
      </c>
      <c r="C20" s="134">
        <f>ROUND(VALUE(SUBSTITUTE(実質収支比率等に係る経年分析!G$47,"▲","-")),2)</f>
        <v>22.46</v>
      </c>
      <c r="D20" s="134">
        <f>ROUND(VALUE(SUBSTITUTE(実質収支比率等に係る経年分析!H$47,"▲","-")),2)</f>
        <v>25.37</v>
      </c>
      <c r="E20" s="134">
        <f>ROUND(VALUE(SUBSTITUTE(実質収支比率等に係る経年分析!I$47,"▲","-")),2)</f>
        <v>27.92</v>
      </c>
      <c r="F20" s="134">
        <f>ROUND(VALUE(SUBSTITUTE(実質収支比率等に係る経年分析!J$47,"▲","-")),2)</f>
        <v>32.53</v>
      </c>
    </row>
    <row r="21" spans="1:11">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11.3</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6.54</v>
      </c>
      <c r="F21" s="134">
        <f>IF(ISNUMBER(VALUE(SUBSTITUTE(実質収支比率等に係る経年分析!J$49,"▲","-"))),ROUND(VALUE(SUBSTITUTE(実質収支比率等に係る経年分析!J$49,"▲","-")),2),NA())</f>
        <v>-2.92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0.47</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介護認定・障がい者自立支援認定審査会会計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国民健康保険会計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1.03</v>
      </c>
    </row>
    <row r="33" spans="1:16">
      <c r="A33" s="135" t="str">
        <f>IF(連結実質赤字比率に係る赤字・黒字の構成分析!C$37="",NA(),連結実質赤字比率に係る赤字・黒字の構成分析!C$37)</f>
        <v>介護保険会計（保険事業勘定）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2426</v>
      </c>
      <c r="E42" s="136"/>
      <c r="F42" s="136"/>
      <c r="G42" s="136">
        <f>'実質公債費比率（分子）の構造'!L$52</f>
        <v>2416</v>
      </c>
      <c r="H42" s="136"/>
      <c r="I42" s="136"/>
      <c r="J42" s="136">
        <f>'実質公債費比率（分子）の構造'!M$52</f>
        <v>2414</v>
      </c>
      <c r="K42" s="136"/>
      <c r="L42" s="136"/>
      <c r="M42" s="136">
        <f>'実質公債費比率（分子）の構造'!N$52</f>
        <v>2398</v>
      </c>
      <c r="N42" s="136"/>
      <c r="O42" s="136"/>
      <c r="P42" s="136">
        <f>'実質公債費比率（分子）の構造'!O$52</f>
        <v>2351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41</v>
      </c>
      <c r="C44" s="136"/>
      <c r="D44" s="136"/>
      <c r="E44" s="136">
        <f>'実質公債費比率（分子）の構造'!L$50</f>
        <v>41</v>
      </c>
      <c r="F44" s="136"/>
      <c r="G44" s="136"/>
      <c r="H44" s="136">
        <f>'実質公債費比率（分子）の構造'!M$50</f>
        <v>40</v>
      </c>
      <c r="I44" s="136"/>
      <c r="J44" s="136"/>
      <c r="K44" s="136">
        <f>'実質公債費比率（分子）の構造'!N$50</f>
        <v>39</v>
      </c>
      <c r="L44" s="136"/>
      <c r="M44" s="136"/>
      <c r="N44" s="136">
        <f>'実質公債費比率（分子）の構造'!O$50</f>
        <v>36</v>
      </c>
      <c r="O44" s="136"/>
      <c r="P44" s="136"/>
    </row>
    <row r="45" spans="1:16">
      <c r="A45" s="136" t="s">
        <v>54</v>
      </c>
      <c r="B45" s="136">
        <f>'実質公債費比率（分子）の構造'!K$49</f>
        <v>379</v>
      </c>
      <c r="C45" s="136"/>
      <c r="D45" s="136"/>
      <c r="E45" s="136">
        <f>'実質公債費比率（分子）の構造'!L$49</f>
        <v>324</v>
      </c>
      <c r="F45" s="136"/>
      <c r="G45" s="136"/>
      <c r="H45" s="136">
        <f>'実質公債費比率（分子）の構造'!M$49</f>
        <v>265</v>
      </c>
      <c r="I45" s="136"/>
      <c r="J45" s="136"/>
      <c r="K45" s="136">
        <f>'実質公債費比率（分子）の構造'!N$49</f>
        <v>177</v>
      </c>
      <c r="L45" s="136"/>
      <c r="M45" s="136"/>
      <c r="N45" s="136">
        <f>'実質公債費比率（分子）の構造'!O$49</f>
        <v>61</v>
      </c>
      <c r="O45" s="136"/>
      <c r="P45" s="136"/>
    </row>
    <row r="46" spans="1:16">
      <c r="A46" s="136" t="s">
        <v>55</v>
      </c>
      <c r="B46" s="136">
        <f>'実質公債費比率（分子）の構造'!K$48</f>
        <v>1092</v>
      </c>
      <c r="C46" s="136"/>
      <c r="D46" s="136"/>
      <c r="E46" s="136">
        <f>'実質公債費比率（分子）の構造'!L$48</f>
        <v>1001</v>
      </c>
      <c r="F46" s="136"/>
      <c r="G46" s="136"/>
      <c r="H46" s="136">
        <f>'実質公債費比率（分子）の構造'!M$48</f>
        <v>1120</v>
      </c>
      <c r="I46" s="136"/>
      <c r="J46" s="136"/>
      <c r="K46" s="136">
        <f>'実質公債費比率（分子）の構造'!N$48</f>
        <v>1099</v>
      </c>
      <c r="L46" s="136"/>
      <c r="M46" s="136"/>
      <c r="N46" s="136">
        <f>'実質公債費比率（分子）の構造'!O$48</f>
        <v>980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2072</v>
      </c>
      <c r="C49" s="136"/>
      <c r="D49" s="136"/>
      <c r="E49" s="136">
        <f>'実質公債費比率（分子）の構造'!L$45</f>
        <v>2147</v>
      </c>
      <c r="F49" s="136"/>
      <c r="G49" s="136"/>
      <c r="H49" s="136">
        <f>'実質公債費比率（分子）の構造'!M$45</f>
        <v>2231</v>
      </c>
      <c r="I49" s="136"/>
      <c r="J49" s="136"/>
      <c r="K49" s="136">
        <f>'実質公債費比率（分子）の構造'!N$45</f>
        <v>2006</v>
      </c>
      <c r="L49" s="136"/>
      <c r="M49" s="136"/>
      <c r="N49" s="136">
        <f>'実質公債費比率（分子）の構造'!O$45</f>
        <v>1895</v>
      </c>
      <c r="O49" s="136"/>
      <c r="P49" s="136"/>
    </row>
    <row r="50" spans="1:16">
      <c r="A50" s="136" t="s">
        <v>59</v>
      </c>
      <c r="B50" s="136" t="e">
        <f>NA()</f>
        <v>#N/A</v>
      </c>
      <c r="C50" s="136">
        <f>IF(ISNUMBER('実質公債費比率（分子）の構造'!K$53),'実質公債費比率（分子）の構造'!K$53,NA())</f>
        <v>1158</v>
      </c>
      <c r="D50" s="136" t="e">
        <f>NA()</f>
        <v>#N/A</v>
      </c>
      <c r="E50" s="136" t="e">
        <f>NA()</f>
        <v>#N/A</v>
      </c>
      <c r="F50" s="136">
        <f>IF(ISNUMBER('実質公債費比率（分子）の構造'!L$53),'実質公債費比率（分子）の構造'!L$53,NA())</f>
        <v>1097</v>
      </c>
      <c r="G50" s="136" t="e">
        <f>NA()</f>
        <v>#N/A</v>
      </c>
      <c r="H50" s="136" t="e">
        <f>NA()</f>
        <v>#N/A</v>
      </c>
      <c r="I50" s="136">
        <f>IF(ISNUMBER('実質公債費比率（分子）の構造'!M$53),'実質公債費比率（分子）の構造'!M$53,NA())</f>
        <v>1242</v>
      </c>
      <c r="J50" s="136" t="e">
        <f>NA()</f>
        <v>#N/A</v>
      </c>
      <c r="K50" s="136" t="e">
        <f>NA()</f>
        <v>#N/A</v>
      </c>
      <c r="L50" s="136">
        <f>IF(ISNUMBER('実質公債費比率（分子）の構造'!N$53),'実質公債費比率（分子）の構造'!N$53,NA())</f>
        <v>923</v>
      </c>
      <c r="M50" s="136" t="e">
        <f>NA()</f>
        <v>#N/A</v>
      </c>
      <c r="N50" s="136" t="e">
        <f>NA()</f>
        <v>#N/A</v>
      </c>
      <c r="O50" s="136">
        <f>IF(ISNUMBER('実質公債費比率（分子）の構造'!O$53),'実質公債費比率（分子）の構造'!O$53,NA())</f>
        <v>621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23187</v>
      </c>
      <c r="E56" s="135"/>
      <c r="F56" s="135"/>
      <c r="G56" s="135">
        <f>'将来負担比率（分子）の構造'!J$51</f>
        <v>23315</v>
      </c>
      <c r="H56" s="135"/>
      <c r="I56" s="135"/>
      <c r="J56" s="135">
        <f>'将来負担比率（分子）の構造'!K$51</f>
        <v>22697</v>
      </c>
      <c r="K56" s="135"/>
      <c r="L56" s="135"/>
      <c r="M56" s="135">
        <f>'将来負担比率（分子）の構造'!L$51</f>
        <v>23062</v>
      </c>
      <c r="N56" s="135"/>
      <c r="O56" s="135"/>
      <c r="P56" s="135">
        <f>'将来負担比率（分子）の構造'!M$51</f>
        <v>23363</v>
      </c>
    </row>
    <row r="57" spans="1:16">
      <c r="A57" s="135" t="s">
        <v>35</v>
      </c>
      <c r="B57" s="135"/>
      <c r="C57" s="135"/>
      <c r="D57" s="135">
        <f>'将来負担比率（分子）の構造'!I$50</f>
        <v>8473</v>
      </c>
      <c r="E57" s="135"/>
      <c r="F57" s="135"/>
      <c r="G57" s="135">
        <f>'将来負担比率（分子）の構造'!J$50</f>
        <v>8261</v>
      </c>
      <c r="H57" s="135"/>
      <c r="I57" s="135"/>
      <c r="J57" s="135">
        <f>'将来負担比率（分子）の構造'!K$50</f>
        <v>8649</v>
      </c>
      <c r="K57" s="135"/>
      <c r="L57" s="135"/>
      <c r="M57" s="135">
        <f>'将来負担比率（分子）の構造'!L$50</f>
        <v>8837</v>
      </c>
      <c r="N57" s="135"/>
      <c r="O57" s="135"/>
      <c r="P57" s="135">
        <f>'将来負担比率（分子）の構造'!M$50</f>
        <v>8934</v>
      </c>
    </row>
    <row r="58" spans="1:16">
      <c r="A58" s="135" t="s">
        <v>34</v>
      </c>
      <c r="B58" s="135"/>
      <c r="C58" s="135"/>
      <c r="D58" s="135">
        <f>'将来負担比率（分子）の構造'!I$49</f>
        <v>4604</v>
      </c>
      <c r="E58" s="135"/>
      <c r="F58" s="135"/>
      <c r="G58" s="135">
        <f>'将来負担比率（分子）の構造'!J$49</f>
        <v>4966</v>
      </c>
      <c r="H58" s="135"/>
      <c r="I58" s="135"/>
      <c r="J58" s="135">
        <f>'将来負担比率（分子）の構造'!K$49</f>
        <v>5496</v>
      </c>
      <c r="K58" s="135"/>
      <c r="L58" s="135"/>
      <c r="M58" s="135">
        <f>'将来負担比率（分子）の構造'!L$49</f>
        <v>5204</v>
      </c>
      <c r="N58" s="135"/>
      <c r="O58" s="135"/>
      <c r="P58" s="135">
        <f>'将来負担比率（分子）の構造'!M$49</f>
        <v>5652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1468</v>
      </c>
      <c r="C62" s="135"/>
      <c r="D62" s="135"/>
      <c r="E62" s="135">
        <f>'将来負担比率（分子）の構造'!J$45</f>
        <v>1696</v>
      </c>
      <c r="F62" s="135"/>
      <c r="G62" s="135"/>
      <c r="H62" s="135">
        <f>'将来負担比率（分子）の構造'!K$45</f>
        <v>1844</v>
      </c>
      <c r="I62" s="135"/>
      <c r="J62" s="135"/>
      <c r="K62" s="135">
        <f>'将来負担比率（分子）の構造'!L$45</f>
        <v>1705</v>
      </c>
      <c r="L62" s="135"/>
      <c r="M62" s="135"/>
      <c r="N62" s="135">
        <f>'将来負担比率（分子）の構造'!M$45</f>
        <v>1692</v>
      </c>
      <c r="O62" s="135"/>
      <c r="P62" s="135"/>
    </row>
    <row r="63" spans="1:16">
      <c r="A63" s="135" t="s">
        <v>28</v>
      </c>
      <c r="B63" s="135">
        <f>'将来負担比率（分子）の構造'!I$44</f>
        <v>1004</v>
      </c>
      <c r="C63" s="135"/>
      <c r="D63" s="135"/>
      <c r="E63" s="135">
        <f>'将来負担比率（分子）の構造'!J$44</f>
        <v>683</v>
      </c>
      <c r="F63" s="135"/>
      <c r="G63" s="135"/>
      <c r="H63" s="135">
        <f>'将来負担比率（分子）の構造'!K$44</f>
        <v>475</v>
      </c>
      <c r="I63" s="135"/>
      <c r="J63" s="135"/>
      <c r="K63" s="135">
        <f>'将来負担比率（分子）の構造'!L$44</f>
        <v>423</v>
      </c>
      <c r="L63" s="135"/>
      <c r="M63" s="135"/>
      <c r="N63" s="135">
        <f>'将来負担比率（分子）の構造'!M$44</f>
        <v>372</v>
      </c>
      <c r="O63" s="135"/>
      <c r="P63" s="135"/>
    </row>
    <row r="64" spans="1:16">
      <c r="A64" s="135" t="s">
        <v>27</v>
      </c>
      <c r="B64" s="135">
        <f>'将来負担比率（分子）の構造'!I$43</f>
        <v>21691</v>
      </c>
      <c r="C64" s="135"/>
      <c r="D64" s="135"/>
      <c r="E64" s="135">
        <f>'将来負担比率（分子）の構造'!J$43</f>
        <v>19845</v>
      </c>
      <c r="F64" s="135"/>
      <c r="G64" s="135"/>
      <c r="H64" s="135">
        <f>'将来負担比率（分子）の構造'!K$43</f>
        <v>19458</v>
      </c>
      <c r="I64" s="135"/>
      <c r="J64" s="135"/>
      <c r="K64" s="135">
        <f>'将来負担比率（分子）の構造'!L$43</f>
        <v>19261</v>
      </c>
      <c r="L64" s="135"/>
      <c r="M64" s="135"/>
      <c r="N64" s="135">
        <f>'将来負担比率（分子）の構造'!M$43</f>
        <v>18696</v>
      </c>
      <c r="O64" s="135"/>
      <c r="P64" s="135"/>
    </row>
    <row r="65" spans="1:16">
      <c r="A65" s="135" t="s">
        <v>26</v>
      </c>
      <c r="B65" s="135">
        <f>'将来負担比率（分子）の構造'!I$42</f>
        <v>304</v>
      </c>
      <c r="C65" s="135"/>
      <c r="D65" s="135"/>
      <c r="E65" s="135">
        <f>'将来負担比率（分子）の構造'!J$42</f>
        <v>244</v>
      </c>
      <c r="F65" s="135"/>
      <c r="G65" s="135"/>
      <c r="H65" s="135">
        <f>'将来負担比率（分子）の構造'!K$42</f>
        <v>209</v>
      </c>
      <c r="I65" s="135"/>
      <c r="J65" s="135"/>
      <c r="K65" s="135">
        <f>'将来負担比率（分子）の構造'!L$42</f>
        <v>173</v>
      </c>
      <c r="L65" s="135"/>
      <c r="M65" s="135"/>
      <c r="N65" s="135">
        <f>'将来負担比率（分子）の構造'!M$42</f>
        <v>139</v>
      </c>
      <c r="O65" s="135"/>
      <c r="P65" s="135"/>
    </row>
    <row r="66" spans="1:16">
      <c r="A66" s="135" t="s">
        <v>25</v>
      </c>
      <c r="B66" s="135">
        <f>'将来負担比率（分子）の構造'!I$41</f>
        <v>17136</v>
      </c>
      <c r="C66" s="135"/>
      <c r="D66" s="135"/>
      <c r="E66" s="135">
        <f>'将来負担比率（分子）の構造'!J$41</f>
        <v>16777</v>
      </c>
      <c r="F66" s="135"/>
      <c r="G66" s="135"/>
      <c r="H66" s="135">
        <f>'将来負担比率（分子）の構造'!K$41</f>
        <v>15969</v>
      </c>
      <c r="I66" s="135"/>
      <c r="J66" s="135"/>
      <c r="K66" s="135">
        <f>'将来負担比率（分子）の構造'!L$41</f>
        <v>15114</v>
      </c>
      <c r="L66" s="135"/>
      <c r="M66" s="135"/>
      <c r="N66" s="135">
        <f>'将来負担比率（分子）の構造'!M$41</f>
        <v>14606</v>
      </c>
      <c r="O66" s="135"/>
      <c r="P66" s="135"/>
    </row>
    <row r="67" spans="1:16">
      <c r="A67" s="135" t="s">
        <v>63</v>
      </c>
      <c r="B67" s="135" t="e">
        <f>NA()</f>
        <v>#N/A</v>
      </c>
      <c r="C67" s="135">
        <f>IF(ISNUMBER('将来負担比率（分子）の構造'!I$52), IF('将来負担比率（分子）の構造'!I$52 &lt; 0, 0, '将来負担比率（分子）の構造'!I$52), NA())</f>
        <v>5338</v>
      </c>
      <c r="D67" s="135" t="e">
        <f>NA()</f>
        <v>#N/A</v>
      </c>
      <c r="E67" s="135" t="e">
        <f>NA()</f>
        <v>#N/A</v>
      </c>
      <c r="F67" s="135">
        <f>IF(ISNUMBER('将来負担比率（分子）の構造'!J$52), IF('将来負担比率（分子）の構造'!J$52 &lt; 0, 0, '将来負担比率（分子）の構造'!J$52), NA())</f>
        <v>2702</v>
      </c>
      <c r="G67" s="135" t="e">
        <f>NA()</f>
        <v>#N/A</v>
      </c>
      <c r="H67" s="135" t="e">
        <f>NA()</f>
        <v>#N/A</v>
      </c>
      <c r="I67" s="135">
        <f>IF(ISNUMBER('将来負担比率（分子）の構造'!K$52), IF('将来負担比率（分子）の構造'!K$52 &lt; 0, 0, '将来負担比率（分子）の構造'!K$52), NA())</f>
        <v>1113</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7997415</v>
      </c>
      <c r="S5" s="583"/>
      <c r="T5" s="583"/>
      <c r="U5" s="583"/>
      <c r="V5" s="583"/>
      <c r="W5" s="583"/>
      <c r="X5" s="583"/>
      <c r="Y5" s="584"/>
      <c r="Z5" s="585">
        <v>41.9</v>
      </c>
      <c r="AA5" s="585"/>
      <c r="AB5" s="585"/>
      <c r="AC5" s="585"/>
      <c r="AD5" s="586">
        <v>7415112</v>
      </c>
      <c r="AE5" s="586"/>
      <c r="AF5" s="586"/>
      <c r="AG5" s="586"/>
      <c r="AH5" s="586"/>
      <c r="AI5" s="586"/>
      <c r="AJ5" s="586"/>
      <c r="AK5" s="586"/>
      <c r="AL5" s="587">
        <v>72</v>
      </c>
      <c r="AM5" s="588"/>
      <c r="AN5" s="588"/>
      <c r="AO5" s="589"/>
      <c r="AP5" s="579" t="s">
        <v>210</v>
      </c>
      <c r="AQ5" s="580"/>
      <c r="AR5" s="580"/>
      <c r="AS5" s="580"/>
      <c r="AT5" s="580"/>
      <c r="AU5" s="580"/>
      <c r="AV5" s="580"/>
      <c r="AW5" s="580"/>
      <c r="AX5" s="580"/>
      <c r="AY5" s="580"/>
      <c r="AZ5" s="580"/>
      <c r="BA5" s="580"/>
      <c r="BB5" s="580"/>
      <c r="BC5" s="580"/>
      <c r="BD5" s="580"/>
      <c r="BE5" s="580"/>
      <c r="BF5" s="581"/>
      <c r="BG5" s="593">
        <v>7415112</v>
      </c>
      <c r="BH5" s="594"/>
      <c r="BI5" s="594"/>
      <c r="BJ5" s="594"/>
      <c r="BK5" s="594"/>
      <c r="BL5" s="594"/>
      <c r="BM5" s="594"/>
      <c r="BN5" s="595"/>
      <c r="BO5" s="596">
        <v>92.7</v>
      </c>
      <c r="BP5" s="596"/>
      <c r="BQ5" s="596"/>
      <c r="BR5" s="596"/>
      <c r="BS5" s="597">
        <v>104534</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216280</v>
      </c>
      <c r="S6" s="594"/>
      <c r="T6" s="594"/>
      <c r="U6" s="594"/>
      <c r="V6" s="594"/>
      <c r="W6" s="594"/>
      <c r="X6" s="594"/>
      <c r="Y6" s="595"/>
      <c r="Z6" s="596">
        <v>1.1000000000000001</v>
      </c>
      <c r="AA6" s="596"/>
      <c r="AB6" s="596"/>
      <c r="AC6" s="596"/>
      <c r="AD6" s="597">
        <v>216280</v>
      </c>
      <c r="AE6" s="597"/>
      <c r="AF6" s="597"/>
      <c r="AG6" s="597"/>
      <c r="AH6" s="597"/>
      <c r="AI6" s="597"/>
      <c r="AJ6" s="597"/>
      <c r="AK6" s="597"/>
      <c r="AL6" s="598">
        <v>2.1</v>
      </c>
      <c r="AM6" s="599"/>
      <c r="AN6" s="599"/>
      <c r="AO6" s="600"/>
      <c r="AP6" s="590" t="s">
        <v>215</v>
      </c>
      <c r="AQ6" s="591"/>
      <c r="AR6" s="591"/>
      <c r="AS6" s="591"/>
      <c r="AT6" s="591"/>
      <c r="AU6" s="591"/>
      <c r="AV6" s="591"/>
      <c r="AW6" s="591"/>
      <c r="AX6" s="591"/>
      <c r="AY6" s="591"/>
      <c r="AZ6" s="591"/>
      <c r="BA6" s="591"/>
      <c r="BB6" s="591"/>
      <c r="BC6" s="591"/>
      <c r="BD6" s="591"/>
      <c r="BE6" s="591"/>
      <c r="BF6" s="592"/>
      <c r="BG6" s="593">
        <v>7415112</v>
      </c>
      <c r="BH6" s="594"/>
      <c r="BI6" s="594"/>
      <c r="BJ6" s="594"/>
      <c r="BK6" s="594"/>
      <c r="BL6" s="594"/>
      <c r="BM6" s="594"/>
      <c r="BN6" s="595"/>
      <c r="BO6" s="596">
        <v>92.7</v>
      </c>
      <c r="BP6" s="596"/>
      <c r="BQ6" s="596"/>
      <c r="BR6" s="596"/>
      <c r="BS6" s="597">
        <v>104534</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172928</v>
      </c>
      <c r="CS6" s="594"/>
      <c r="CT6" s="594"/>
      <c r="CU6" s="594"/>
      <c r="CV6" s="594"/>
      <c r="CW6" s="594"/>
      <c r="CX6" s="594"/>
      <c r="CY6" s="595"/>
      <c r="CZ6" s="596">
        <v>1</v>
      </c>
      <c r="DA6" s="596"/>
      <c r="DB6" s="596"/>
      <c r="DC6" s="596"/>
      <c r="DD6" s="602" t="s">
        <v>217</v>
      </c>
      <c r="DE6" s="594"/>
      <c r="DF6" s="594"/>
      <c r="DG6" s="594"/>
      <c r="DH6" s="594"/>
      <c r="DI6" s="594"/>
      <c r="DJ6" s="594"/>
      <c r="DK6" s="594"/>
      <c r="DL6" s="594"/>
      <c r="DM6" s="594"/>
      <c r="DN6" s="594"/>
      <c r="DO6" s="594"/>
      <c r="DP6" s="595"/>
      <c r="DQ6" s="602">
        <v>172928</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15532</v>
      </c>
      <c r="S7" s="594"/>
      <c r="T7" s="594"/>
      <c r="U7" s="594"/>
      <c r="V7" s="594"/>
      <c r="W7" s="594"/>
      <c r="X7" s="594"/>
      <c r="Y7" s="595"/>
      <c r="Z7" s="596">
        <v>0.1</v>
      </c>
      <c r="AA7" s="596"/>
      <c r="AB7" s="596"/>
      <c r="AC7" s="596"/>
      <c r="AD7" s="597">
        <v>15532</v>
      </c>
      <c r="AE7" s="597"/>
      <c r="AF7" s="597"/>
      <c r="AG7" s="597"/>
      <c r="AH7" s="597"/>
      <c r="AI7" s="597"/>
      <c r="AJ7" s="597"/>
      <c r="AK7" s="597"/>
      <c r="AL7" s="598">
        <v>0.2</v>
      </c>
      <c r="AM7" s="599"/>
      <c r="AN7" s="599"/>
      <c r="AO7" s="600"/>
      <c r="AP7" s="590" t="s">
        <v>219</v>
      </c>
      <c r="AQ7" s="591"/>
      <c r="AR7" s="591"/>
      <c r="AS7" s="591"/>
      <c r="AT7" s="591"/>
      <c r="AU7" s="591"/>
      <c r="AV7" s="591"/>
      <c r="AW7" s="591"/>
      <c r="AX7" s="591"/>
      <c r="AY7" s="591"/>
      <c r="AZ7" s="591"/>
      <c r="BA7" s="591"/>
      <c r="BB7" s="591"/>
      <c r="BC7" s="591"/>
      <c r="BD7" s="591"/>
      <c r="BE7" s="591"/>
      <c r="BF7" s="592"/>
      <c r="BG7" s="593">
        <v>3435431</v>
      </c>
      <c r="BH7" s="594"/>
      <c r="BI7" s="594"/>
      <c r="BJ7" s="594"/>
      <c r="BK7" s="594"/>
      <c r="BL7" s="594"/>
      <c r="BM7" s="594"/>
      <c r="BN7" s="595"/>
      <c r="BO7" s="596">
        <v>43</v>
      </c>
      <c r="BP7" s="596"/>
      <c r="BQ7" s="596"/>
      <c r="BR7" s="596"/>
      <c r="BS7" s="597">
        <v>104534</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2480157</v>
      </c>
      <c r="CS7" s="594"/>
      <c r="CT7" s="594"/>
      <c r="CU7" s="594"/>
      <c r="CV7" s="594"/>
      <c r="CW7" s="594"/>
      <c r="CX7" s="594"/>
      <c r="CY7" s="595"/>
      <c r="CZ7" s="596">
        <v>13.9</v>
      </c>
      <c r="DA7" s="596"/>
      <c r="DB7" s="596"/>
      <c r="DC7" s="596"/>
      <c r="DD7" s="602">
        <v>205199</v>
      </c>
      <c r="DE7" s="594"/>
      <c r="DF7" s="594"/>
      <c r="DG7" s="594"/>
      <c r="DH7" s="594"/>
      <c r="DI7" s="594"/>
      <c r="DJ7" s="594"/>
      <c r="DK7" s="594"/>
      <c r="DL7" s="594"/>
      <c r="DM7" s="594"/>
      <c r="DN7" s="594"/>
      <c r="DO7" s="594"/>
      <c r="DP7" s="595"/>
      <c r="DQ7" s="602">
        <v>1981325</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47216</v>
      </c>
      <c r="S8" s="594"/>
      <c r="T8" s="594"/>
      <c r="U8" s="594"/>
      <c r="V8" s="594"/>
      <c r="W8" s="594"/>
      <c r="X8" s="594"/>
      <c r="Y8" s="595"/>
      <c r="Z8" s="596">
        <v>0.2</v>
      </c>
      <c r="AA8" s="596"/>
      <c r="AB8" s="596"/>
      <c r="AC8" s="596"/>
      <c r="AD8" s="597">
        <v>47216</v>
      </c>
      <c r="AE8" s="597"/>
      <c r="AF8" s="597"/>
      <c r="AG8" s="597"/>
      <c r="AH8" s="597"/>
      <c r="AI8" s="597"/>
      <c r="AJ8" s="597"/>
      <c r="AK8" s="597"/>
      <c r="AL8" s="598">
        <v>0.5</v>
      </c>
      <c r="AM8" s="599"/>
      <c r="AN8" s="599"/>
      <c r="AO8" s="600"/>
      <c r="AP8" s="590" t="s">
        <v>222</v>
      </c>
      <c r="AQ8" s="591"/>
      <c r="AR8" s="591"/>
      <c r="AS8" s="591"/>
      <c r="AT8" s="591"/>
      <c r="AU8" s="591"/>
      <c r="AV8" s="591"/>
      <c r="AW8" s="591"/>
      <c r="AX8" s="591"/>
      <c r="AY8" s="591"/>
      <c r="AZ8" s="591"/>
      <c r="BA8" s="591"/>
      <c r="BB8" s="591"/>
      <c r="BC8" s="591"/>
      <c r="BD8" s="591"/>
      <c r="BE8" s="591"/>
      <c r="BF8" s="592"/>
      <c r="BG8" s="593">
        <v>93637</v>
      </c>
      <c r="BH8" s="594"/>
      <c r="BI8" s="594"/>
      <c r="BJ8" s="594"/>
      <c r="BK8" s="594"/>
      <c r="BL8" s="594"/>
      <c r="BM8" s="594"/>
      <c r="BN8" s="595"/>
      <c r="BO8" s="596">
        <v>1.2</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6169808</v>
      </c>
      <c r="CS8" s="594"/>
      <c r="CT8" s="594"/>
      <c r="CU8" s="594"/>
      <c r="CV8" s="594"/>
      <c r="CW8" s="594"/>
      <c r="CX8" s="594"/>
      <c r="CY8" s="595"/>
      <c r="CZ8" s="596">
        <v>34.6</v>
      </c>
      <c r="DA8" s="596"/>
      <c r="DB8" s="596"/>
      <c r="DC8" s="596"/>
      <c r="DD8" s="602">
        <v>187585</v>
      </c>
      <c r="DE8" s="594"/>
      <c r="DF8" s="594"/>
      <c r="DG8" s="594"/>
      <c r="DH8" s="594"/>
      <c r="DI8" s="594"/>
      <c r="DJ8" s="594"/>
      <c r="DK8" s="594"/>
      <c r="DL8" s="594"/>
      <c r="DM8" s="594"/>
      <c r="DN8" s="594"/>
      <c r="DO8" s="594"/>
      <c r="DP8" s="595"/>
      <c r="DQ8" s="602">
        <v>3129627</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22979</v>
      </c>
      <c r="S9" s="594"/>
      <c r="T9" s="594"/>
      <c r="U9" s="594"/>
      <c r="V9" s="594"/>
      <c r="W9" s="594"/>
      <c r="X9" s="594"/>
      <c r="Y9" s="595"/>
      <c r="Z9" s="596">
        <v>0.1</v>
      </c>
      <c r="AA9" s="596"/>
      <c r="AB9" s="596"/>
      <c r="AC9" s="596"/>
      <c r="AD9" s="597">
        <v>22979</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2541890</v>
      </c>
      <c r="BH9" s="594"/>
      <c r="BI9" s="594"/>
      <c r="BJ9" s="594"/>
      <c r="BK9" s="594"/>
      <c r="BL9" s="594"/>
      <c r="BM9" s="594"/>
      <c r="BN9" s="595"/>
      <c r="BO9" s="596">
        <v>31.8</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1400515</v>
      </c>
      <c r="CS9" s="594"/>
      <c r="CT9" s="594"/>
      <c r="CU9" s="594"/>
      <c r="CV9" s="594"/>
      <c r="CW9" s="594"/>
      <c r="CX9" s="594"/>
      <c r="CY9" s="595"/>
      <c r="CZ9" s="596">
        <v>7.8</v>
      </c>
      <c r="DA9" s="596"/>
      <c r="DB9" s="596"/>
      <c r="DC9" s="596"/>
      <c r="DD9" s="602">
        <v>19928</v>
      </c>
      <c r="DE9" s="594"/>
      <c r="DF9" s="594"/>
      <c r="DG9" s="594"/>
      <c r="DH9" s="594"/>
      <c r="DI9" s="594"/>
      <c r="DJ9" s="594"/>
      <c r="DK9" s="594"/>
      <c r="DL9" s="594"/>
      <c r="DM9" s="594"/>
      <c r="DN9" s="594"/>
      <c r="DO9" s="594"/>
      <c r="DP9" s="595"/>
      <c r="DQ9" s="602">
        <v>1290076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644053</v>
      </c>
      <c r="S10" s="594"/>
      <c r="T10" s="594"/>
      <c r="U10" s="594"/>
      <c r="V10" s="594"/>
      <c r="W10" s="594"/>
      <c r="X10" s="594"/>
      <c r="Y10" s="595"/>
      <c r="Z10" s="596">
        <v>3.4</v>
      </c>
      <c r="AA10" s="596"/>
      <c r="AB10" s="596"/>
      <c r="AC10" s="596"/>
      <c r="AD10" s="597">
        <v>644053</v>
      </c>
      <c r="AE10" s="597"/>
      <c r="AF10" s="597"/>
      <c r="AG10" s="597"/>
      <c r="AH10" s="597"/>
      <c r="AI10" s="597"/>
      <c r="AJ10" s="597"/>
      <c r="AK10" s="597"/>
      <c r="AL10" s="598">
        <v>6.3</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157232</v>
      </c>
      <c r="BH10" s="594"/>
      <c r="BI10" s="594"/>
      <c r="BJ10" s="594"/>
      <c r="BK10" s="594"/>
      <c r="BL10" s="594"/>
      <c r="BM10" s="594"/>
      <c r="BN10" s="595"/>
      <c r="BO10" s="596">
        <v>2</v>
      </c>
      <c r="BP10" s="596"/>
      <c r="BQ10" s="596"/>
      <c r="BR10" s="596"/>
      <c r="BS10" s="602" t="s">
        <v>113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61315</v>
      </c>
      <c r="CS10" s="594"/>
      <c r="CT10" s="594"/>
      <c r="CU10" s="594"/>
      <c r="CV10" s="594"/>
      <c r="CW10" s="594"/>
      <c r="CX10" s="594"/>
      <c r="CY10" s="595"/>
      <c r="CZ10" s="596">
        <v>0.3</v>
      </c>
      <c r="DA10" s="596"/>
      <c r="DB10" s="596"/>
      <c r="DC10" s="596"/>
      <c r="DD10" s="602">
        <v>1897</v>
      </c>
      <c r="DE10" s="594"/>
      <c r="DF10" s="594"/>
      <c r="DG10" s="594"/>
      <c r="DH10" s="594"/>
      <c r="DI10" s="594"/>
      <c r="DJ10" s="594"/>
      <c r="DK10" s="594"/>
      <c r="DL10" s="594"/>
      <c r="DM10" s="594"/>
      <c r="DN10" s="594"/>
      <c r="DO10" s="594"/>
      <c r="DP10" s="595"/>
      <c r="DQ10" s="602">
        <v>49300</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41414</v>
      </c>
      <c r="S11" s="594"/>
      <c r="T11" s="594"/>
      <c r="U11" s="594"/>
      <c r="V11" s="594"/>
      <c r="W11" s="594"/>
      <c r="X11" s="594"/>
      <c r="Y11" s="595"/>
      <c r="Z11" s="596">
        <v>0.2</v>
      </c>
      <c r="AA11" s="596"/>
      <c r="AB11" s="596"/>
      <c r="AC11" s="596"/>
      <c r="AD11" s="597">
        <v>41414</v>
      </c>
      <c r="AE11" s="597"/>
      <c r="AF11" s="597"/>
      <c r="AG11" s="597"/>
      <c r="AH11" s="597"/>
      <c r="AI11" s="597"/>
      <c r="AJ11" s="597"/>
      <c r="AK11" s="597"/>
      <c r="AL11" s="598">
        <v>0.4</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642672</v>
      </c>
      <c r="BH11" s="594"/>
      <c r="BI11" s="594"/>
      <c r="BJ11" s="594"/>
      <c r="BK11" s="594"/>
      <c r="BL11" s="594"/>
      <c r="BM11" s="594"/>
      <c r="BN11" s="595"/>
      <c r="BO11" s="596">
        <v>8</v>
      </c>
      <c r="BP11" s="596"/>
      <c r="BQ11" s="596"/>
      <c r="BR11" s="596"/>
      <c r="BS11" s="602">
        <v>104534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384991</v>
      </c>
      <c r="CS11" s="594"/>
      <c r="CT11" s="594"/>
      <c r="CU11" s="594"/>
      <c r="CV11" s="594"/>
      <c r="CW11" s="594"/>
      <c r="CX11" s="594"/>
      <c r="CY11" s="595"/>
      <c r="CZ11" s="596">
        <v>2.2000000000000002</v>
      </c>
      <c r="DA11" s="596"/>
      <c r="DB11" s="596"/>
      <c r="DC11" s="596"/>
      <c r="DD11" s="602">
        <v>186197</v>
      </c>
      <c r="DE11" s="594"/>
      <c r="DF11" s="594"/>
      <c r="DG11" s="594"/>
      <c r="DH11" s="594"/>
      <c r="DI11" s="594"/>
      <c r="DJ11" s="594"/>
      <c r="DK11" s="594"/>
      <c r="DL11" s="594"/>
      <c r="DM11" s="594"/>
      <c r="DN11" s="594"/>
      <c r="DO11" s="594"/>
      <c r="DP11" s="595"/>
      <c r="DQ11" s="602">
        <v>292003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3476499</v>
      </c>
      <c r="BH12" s="594"/>
      <c r="BI12" s="594"/>
      <c r="BJ12" s="594"/>
      <c r="BK12" s="594"/>
      <c r="BL12" s="594"/>
      <c r="BM12" s="594"/>
      <c r="BN12" s="595"/>
      <c r="BO12" s="596">
        <v>43.5</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597790</v>
      </c>
      <c r="CS12" s="594"/>
      <c r="CT12" s="594"/>
      <c r="CU12" s="594"/>
      <c r="CV12" s="594"/>
      <c r="CW12" s="594"/>
      <c r="CX12" s="594"/>
      <c r="CY12" s="595"/>
      <c r="CZ12" s="596">
        <v>3.4</v>
      </c>
      <c r="DA12" s="596"/>
      <c r="DB12" s="596"/>
      <c r="DC12" s="596"/>
      <c r="DD12" s="602">
        <v>1485</v>
      </c>
      <c r="DE12" s="594"/>
      <c r="DF12" s="594"/>
      <c r="DG12" s="594"/>
      <c r="DH12" s="594"/>
      <c r="DI12" s="594"/>
      <c r="DJ12" s="594"/>
      <c r="DK12" s="594"/>
      <c r="DL12" s="594"/>
      <c r="DM12" s="594"/>
      <c r="DN12" s="594"/>
      <c r="DO12" s="594"/>
      <c r="DP12" s="595"/>
      <c r="DQ12" s="602">
        <v>299516</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25392</v>
      </c>
      <c r="S13" s="594"/>
      <c r="T13" s="594"/>
      <c r="U13" s="594"/>
      <c r="V13" s="594"/>
      <c r="W13" s="594"/>
      <c r="X13" s="594"/>
      <c r="Y13" s="595"/>
      <c r="Z13" s="596">
        <v>0.1</v>
      </c>
      <c r="AA13" s="596"/>
      <c r="AB13" s="596"/>
      <c r="AC13" s="596"/>
      <c r="AD13" s="597">
        <v>25392</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3472855</v>
      </c>
      <c r="BH13" s="594"/>
      <c r="BI13" s="594"/>
      <c r="BJ13" s="594"/>
      <c r="BK13" s="594"/>
      <c r="BL13" s="594"/>
      <c r="BM13" s="594"/>
      <c r="BN13" s="595"/>
      <c r="BO13" s="596">
        <v>43.4</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2018701</v>
      </c>
      <c r="CS13" s="594"/>
      <c r="CT13" s="594"/>
      <c r="CU13" s="594"/>
      <c r="CV13" s="594"/>
      <c r="CW13" s="594"/>
      <c r="CX13" s="594"/>
      <c r="CY13" s="595"/>
      <c r="CZ13" s="596">
        <v>11.3</v>
      </c>
      <c r="DA13" s="596"/>
      <c r="DB13" s="596"/>
      <c r="DC13" s="596"/>
      <c r="DD13" s="602">
        <v>524985</v>
      </c>
      <c r="DE13" s="594"/>
      <c r="DF13" s="594"/>
      <c r="DG13" s="594"/>
      <c r="DH13" s="594"/>
      <c r="DI13" s="594"/>
      <c r="DJ13" s="594"/>
      <c r="DK13" s="594"/>
      <c r="DL13" s="594"/>
      <c r="DM13" s="594"/>
      <c r="DN13" s="594"/>
      <c r="DO13" s="594"/>
      <c r="DP13" s="595"/>
      <c r="DQ13" s="602">
        <v>1706569</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118592</v>
      </c>
      <c r="BH14" s="594"/>
      <c r="BI14" s="594"/>
      <c r="BJ14" s="594"/>
      <c r="BK14" s="594"/>
      <c r="BL14" s="594"/>
      <c r="BM14" s="594"/>
      <c r="BN14" s="595"/>
      <c r="BO14" s="596">
        <v>1.5</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467735</v>
      </c>
      <c r="CS14" s="594"/>
      <c r="CT14" s="594"/>
      <c r="CU14" s="594"/>
      <c r="CV14" s="594"/>
      <c r="CW14" s="594"/>
      <c r="CX14" s="594"/>
      <c r="CY14" s="595"/>
      <c r="CZ14" s="596">
        <v>2.6</v>
      </c>
      <c r="DA14" s="596"/>
      <c r="DB14" s="596"/>
      <c r="DC14" s="596"/>
      <c r="DD14" s="602">
        <v>26856</v>
      </c>
      <c r="DE14" s="594"/>
      <c r="DF14" s="594"/>
      <c r="DG14" s="594"/>
      <c r="DH14" s="594"/>
      <c r="DI14" s="594"/>
      <c r="DJ14" s="594"/>
      <c r="DK14" s="594"/>
      <c r="DL14" s="594"/>
      <c r="DM14" s="594"/>
      <c r="DN14" s="594"/>
      <c r="DO14" s="594"/>
      <c r="DP14" s="595"/>
      <c r="DQ14" s="602">
        <v>444423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47460</v>
      </c>
      <c r="S15" s="594"/>
      <c r="T15" s="594"/>
      <c r="U15" s="594"/>
      <c r="V15" s="594"/>
      <c r="W15" s="594"/>
      <c r="X15" s="594"/>
      <c r="Y15" s="595"/>
      <c r="Z15" s="596">
        <v>0.2</v>
      </c>
      <c r="AA15" s="596"/>
      <c r="AB15" s="596"/>
      <c r="AC15" s="596"/>
      <c r="AD15" s="597">
        <v>47460</v>
      </c>
      <c r="AE15" s="597"/>
      <c r="AF15" s="597"/>
      <c r="AG15" s="597"/>
      <c r="AH15" s="597"/>
      <c r="AI15" s="597"/>
      <c r="AJ15" s="597"/>
      <c r="AK15" s="597"/>
      <c r="AL15" s="598">
        <v>0.5</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384590</v>
      </c>
      <c r="BH15" s="594"/>
      <c r="BI15" s="594"/>
      <c r="BJ15" s="594"/>
      <c r="BK15" s="594"/>
      <c r="BL15" s="594"/>
      <c r="BM15" s="594"/>
      <c r="BN15" s="595"/>
      <c r="BO15" s="596">
        <v>4.8</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2182109</v>
      </c>
      <c r="CS15" s="594"/>
      <c r="CT15" s="594"/>
      <c r="CU15" s="594"/>
      <c r="CV15" s="594"/>
      <c r="CW15" s="594"/>
      <c r="CX15" s="594"/>
      <c r="CY15" s="595"/>
      <c r="CZ15" s="596">
        <v>12.2</v>
      </c>
      <c r="DA15" s="596"/>
      <c r="DB15" s="596"/>
      <c r="DC15" s="596"/>
      <c r="DD15" s="602">
        <v>523707</v>
      </c>
      <c r="DE15" s="594"/>
      <c r="DF15" s="594"/>
      <c r="DG15" s="594"/>
      <c r="DH15" s="594"/>
      <c r="DI15" s="594"/>
      <c r="DJ15" s="594"/>
      <c r="DK15" s="594"/>
      <c r="DL15" s="594"/>
      <c r="DM15" s="594"/>
      <c r="DN15" s="594"/>
      <c r="DO15" s="594"/>
      <c r="DP15" s="595"/>
      <c r="DQ15" s="602">
        <v>1365169</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2382370</v>
      </c>
      <c r="S16" s="594"/>
      <c r="T16" s="594"/>
      <c r="U16" s="594"/>
      <c r="V16" s="594"/>
      <c r="W16" s="594"/>
      <c r="X16" s="594"/>
      <c r="Y16" s="595"/>
      <c r="Z16" s="596">
        <v>12.5</v>
      </c>
      <c r="AA16" s="596"/>
      <c r="AB16" s="596"/>
      <c r="AC16" s="596"/>
      <c r="AD16" s="597">
        <v>1813872</v>
      </c>
      <c r="AE16" s="597"/>
      <c r="AF16" s="597"/>
      <c r="AG16" s="597"/>
      <c r="AH16" s="597"/>
      <c r="AI16" s="597"/>
      <c r="AJ16" s="597"/>
      <c r="AK16" s="597"/>
      <c r="AL16" s="598">
        <v>17.600000000000001</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3592</v>
      </c>
      <c r="CS16" s="594"/>
      <c r="CT16" s="594"/>
      <c r="CU16" s="594"/>
      <c r="CV16" s="594"/>
      <c r="CW16" s="594"/>
      <c r="CX16" s="594"/>
      <c r="CY16" s="595"/>
      <c r="CZ16" s="596">
        <v>0</v>
      </c>
      <c r="DA16" s="596"/>
      <c r="DB16" s="596"/>
      <c r="DC16" s="596"/>
      <c r="DD16" s="602" t="s">
        <v>113</v>
      </c>
      <c r="DE16" s="594"/>
      <c r="DF16" s="594"/>
      <c r="DG16" s="594"/>
      <c r="DH16" s="594"/>
      <c r="DI16" s="594"/>
      <c r="DJ16" s="594"/>
      <c r="DK16" s="594"/>
      <c r="DL16" s="594"/>
      <c r="DM16" s="594"/>
      <c r="DN16" s="594"/>
      <c r="DO16" s="594"/>
      <c r="DP16" s="595"/>
      <c r="DQ16" s="602">
        <v>2874</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1813872</v>
      </c>
      <c r="S17" s="594"/>
      <c r="T17" s="594"/>
      <c r="U17" s="594"/>
      <c r="V17" s="594"/>
      <c r="W17" s="594"/>
      <c r="X17" s="594"/>
      <c r="Y17" s="595"/>
      <c r="Z17" s="596">
        <v>9.5</v>
      </c>
      <c r="AA17" s="596"/>
      <c r="AB17" s="596"/>
      <c r="AC17" s="596"/>
      <c r="AD17" s="597">
        <v>1813872</v>
      </c>
      <c r="AE17" s="597"/>
      <c r="AF17" s="597"/>
      <c r="AG17" s="597"/>
      <c r="AH17" s="597"/>
      <c r="AI17" s="597"/>
      <c r="AJ17" s="597"/>
      <c r="AK17" s="597"/>
      <c r="AL17" s="598">
        <v>17.600000000000001</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1903239</v>
      </c>
      <c r="CS17" s="594"/>
      <c r="CT17" s="594"/>
      <c r="CU17" s="594"/>
      <c r="CV17" s="594"/>
      <c r="CW17" s="594"/>
      <c r="CX17" s="594"/>
      <c r="CY17" s="595"/>
      <c r="CZ17" s="596">
        <v>10.7</v>
      </c>
      <c r="DA17" s="596"/>
      <c r="DB17" s="596"/>
      <c r="DC17" s="596"/>
      <c r="DD17" s="602" t="s">
        <v>113</v>
      </c>
      <c r="DE17" s="594"/>
      <c r="DF17" s="594"/>
      <c r="DG17" s="594"/>
      <c r="DH17" s="594"/>
      <c r="DI17" s="594"/>
      <c r="DJ17" s="594"/>
      <c r="DK17" s="594"/>
      <c r="DL17" s="594"/>
      <c r="DM17" s="594"/>
      <c r="DN17" s="594"/>
      <c r="DO17" s="594"/>
      <c r="DP17" s="595"/>
      <c r="DQ17" s="602">
        <v>1872613</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568498</v>
      </c>
      <c r="S18" s="594"/>
      <c r="T18" s="594"/>
      <c r="U18" s="594"/>
      <c r="V18" s="594"/>
      <c r="W18" s="594"/>
      <c r="X18" s="594"/>
      <c r="Y18" s="595"/>
      <c r="Z18" s="596">
        <v>3</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582303</v>
      </c>
      <c r="BH19" s="594"/>
      <c r="BI19" s="594"/>
      <c r="BJ19" s="594"/>
      <c r="BK19" s="594"/>
      <c r="BL19" s="594"/>
      <c r="BM19" s="594"/>
      <c r="BN19" s="595"/>
      <c r="BO19" s="596">
        <v>7.3</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11440111</v>
      </c>
      <c r="S20" s="594"/>
      <c r="T20" s="594"/>
      <c r="U20" s="594"/>
      <c r="V20" s="594"/>
      <c r="W20" s="594"/>
      <c r="X20" s="594"/>
      <c r="Y20" s="595"/>
      <c r="Z20" s="596">
        <v>60</v>
      </c>
      <c r="AA20" s="596"/>
      <c r="AB20" s="596"/>
      <c r="AC20" s="596"/>
      <c r="AD20" s="597">
        <v>10289310</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582303</v>
      </c>
      <c r="BH20" s="594"/>
      <c r="BI20" s="594"/>
      <c r="BJ20" s="594"/>
      <c r="BK20" s="594"/>
      <c r="BL20" s="594"/>
      <c r="BM20" s="594"/>
      <c r="BN20" s="595"/>
      <c r="BO20" s="596">
        <v>7.3</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17842880</v>
      </c>
      <c r="CS20" s="594"/>
      <c r="CT20" s="594"/>
      <c r="CU20" s="594"/>
      <c r="CV20" s="594"/>
      <c r="CW20" s="594"/>
      <c r="CX20" s="594"/>
      <c r="CY20" s="595"/>
      <c r="CZ20" s="596">
        <v>100</v>
      </c>
      <c r="DA20" s="596"/>
      <c r="DB20" s="596"/>
      <c r="DC20" s="596"/>
      <c r="DD20" s="602">
        <v>1677839</v>
      </c>
      <c r="DE20" s="594"/>
      <c r="DF20" s="594"/>
      <c r="DG20" s="594"/>
      <c r="DH20" s="594"/>
      <c r="DI20" s="594"/>
      <c r="DJ20" s="594"/>
      <c r="DK20" s="594"/>
      <c r="DL20" s="594"/>
      <c r="DM20" s="594"/>
      <c r="DN20" s="594"/>
      <c r="DO20" s="594"/>
      <c r="DP20" s="595"/>
      <c r="DQ20" s="602">
        <v>12606423</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7157</v>
      </c>
      <c r="S21" s="594"/>
      <c r="T21" s="594"/>
      <c r="U21" s="594"/>
      <c r="V21" s="594"/>
      <c r="W21" s="594"/>
      <c r="X21" s="594"/>
      <c r="Y21" s="595"/>
      <c r="Z21" s="596">
        <v>0</v>
      </c>
      <c r="AA21" s="596"/>
      <c r="AB21" s="596"/>
      <c r="AC21" s="596"/>
      <c r="AD21" s="597">
        <v>7157</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113</v>
      </c>
      <c r="BH21" s="594"/>
      <c r="BI21" s="594"/>
      <c r="BJ21" s="594"/>
      <c r="BK21" s="594"/>
      <c r="BL21" s="594"/>
      <c r="BM21" s="594"/>
      <c r="BN21" s="595"/>
      <c r="BO21" s="596" t="s">
        <v>113</v>
      </c>
      <c r="BP21" s="596"/>
      <c r="BQ21" s="596"/>
      <c r="BR21" s="596"/>
      <c r="BS21" s="602" t="s">
        <v>113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199085</v>
      </c>
      <c r="S22" s="594"/>
      <c r="T22" s="594"/>
      <c r="U22" s="594"/>
      <c r="V22" s="594"/>
      <c r="W22" s="594"/>
      <c r="X22" s="594"/>
      <c r="Y22" s="595"/>
      <c r="Z22" s="596">
        <v>1</v>
      </c>
      <c r="AA22" s="596"/>
      <c r="AB22" s="596"/>
      <c r="AC22" s="596"/>
      <c r="AD22" s="597" t="s">
        <v>113</v>
      </c>
      <c r="AE22" s="597"/>
      <c r="AF22" s="597"/>
      <c r="AG22" s="597"/>
      <c r="AH22" s="597"/>
      <c r="AI22" s="597"/>
      <c r="AJ22" s="597"/>
      <c r="AK22" s="597"/>
      <c r="AL22" s="598" t="s">
        <v>113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340580</v>
      </c>
      <c r="S23" s="594"/>
      <c r="T23" s="594"/>
      <c r="U23" s="594"/>
      <c r="V23" s="594"/>
      <c r="W23" s="594"/>
      <c r="X23" s="594"/>
      <c r="Y23" s="595"/>
      <c r="Z23" s="596">
        <v>1.8</v>
      </c>
      <c r="AA23" s="596"/>
      <c r="AB23" s="596"/>
      <c r="AC23" s="596"/>
      <c r="AD23" s="597" t="s">
        <v>113</v>
      </c>
      <c r="AE23" s="597"/>
      <c r="AF23" s="597"/>
      <c r="AG23" s="597"/>
      <c r="AH23" s="597"/>
      <c r="AI23" s="597"/>
      <c r="AJ23" s="597"/>
      <c r="AK23" s="597"/>
      <c r="AL23" s="598" t="s">
        <v>113</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582303</v>
      </c>
      <c r="BH23" s="594"/>
      <c r="BI23" s="594"/>
      <c r="BJ23" s="594"/>
      <c r="BK23" s="594"/>
      <c r="BL23" s="594"/>
      <c r="BM23" s="594"/>
      <c r="BN23" s="595"/>
      <c r="BO23" s="596">
        <v>7.3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98561</v>
      </c>
      <c r="S24" s="594"/>
      <c r="T24" s="594"/>
      <c r="U24" s="594"/>
      <c r="V24" s="594"/>
      <c r="W24" s="594"/>
      <c r="X24" s="594"/>
      <c r="Y24" s="595"/>
      <c r="Z24" s="596">
        <v>0.5</v>
      </c>
      <c r="AA24" s="596"/>
      <c r="AB24" s="596"/>
      <c r="AC24" s="596"/>
      <c r="AD24" s="597" t="s">
        <v>113</v>
      </c>
      <c r="AE24" s="597"/>
      <c r="AF24" s="597"/>
      <c r="AG24" s="597"/>
      <c r="AH24" s="597"/>
      <c r="AI24" s="597"/>
      <c r="AJ24" s="597"/>
      <c r="AK24" s="597"/>
      <c r="AL24" s="598" t="s">
        <v>113</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7751786</v>
      </c>
      <c r="CS24" s="583"/>
      <c r="CT24" s="583"/>
      <c r="CU24" s="583"/>
      <c r="CV24" s="583"/>
      <c r="CW24" s="583"/>
      <c r="CX24" s="583"/>
      <c r="CY24" s="584"/>
      <c r="CZ24" s="622">
        <v>43.4</v>
      </c>
      <c r="DA24" s="623"/>
      <c r="DB24" s="623"/>
      <c r="DC24" s="624"/>
      <c r="DD24" s="621">
        <v>5031863</v>
      </c>
      <c r="DE24" s="583"/>
      <c r="DF24" s="583"/>
      <c r="DG24" s="583"/>
      <c r="DH24" s="583"/>
      <c r="DI24" s="583"/>
      <c r="DJ24" s="583"/>
      <c r="DK24" s="584"/>
      <c r="DL24" s="621">
        <v>5008721</v>
      </c>
      <c r="DM24" s="583"/>
      <c r="DN24" s="583"/>
      <c r="DO24" s="583"/>
      <c r="DP24" s="583"/>
      <c r="DQ24" s="583"/>
      <c r="DR24" s="583"/>
      <c r="DS24" s="583"/>
      <c r="DT24" s="583"/>
      <c r="DU24" s="583"/>
      <c r="DV24" s="584"/>
      <c r="DW24" s="587">
        <v>45.1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1947180</v>
      </c>
      <c r="S25" s="594"/>
      <c r="T25" s="594"/>
      <c r="U25" s="594"/>
      <c r="V25" s="594"/>
      <c r="W25" s="594"/>
      <c r="X25" s="594"/>
      <c r="Y25" s="595"/>
      <c r="Z25" s="596">
        <v>10.199999999999999</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2384359</v>
      </c>
      <c r="CS25" s="613"/>
      <c r="CT25" s="613"/>
      <c r="CU25" s="613"/>
      <c r="CV25" s="613"/>
      <c r="CW25" s="613"/>
      <c r="CX25" s="613"/>
      <c r="CY25" s="614"/>
      <c r="CZ25" s="627">
        <v>13.4</v>
      </c>
      <c r="DA25" s="628"/>
      <c r="DB25" s="628"/>
      <c r="DC25" s="629"/>
      <c r="DD25" s="602">
        <v>2086496</v>
      </c>
      <c r="DE25" s="613"/>
      <c r="DF25" s="613"/>
      <c r="DG25" s="613"/>
      <c r="DH25" s="613"/>
      <c r="DI25" s="613"/>
      <c r="DJ25" s="613"/>
      <c r="DK25" s="614"/>
      <c r="DL25" s="602">
        <v>2072463</v>
      </c>
      <c r="DM25" s="613"/>
      <c r="DN25" s="613"/>
      <c r="DO25" s="613"/>
      <c r="DP25" s="613"/>
      <c r="DQ25" s="613"/>
      <c r="DR25" s="613"/>
      <c r="DS25" s="613"/>
      <c r="DT25" s="613"/>
      <c r="DU25" s="613"/>
      <c r="DV25" s="614"/>
      <c r="DW25" s="598">
        <v>18.7</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1584197</v>
      </c>
      <c r="CS26" s="594"/>
      <c r="CT26" s="594"/>
      <c r="CU26" s="594"/>
      <c r="CV26" s="594"/>
      <c r="CW26" s="594"/>
      <c r="CX26" s="594"/>
      <c r="CY26" s="595"/>
      <c r="CZ26" s="627">
        <v>8.9</v>
      </c>
      <c r="DA26" s="628"/>
      <c r="DB26" s="628"/>
      <c r="DC26" s="629"/>
      <c r="DD26" s="602">
        <v>1343355</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1178808</v>
      </c>
      <c r="S27" s="594"/>
      <c r="T27" s="594"/>
      <c r="U27" s="594"/>
      <c r="V27" s="594"/>
      <c r="W27" s="594"/>
      <c r="X27" s="594"/>
      <c r="Y27" s="595"/>
      <c r="Z27" s="596">
        <v>6.2</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7997415</v>
      </c>
      <c r="BH27" s="594"/>
      <c r="BI27" s="594"/>
      <c r="BJ27" s="594"/>
      <c r="BK27" s="594"/>
      <c r="BL27" s="594"/>
      <c r="BM27" s="594"/>
      <c r="BN27" s="595"/>
      <c r="BO27" s="596">
        <v>100</v>
      </c>
      <c r="BP27" s="596"/>
      <c r="BQ27" s="596"/>
      <c r="BR27" s="596"/>
      <c r="BS27" s="602">
        <v>104534</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3464191</v>
      </c>
      <c r="CS27" s="613"/>
      <c r="CT27" s="613"/>
      <c r="CU27" s="613"/>
      <c r="CV27" s="613"/>
      <c r="CW27" s="613"/>
      <c r="CX27" s="613"/>
      <c r="CY27" s="614"/>
      <c r="CZ27" s="627">
        <v>19.399999999999999</v>
      </c>
      <c r="DA27" s="628"/>
      <c r="DB27" s="628"/>
      <c r="DC27" s="629"/>
      <c r="DD27" s="602">
        <v>1072757</v>
      </c>
      <c r="DE27" s="613"/>
      <c r="DF27" s="613"/>
      <c r="DG27" s="613"/>
      <c r="DH27" s="613"/>
      <c r="DI27" s="613"/>
      <c r="DJ27" s="613"/>
      <c r="DK27" s="614"/>
      <c r="DL27" s="602">
        <v>1072108</v>
      </c>
      <c r="DM27" s="613"/>
      <c r="DN27" s="613"/>
      <c r="DO27" s="613"/>
      <c r="DP27" s="613"/>
      <c r="DQ27" s="613"/>
      <c r="DR27" s="613"/>
      <c r="DS27" s="613"/>
      <c r="DT27" s="613"/>
      <c r="DU27" s="613"/>
      <c r="DV27" s="614"/>
      <c r="DW27" s="598">
        <v>9.6999999999999993</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72218</v>
      </c>
      <c r="S28" s="594"/>
      <c r="T28" s="594"/>
      <c r="U28" s="594"/>
      <c r="V28" s="594"/>
      <c r="W28" s="594"/>
      <c r="X28" s="594"/>
      <c r="Y28" s="595"/>
      <c r="Z28" s="596">
        <v>0.4</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1903236</v>
      </c>
      <c r="CS28" s="594"/>
      <c r="CT28" s="594"/>
      <c r="CU28" s="594"/>
      <c r="CV28" s="594"/>
      <c r="CW28" s="594"/>
      <c r="CX28" s="594"/>
      <c r="CY28" s="595"/>
      <c r="CZ28" s="627">
        <v>10.7</v>
      </c>
      <c r="DA28" s="628"/>
      <c r="DB28" s="628"/>
      <c r="DC28" s="629"/>
      <c r="DD28" s="602">
        <v>1872610</v>
      </c>
      <c r="DE28" s="594"/>
      <c r="DF28" s="594"/>
      <c r="DG28" s="594"/>
      <c r="DH28" s="594"/>
      <c r="DI28" s="594"/>
      <c r="DJ28" s="594"/>
      <c r="DK28" s="595"/>
      <c r="DL28" s="602">
        <v>1864150</v>
      </c>
      <c r="DM28" s="594"/>
      <c r="DN28" s="594"/>
      <c r="DO28" s="594"/>
      <c r="DP28" s="594"/>
      <c r="DQ28" s="594"/>
      <c r="DR28" s="594"/>
      <c r="DS28" s="594"/>
      <c r="DT28" s="594"/>
      <c r="DU28" s="594"/>
      <c r="DV28" s="595"/>
      <c r="DW28" s="598">
        <v>16.8</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6341</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1903236</v>
      </c>
      <c r="CS29" s="613"/>
      <c r="CT29" s="613"/>
      <c r="CU29" s="613"/>
      <c r="CV29" s="613"/>
      <c r="CW29" s="613"/>
      <c r="CX29" s="613"/>
      <c r="CY29" s="614"/>
      <c r="CZ29" s="627">
        <v>10.7</v>
      </c>
      <c r="DA29" s="628"/>
      <c r="DB29" s="628"/>
      <c r="DC29" s="629"/>
      <c r="DD29" s="602">
        <v>1872610</v>
      </c>
      <c r="DE29" s="613"/>
      <c r="DF29" s="613"/>
      <c r="DG29" s="613"/>
      <c r="DH29" s="613"/>
      <c r="DI29" s="613"/>
      <c r="DJ29" s="613"/>
      <c r="DK29" s="614"/>
      <c r="DL29" s="602">
        <v>1864150</v>
      </c>
      <c r="DM29" s="613"/>
      <c r="DN29" s="613"/>
      <c r="DO29" s="613"/>
      <c r="DP29" s="613"/>
      <c r="DQ29" s="613"/>
      <c r="DR29" s="613"/>
      <c r="DS29" s="613"/>
      <c r="DT29" s="613"/>
      <c r="DU29" s="613"/>
      <c r="DV29" s="614"/>
      <c r="DW29" s="598">
        <v>16.8</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182701</v>
      </c>
      <c r="S30" s="594"/>
      <c r="T30" s="594"/>
      <c r="U30" s="594"/>
      <c r="V30" s="594"/>
      <c r="W30" s="594"/>
      <c r="X30" s="594"/>
      <c r="Y30" s="595"/>
      <c r="Z30" s="596">
        <v>1</v>
      </c>
      <c r="AA30" s="596"/>
      <c r="AB30" s="596"/>
      <c r="AC30" s="596"/>
      <c r="AD30" s="597" t="s">
        <v>113</v>
      </c>
      <c r="AE30" s="597"/>
      <c r="AF30" s="597"/>
      <c r="AG30" s="597"/>
      <c r="AH30" s="597"/>
      <c r="AI30" s="597"/>
      <c r="AJ30" s="597"/>
      <c r="AK30" s="597"/>
      <c r="AL30" s="598" t="s">
        <v>113</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98.6</v>
      </c>
      <c r="BH30" s="652"/>
      <c r="BI30" s="652"/>
      <c r="BJ30" s="652"/>
      <c r="BK30" s="652"/>
      <c r="BL30" s="652"/>
      <c r="BM30" s="588">
        <v>94.2</v>
      </c>
      <c r="BN30" s="652"/>
      <c r="BO30" s="652"/>
      <c r="BP30" s="652"/>
      <c r="BQ30" s="653"/>
      <c r="BR30" s="651">
        <v>98.3</v>
      </c>
      <c r="BS30" s="652"/>
      <c r="BT30" s="652"/>
      <c r="BU30" s="652"/>
      <c r="BV30" s="652"/>
      <c r="BW30" s="652"/>
      <c r="BX30" s="588">
        <v>93.3</v>
      </c>
      <c r="BY30" s="652"/>
      <c r="BZ30" s="652"/>
      <c r="CA30" s="652"/>
      <c r="CB30" s="653"/>
      <c r="CD30" s="656"/>
      <c r="CE30" s="657"/>
      <c r="CF30" s="607" t="s">
        <v>294</v>
      </c>
      <c r="CG30" s="608"/>
      <c r="CH30" s="608"/>
      <c r="CI30" s="608"/>
      <c r="CJ30" s="608"/>
      <c r="CK30" s="608"/>
      <c r="CL30" s="608"/>
      <c r="CM30" s="608"/>
      <c r="CN30" s="608"/>
      <c r="CO30" s="608"/>
      <c r="CP30" s="608"/>
      <c r="CQ30" s="609"/>
      <c r="CR30" s="593">
        <v>1714000</v>
      </c>
      <c r="CS30" s="594"/>
      <c r="CT30" s="594"/>
      <c r="CU30" s="594"/>
      <c r="CV30" s="594"/>
      <c r="CW30" s="594"/>
      <c r="CX30" s="594"/>
      <c r="CY30" s="595"/>
      <c r="CZ30" s="627">
        <v>9.6</v>
      </c>
      <c r="DA30" s="628"/>
      <c r="DB30" s="628"/>
      <c r="DC30" s="629"/>
      <c r="DD30" s="602">
        <v>1683374</v>
      </c>
      <c r="DE30" s="594"/>
      <c r="DF30" s="594"/>
      <c r="DG30" s="594"/>
      <c r="DH30" s="594"/>
      <c r="DI30" s="594"/>
      <c r="DJ30" s="594"/>
      <c r="DK30" s="595"/>
      <c r="DL30" s="602">
        <v>1674954</v>
      </c>
      <c r="DM30" s="594"/>
      <c r="DN30" s="594"/>
      <c r="DO30" s="594"/>
      <c r="DP30" s="594"/>
      <c r="DQ30" s="594"/>
      <c r="DR30" s="594"/>
      <c r="DS30" s="594"/>
      <c r="DT30" s="594"/>
      <c r="DU30" s="594"/>
      <c r="DV30" s="595"/>
      <c r="DW30" s="598">
        <v>15.1</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1582967</v>
      </c>
      <c r="S31" s="594"/>
      <c r="T31" s="594"/>
      <c r="U31" s="594"/>
      <c r="V31" s="594"/>
      <c r="W31" s="594"/>
      <c r="X31" s="594"/>
      <c r="Y31" s="595"/>
      <c r="Z31" s="596">
        <v>8.3000000000000007</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98.4</v>
      </c>
      <c r="BH31" s="613"/>
      <c r="BI31" s="613"/>
      <c r="BJ31" s="613"/>
      <c r="BK31" s="613"/>
      <c r="BL31" s="613"/>
      <c r="BM31" s="599">
        <v>94.6</v>
      </c>
      <c r="BN31" s="649"/>
      <c r="BO31" s="649"/>
      <c r="BP31" s="649"/>
      <c r="BQ31" s="650"/>
      <c r="BR31" s="648">
        <v>98.1</v>
      </c>
      <c r="BS31" s="613"/>
      <c r="BT31" s="613"/>
      <c r="BU31" s="613"/>
      <c r="BV31" s="613"/>
      <c r="BW31" s="613"/>
      <c r="BX31" s="599">
        <v>93.4</v>
      </c>
      <c r="BY31" s="649"/>
      <c r="BZ31" s="649"/>
      <c r="CA31" s="649"/>
      <c r="CB31" s="650"/>
      <c r="CD31" s="656"/>
      <c r="CE31" s="657"/>
      <c r="CF31" s="607" t="s">
        <v>298</v>
      </c>
      <c r="CG31" s="608"/>
      <c r="CH31" s="608"/>
      <c r="CI31" s="608"/>
      <c r="CJ31" s="608"/>
      <c r="CK31" s="608"/>
      <c r="CL31" s="608"/>
      <c r="CM31" s="608"/>
      <c r="CN31" s="608"/>
      <c r="CO31" s="608"/>
      <c r="CP31" s="608"/>
      <c r="CQ31" s="609"/>
      <c r="CR31" s="593">
        <v>189236</v>
      </c>
      <c r="CS31" s="613"/>
      <c r="CT31" s="613"/>
      <c r="CU31" s="613"/>
      <c r="CV31" s="613"/>
      <c r="CW31" s="613"/>
      <c r="CX31" s="613"/>
      <c r="CY31" s="614"/>
      <c r="CZ31" s="627">
        <v>1.1000000000000001</v>
      </c>
      <c r="DA31" s="628"/>
      <c r="DB31" s="628"/>
      <c r="DC31" s="629"/>
      <c r="DD31" s="602">
        <v>189236</v>
      </c>
      <c r="DE31" s="613"/>
      <c r="DF31" s="613"/>
      <c r="DG31" s="613"/>
      <c r="DH31" s="613"/>
      <c r="DI31" s="613"/>
      <c r="DJ31" s="613"/>
      <c r="DK31" s="614"/>
      <c r="DL31" s="602">
        <v>189196</v>
      </c>
      <c r="DM31" s="613"/>
      <c r="DN31" s="613"/>
      <c r="DO31" s="613"/>
      <c r="DP31" s="613"/>
      <c r="DQ31" s="613"/>
      <c r="DR31" s="613"/>
      <c r="DS31" s="613"/>
      <c r="DT31" s="613"/>
      <c r="DU31" s="613"/>
      <c r="DV31" s="614"/>
      <c r="DW31" s="598">
        <v>1.7</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811890</v>
      </c>
      <c r="S32" s="594"/>
      <c r="T32" s="594"/>
      <c r="U32" s="594"/>
      <c r="V32" s="594"/>
      <c r="W32" s="594"/>
      <c r="X32" s="594"/>
      <c r="Y32" s="595"/>
      <c r="Z32" s="596">
        <v>4.3</v>
      </c>
      <c r="AA32" s="596"/>
      <c r="AB32" s="596"/>
      <c r="AC32" s="596"/>
      <c r="AD32" s="597">
        <v>1936</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93.3</v>
      </c>
      <c r="BN32" s="661"/>
      <c r="BO32" s="661"/>
      <c r="BP32" s="661"/>
      <c r="BQ32" s="663"/>
      <c r="BR32" s="660">
        <v>98.4</v>
      </c>
      <c r="BS32" s="661"/>
      <c r="BT32" s="661"/>
      <c r="BU32" s="661"/>
      <c r="BV32" s="661"/>
      <c r="BW32" s="661"/>
      <c r="BX32" s="662">
        <v>92.6</v>
      </c>
      <c r="BY32" s="661"/>
      <c r="BZ32" s="661"/>
      <c r="CA32" s="661"/>
      <c r="CB32" s="663"/>
      <c r="CD32" s="658"/>
      <c r="CE32" s="659"/>
      <c r="CF32" s="607" t="s">
        <v>301</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1206300</v>
      </c>
      <c r="S33" s="594"/>
      <c r="T33" s="594"/>
      <c r="U33" s="594"/>
      <c r="V33" s="594"/>
      <c r="W33" s="594"/>
      <c r="X33" s="594"/>
      <c r="Y33" s="595"/>
      <c r="Z33" s="596">
        <v>6.3</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8409663</v>
      </c>
      <c r="CS33" s="613"/>
      <c r="CT33" s="613"/>
      <c r="CU33" s="613"/>
      <c r="CV33" s="613"/>
      <c r="CW33" s="613"/>
      <c r="CX33" s="613"/>
      <c r="CY33" s="614"/>
      <c r="CZ33" s="627">
        <v>47.1</v>
      </c>
      <c r="DA33" s="628"/>
      <c r="DB33" s="628"/>
      <c r="DC33" s="629"/>
      <c r="DD33" s="602">
        <v>6753135</v>
      </c>
      <c r="DE33" s="613"/>
      <c r="DF33" s="613"/>
      <c r="DG33" s="613"/>
      <c r="DH33" s="613"/>
      <c r="DI33" s="613"/>
      <c r="DJ33" s="613"/>
      <c r="DK33" s="614"/>
      <c r="DL33" s="602">
        <v>5187207</v>
      </c>
      <c r="DM33" s="613"/>
      <c r="DN33" s="613"/>
      <c r="DO33" s="613"/>
      <c r="DP33" s="613"/>
      <c r="DQ33" s="613"/>
      <c r="DR33" s="613"/>
      <c r="DS33" s="613"/>
      <c r="DT33" s="613"/>
      <c r="DU33" s="613"/>
      <c r="DV33" s="614"/>
      <c r="DW33" s="598">
        <v>46.7</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3119991</v>
      </c>
      <c r="CS34" s="594"/>
      <c r="CT34" s="594"/>
      <c r="CU34" s="594"/>
      <c r="CV34" s="594"/>
      <c r="CW34" s="594"/>
      <c r="CX34" s="594"/>
      <c r="CY34" s="595"/>
      <c r="CZ34" s="627">
        <v>17.5</v>
      </c>
      <c r="DA34" s="628"/>
      <c r="DB34" s="628"/>
      <c r="DC34" s="629"/>
      <c r="DD34" s="602">
        <v>2163901</v>
      </c>
      <c r="DE34" s="594"/>
      <c r="DF34" s="594"/>
      <c r="DG34" s="594"/>
      <c r="DH34" s="594"/>
      <c r="DI34" s="594"/>
      <c r="DJ34" s="594"/>
      <c r="DK34" s="595"/>
      <c r="DL34" s="602">
        <v>1603696</v>
      </c>
      <c r="DM34" s="594"/>
      <c r="DN34" s="594"/>
      <c r="DO34" s="594"/>
      <c r="DP34" s="594"/>
      <c r="DQ34" s="594"/>
      <c r="DR34" s="594"/>
      <c r="DS34" s="594"/>
      <c r="DT34" s="594"/>
      <c r="DU34" s="594"/>
      <c r="DV34" s="595"/>
      <c r="DW34" s="598">
        <v>14.4</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808100</v>
      </c>
      <c r="S35" s="594"/>
      <c r="T35" s="594"/>
      <c r="U35" s="594"/>
      <c r="V35" s="594"/>
      <c r="W35" s="594"/>
      <c r="X35" s="594"/>
      <c r="Y35" s="595"/>
      <c r="Z35" s="596">
        <v>4.2</v>
      </c>
      <c r="AA35" s="596"/>
      <c r="AB35" s="596"/>
      <c r="AC35" s="596"/>
      <c r="AD35" s="597" t="s">
        <v>113</v>
      </c>
      <c r="AE35" s="597"/>
      <c r="AF35" s="597"/>
      <c r="AG35" s="597"/>
      <c r="AH35" s="597"/>
      <c r="AI35" s="597"/>
      <c r="AJ35" s="597"/>
      <c r="AK35" s="597"/>
      <c r="AL35" s="598" t="s">
        <v>113</v>
      </c>
      <c r="AM35" s="599"/>
      <c r="AN35" s="599"/>
      <c r="AO35" s="600"/>
      <c r="AP35" s="186"/>
      <c r="AQ35" s="604" t="s">
        <v>309</v>
      </c>
      <c r="AR35" s="605"/>
      <c r="AS35" s="605"/>
      <c r="AT35" s="605"/>
      <c r="AU35" s="605"/>
      <c r="AV35" s="605"/>
      <c r="AW35" s="605"/>
      <c r="AX35" s="605"/>
      <c r="AY35" s="606"/>
      <c r="AZ35" s="582">
        <v>2548986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114490</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90056</v>
      </c>
      <c r="CS35" s="613"/>
      <c r="CT35" s="613"/>
      <c r="CU35" s="613"/>
      <c r="CV35" s="613"/>
      <c r="CW35" s="613"/>
      <c r="CX35" s="613"/>
      <c r="CY35" s="614"/>
      <c r="CZ35" s="627">
        <v>0.5</v>
      </c>
      <c r="DA35" s="628"/>
      <c r="DB35" s="628"/>
      <c r="DC35" s="629"/>
      <c r="DD35" s="602">
        <v>74705</v>
      </c>
      <c r="DE35" s="613"/>
      <c r="DF35" s="613"/>
      <c r="DG35" s="613"/>
      <c r="DH35" s="613"/>
      <c r="DI35" s="613"/>
      <c r="DJ35" s="613"/>
      <c r="DK35" s="614"/>
      <c r="DL35" s="602">
        <v>71186</v>
      </c>
      <c r="DM35" s="613"/>
      <c r="DN35" s="613"/>
      <c r="DO35" s="613"/>
      <c r="DP35" s="613"/>
      <c r="DQ35" s="613"/>
      <c r="DR35" s="613"/>
      <c r="DS35" s="613"/>
      <c r="DT35" s="613"/>
      <c r="DU35" s="613"/>
      <c r="DV35" s="614"/>
      <c r="DW35" s="598">
        <v>0.6</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19073899</v>
      </c>
      <c r="S36" s="666"/>
      <c r="T36" s="666"/>
      <c r="U36" s="666"/>
      <c r="V36" s="666"/>
      <c r="W36" s="666"/>
      <c r="X36" s="666"/>
      <c r="Y36" s="667"/>
      <c r="Z36" s="668">
        <v>100</v>
      </c>
      <c r="AA36" s="668"/>
      <c r="AB36" s="668"/>
      <c r="AC36" s="668"/>
      <c r="AD36" s="669">
        <v>10298403</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1129856</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57094</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3040880</v>
      </c>
      <c r="CS36" s="594"/>
      <c r="CT36" s="594"/>
      <c r="CU36" s="594"/>
      <c r="CV36" s="594"/>
      <c r="CW36" s="594"/>
      <c r="CX36" s="594"/>
      <c r="CY36" s="595"/>
      <c r="CZ36" s="627">
        <v>17</v>
      </c>
      <c r="DA36" s="628"/>
      <c r="DB36" s="628"/>
      <c r="DC36" s="629"/>
      <c r="DD36" s="602">
        <v>2936302</v>
      </c>
      <c r="DE36" s="594"/>
      <c r="DF36" s="594"/>
      <c r="DG36" s="594"/>
      <c r="DH36" s="594"/>
      <c r="DI36" s="594"/>
      <c r="DJ36" s="594"/>
      <c r="DK36" s="595"/>
      <c r="DL36" s="602">
        <v>2407658</v>
      </c>
      <c r="DM36" s="594"/>
      <c r="DN36" s="594"/>
      <c r="DO36" s="594"/>
      <c r="DP36" s="594"/>
      <c r="DQ36" s="594"/>
      <c r="DR36" s="594"/>
      <c r="DS36" s="594"/>
      <c r="DT36" s="594"/>
      <c r="DU36" s="594"/>
      <c r="DV36" s="595"/>
      <c r="DW36" s="598">
        <v>21.7</v>
      </c>
      <c r="DX36" s="625"/>
      <c r="DY36" s="625"/>
      <c r="DZ36" s="625"/>
      <c r="EA36" s="625"/>
      <c r="EB36" s="625"/>
      <c r="EC36" s="626"/>
    </row>
    <row r="37" spans="2:133" ht="11.25" customHeight="1">
      <c r="AQ37" s="672" t="s">
        <v>316</v>
      </c>
      <c r="AR37" s="673"/>
      <c r="AS37" s="673"/>
      <c r="AT37" s="673"/>
      <c r="AU37" s="673"/>
      <c r="AV37" s="673"/>
      <c r="AW37" s="673"/>
      <c r="AX37" s="673"/>
      <c r="AY37" s="674"/>
      <c r="AZ37" s="593">
        <v>1750</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7508</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1060369</v>
      </c>
      <c r="CS37" s="613"/>
      <c r="CT37" s="613"/>
      <c r="CU37" s="613"/>
      <c r="CV37" s="613"/>
      <c r="CW37" s="613"/>
      <c r="CX37" s="613"/>
      <c r="CY37" s="614"/>
      <c r="CZ37" s="627">
        <v>5.9</v>
      </c>
      <c r="DA37" s="628"/>
      <c r="DB37" s="628"/>
      <c r="DC37" s="629"/>
      <c r="DD37" s="602">
        <v>1060344</v>
      </c>
      <c r="DE37" s="613"/>
      <c r="DF37" s="613"/>
      <c r="DG37" s="613"/>
      <c r="DH37" s="613"/>
      <c r="DI37" s="613"/>
      <c r="DJ37" s="613"/>
      <c r="DK37" s="614"/>
      <c r="DL37" s="602">
        <v>891624</v>
      </c>
      <c r="DM37" s="613"/>
      <c r="DN37" s="613"/>
      <c r="DO37" s="613"/>
      <c r="DP37" s="613"/>
      <c r="DQ37" s="613"/>
      <c r="DR37" s="613"/>
      <c r="DS37" s="613"/>
      <c r="DT37" s="613"/>
      <c r="DU37" s="613"/>
      <c r="DV37" s="614"/>
      <c r="DW37" s="598">
        <v>8</v>
      </c>
      <c r="DX37" s="625"/>
      <c r="DY37" s="625"/>
      <c r="DZ37" s="625"/>
      <c r="EA37" s="625"/>
      <c r="EB37" s="625"/>
      <c r="EC37" s="626"/>
    </row>
    <row r="38" spans="2:133" ht="11.25" customHeight="1">
      <c r="AQ38" s="672" t="s">
        <v>319</v>
      </c>
      <c r="AR38" s="673"/>
      <c r="AS38" s="673"/>
      <c r="AT38" s="673"/>
      <c r="AU38" s="673"/>
      <c r="AV38" s="673"/>
      <c r="AW38" s="673"/>
      <c r="AX38" s="673"/>
      <c r="AY38" s="674"/>
      <c r="AZ38" s="593" t="s">
        <v>320</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13571</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1392033</v>
      </c>
      <c r="CS38" s="594"/>
      <c r="CT38" s="594"/>
      <c r="CU38" s="594"/>
      <c r="CV38" s="594"/>
      <c r="CW38" s="594"/>
      <c r="CX38" s="594"/>
      <c r="CY38" s="595"/>
      <c r="CZ38" s="627">
        <v>7.8</v>
      </c>
      <c r="DA38" s="628"/>
      <c r="DB38" s="628"/>
      <c r="DC38" s="629"/>
      <c r="DD38" s="602">
        <v>1148590</v>
      </c>
      <c r="DE38" s="594"/>
      <c r="DF38" s="594"/>
      <c r="DG38" s="594"/>
      <c r="DH38" s="594"/>
      <c r="DI38" s="594"/>
      <c r="DJ38" s="594"/>
      <c r="DK38" s="595"/>
      <c r="DL38" s="602">
        <v>1104667</v>
      </c>
      <c r="DM38" s="594"/>
      <c r="DN38" s="594"/>
      <c r="DO38" s="594"/>
      <c r="DP38" s="594"/>
      <c r="DQ38" s="594"/>
      <c r="DR38" s="594"/>
      <c r="DS38" s="594"/>
      <c r="DT38" s="594"/>
      <c r="DU38" s="594"/>
      <c r="DV38" s="595"/>
      <c r="DW38" s="598">
        <v>9.9</v>
      </c>
      <c r="DX38" s="625"/>
      <c r="DY38" s="625"/>
      <c r="DZ38" s="625"/>
      <c r="EA38" s="625"/>
      <c r="EB38" s="625"/>
      <c r="EC38" s="626"/>
    </row>
    <row r="39" spans="2:133" ht="11.25" customHeight="1">
      <c r="AQ39" s="672" t="s">
        <v>323</v>
      </c>
      <c r="AR39" s="673"/>
      <c r="AS39" s="673"/>
      <c r="AT39" s="673"/>
      <c r="AU39" s="673"/>
      <c r="AV39" s="673"/>
      <c r="AW39" s="673"/>
      <c r="AX39" s="673"/>
      <c r="AY39" s="674"/>
      <c r="AZ39" s="593" t="s">
        <v>320</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112</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510965</v>
      </c>
      <c r="CS39" s="613"/>
      <c r="CT39" s="613"/>
      <c r="CU39" s="613"/>
      <c r="CV39" s="613"/>
      <c r="CW39" s="613"/>
      <c r="CX39" s="613"/>
      <c r="CY39" s="614"/>
      <c r="CZ39" s="627">
        <v>2.9</v>
      </c>
      <c r="DA39" s="628"/>
      <c r="DB39" s="628"/>
      <c r="DC39" s="629"/>
      <c r="DD39" s="602">
        <v>429599</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357551</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88</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255738</v>
      </c>
      <c r="CS40" s="594"/>
      <c r="CT40" s="594"/>
      <c r="CU40" s="594"/>
      <c r="CV40" s="594"/>
      <c r="CW40" s="594"/>
      <c r="CX40" s="594"/>
      <c r="CY40" s="595"/>
      <c r="CZ40" s="627">
        <v>1.4</v>
      </c>
      <c r="DA40" s="628"/>
      <c r="DB40" s="628"/>
      <c r="DC40" s="629"/>
      <c r="DD40" s="602">
        <v>38</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1059829</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257</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1681431</v>
      </c>
      <c r="CS42" s="594"/>
      <c r="CT42" s="594"/>
      <c r="CU42" s="594"/>
      <c r="CV42" s="594"/>
      <c r="CW42" s="594"/>
      <c r="CX42" s="594"/>
      <c r="CY42" s="595"/>
      <c r="CZ42" s="627">
        <v>9.4</v>
      </c>
      <c r="DA42" s="676"/>
      <c r="DB42" s="676"/>
      <c r="DC42" s="677"/>
      <c r="DD42" s="602">
        <v>821425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32480</v>
      </c>
      <c r="CS43" s="613"/>
      <c r="CT43" s="613"/>
      <c r="CU43" s="613"/>
      <c r="CV43" s="613"/>
      <c r="CW43" s="613"/>
      <c r="CX43" s="613"/>
      <c r="CY43" s="614"/>
      <c r="CZ43" s="627">
        <v>0.2</v>
      </c>
      <c r="DA43" s="628"/>
      <c r="DB43" s="628"/>
      <c r="DC43" s="629"/>
      <c r="DD43" s="602">
        <v>17200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1677839</v>
      </c>
      <c r="CS44" s="594"/>
      <c r="CT44" s="594"/>
      <c r="CU44" s="594"/>
      <c r="CV44" s="594"/>
      <c r="CW44" s="594"/>
      <c r="CX44" s="594"/>
      <c r="CY44" s="595"/>
      <c r="CZ44" s="627">
        <v>9.4</v>
      </c>
      <c r="DA44" s="676"/>
      <c r="DB44" s="676"/>
      <c r="DC44" s="677"/>
      <c r="DD44" s="602">
        <v>818551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775058</v>
      </c>
      <c r="CS45" s="613"/>
      <c r="CT45" s="613"/>
      <c r="CU45" s="613"/>
      <c r="CV45" s="613"/>
      <c r="CW45" s="613"/>
      <c r="CX45" s="613"/>
      <c r="CY45" s="614"/>
      <c r="CZ45" s="627">
        <v>4.3</v>
      </c>
      <c r="DA45" s="628"/>
      <c r="DB45" s="628"/>
      <c r="DC45" s="629"/>
      <c r="DD45" s="602">
        <v>151750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874677</v>
      </c>
      <c r="CS46" s="594"/>
      <c r="CT46" s="594"/>
      <c r="CU46" s="594"/>
      <c r="CV46" s="594"/>
      <c r="CW46" s="594"/>
      <c r="CX46" s="594"/>
      <c r="CY46" s="595"/>
      <c r="CZ46" s="627">
        <v>4.9000000000000004</v>
      </c>
      <c r="DA46" s="676"/>
      <c r="DB46" s="676"/>
      <c r="DC46" s="677"/>
      <c r="DD46" s="602">
        <v>650697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3592</v>
      </c>
      <c r="CS47" s="613"/>
      <c r="CT47" s="613"/>
      <c r="CU47" s="613"/>
      <c r="CV47" s="613"/>
      <c r="CW47" s="613"/>
      <c r="CX47" s="613"/>
      <c r="CY47" s="614"/>
      <c r="CZ47" s="627">
        <v>0</v>
      </c>
      <c r="DA47" s="628"/>
      <c r="DB47" s="628"/>
      <c r="DC47" s="629"/>
      <c r="DD47" s="602">
        <v>2874</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344</v>
      </c>
      <c r="CS48" s="594"/>
      <c r="CT48" s="594"/>
      <c r="CU48" s="594"/>
      <c r="CV48" s="594"/>
      <c r="CW48" s="594"/>
      <c r="CX48" s="594"/>
      <c r="CY48" s="595"/>
      <c r="CZ48" s="627" t="s">
        <v>344</v>
      </c>
      <c r="DA48" s="676"/>
      <c r="DB48" s="676"/>
      <c r="DC48" s="677"/>
      <c r="DD48" s="602" t="s">
        <v>344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17842880</v>
      </c>
      <c r="CS49" s="661"/>
      <c r="CT49" s="661"/>
      <c r="CU49" s="661"/>
      <c r="CV49" s="661"/>
      <c r="CW49" s="661"/>
      <c r="CX49" s="661"/>
      <c r="CY49" s="688"/>
      <c r="CZ49" s="689">
        <v>100</v>
      </c>
      <c r="DA49" s="690"/>
      <c r="DB49" s="690"/>
      <c r="DC49" s="691"/>
      <c r="DD49" s="692">
        <v>12606423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19072</v>
      </c>
      <c r="R7" s="723"/>
      <c r="S7" s="723"/>
      <c r="T7" s="723"/>
      <c r="U7" s="723"/>
      <c r="V7" s="723">
        <v>17841</v>
      </c>
      <c r="W7" s="723"/>
      <c r="X7" s="723"/>
      <c r="Y7" s="723"/>
      <c r="Z7" s="723"/>
      <c r="AA7" s="723">
        <v>1231</v>
      </c>
      <c r="AB7" s="723"/>
      <c r="AC7" s="723"/>
      <c r="AD7" s="723"/>
      <c r="AE7" s="724"/>
      <c r="AF7" s="725">
        <v>616</v>
      </c>
      <c r="AG7" s="726"/>
      <c r="AH7" s="726"/>
      <c r="AI7" s="726"/>
      <c r="AJ7" s="727"/>
      <c r="AK7" s="762">
        <v>295</v>
      </c>
      <c r="AL7" s="763"/>
      <c r="AM7" s="763"/>
      <c r="AN7" s="763"/>
      <c r="AO7" s="763"/>
      <c r="AP7" s="763">
        <v>14606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-170</v>
      </c>
      <c r="CI7" s="760"/>
      <c r="CJ7" s="760"/>
      <c r="CK7" s="760"/>
      <c r="CL7" s="761"/>
      <c r="CM7" s="759">
        <v>296</v>
      </c>
      <c r="CN7" s="760"/>
      <c r="CO7" s="760"/>
      <c r="CP7" s="760"/>
      <c r="CQ7" s="761"/>
      <c r="CR7" s="759">
        <v>15</v>
      </c>
      <c r="CS7" s="760"/>
      <c r="CT7" s="760"/>
      <c r="CU7" s="760"/>
      <c r="CV7" s="761"/>
      <c r="CW7" s="759">
        <v>26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19072</v>
      </c>
      <c r="R23" s="782"/>
      <c r="S23" s="782"/>
      <c r="T23" s="782"/>
      <c r="U23" s="782"/>
      <c r="V23" s="782">
        <v>17841</v>
      </c>
      <c r="W23" s="782"/>
      <c r="X23" s="782"/>
      <c r="Y23" s="782"/>
      <c r="Z23" s="782"/>
      <c r="AA23" s="782">
        <v>1231</v>
      </c>
      <c r="AB23" s="782"/>
      <c r="AC23" s="782"/>
      <c r="AD23" s="782"/>
      <c r="AE23" s="783"/>
      <c r="AF23" s="784">
        <v>616</v>
      </c>
      <c r="AG23" s="782"/>
      <c r="AH23" s="782"/>
      <c r="AI23" s="782"/>
      <c r="AJ23" s="785"/>
      <c r="AK23" s="786"/>
      <c r="AL23" s="787"/>
      <c r="AM23" s="787"/>
      <c r="AN23" s="787"/>
      <c r="AO23" s="787"/>
      <c r="AP23" s="782">
        <v>14606</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5450</v>
      </c>
      <c r="R28" s="811"/>
      <c r="S28" s="811"/>
      <c r="T28" s="811"/>
      <c r="U28" s="811"/>
      <c r="V28" s="811">
        <v>5336</v>
      </c>
      <c r="W28" s="811"/>
      <c r="X28" s="811"/>
      <c r="Y28" s="811"/>
      <c r="Z28" s="811"/>
      <c r="AA28" s="811">
        <v>114</v>
      </c>
      <c r="AB28" s="811"/>
      <c r="AC28" s="811"/>
      <c r="AD28" s="811"/>
      <c r="AE28" s="812"/>
      <c r="AF28" s="813">
        <v>114</v>
      </c>
      <c r="AG28" s="811"/>
      <c r="AH28" s="811"/>
      <c r="AI28" s="811"/>
      <c r="AJ28" s="814"/>
      <c r="AK28" s="815">
        <v>358</v>
      </c>
      <c r="AL28" s="806"/>
      <c r="AM28" s="806"/>
      <c r="AN28" s="806"/>
      <c r="AO28" s="806"/>
      <c r="AP28" s="806" t="s">
        <v>554</v>
      </c>
      <c r="AQ28" s="806"/>
      <c r="AR28" s="806"/>
      <c r="AS28" s="806"/>
      <c r="AT28" s="806"/>
      <c r="AU28" s="806" t="s">
        <v>558</v>
      </c>
      <c r="AV28" s="806"/>
      <c r="AW28" s="806"/>
      <c r="AX28" s="806"/>
      <c r="AY28" s="806"/>
      <c r="AZ28" s="807" t="s">
        <v>557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3402</v>
      </c>
      <c r="R29" s="747"/>
      <c r="S29" s="747"/>
      <c r="T29" s="747"/>
      <c r="U29" s="747"/>
      <c r="V29" s="747">
        <v>3272</v>
      </c>
      <c r="W29" s="747"/>
      <c r="X29" s="747"/>
      <c r="Y29" s="747"/>
      <c r="Z29" s="747"/>
      <c r="AA29" s="747">
        <v>130</v>
      </c>
      <c r="AB29" s="747"/>
      <c r="AC29" s="747"/>
      <c r="AD29" s="747"/>
      <c r="AE29" s="748"/>
      <c r="AF29" s="749">
        <v>127</v>
      </c>
      <c r="AG29" s="750"/>
      <c r="AH29" s="750"/>
      <c r="AI29" s="750"/>
      <c r="AJ29" s="751"/>
      <c r="AK29" s="818">
        <v>568</v>
      </c>
      <c r="AL29" s="819"/>
      <c r="AM29" s="819"/>
      <c r="AN29" s="819"/>
      <c r="AO29" s="819"/>
      <c r="AP29" s="819" t="s">
        <v>554</v>
      </c>
      <c r="AQ29" s="819"/>
      <c r="AR29" s="819"/>
      <c r="AS29" s="819"/>
      <c r="AT29" s="819"/>
      <c r="AU29" s="819" t="s">
        <v>553</v>
      </c>
      <c r="AV29" s="819"/>
      <c r="AW29" s="819"/>
      <c r="AX29" s="819"/>
      <c r="AY29" s="819"/>
      <c r="AZ29" s="819" t="s">
        <v>553</v>
      </c>
      <c r="BA29" s="819"/>
      <c r="BB29" s="819"/>
      <c r="BC29" s="819"/>
      <c r="BD29" s="819"/>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13</v>
      </c>
      <c r="R30" s="747"/>
      <c r="S30" s="747"/>
      <c r="T30" s="747"/>
      <c r="U30" s="747"/>
      <c r="V30" s="747">
        <v>13</v>
      </c>
      <c r="W30" s="747"/>
      <c r="X30" s="747"/>
      <c r="Y30" s="747"/>
      <c r="Z30" s="747"/>
      <c r="AA30" s="747" t="s">
        <v>554</v>
      </c>
      <c r="AB30" s="747"/>
      <c r="AC30" s="747"/>
      <c r="AD30" s="747"/>
      <c r="AE30" s="748"/>
      <c r="AF30" s="749" t="s">
        <v>113</v>
      </c>
      <c r="AG30" s="750"/>
      <c r="AH30" s="750"/>
      <c r="AI30" s="750"/>
      <c r="AJ30" s="751"/>
      <c r="AK30" s="818" t="s">
        <v>558</v>
      </c>
      <c r="AL30" s="819"/>
      <c r="AM30" s="819"/>
      <c r="AN30" s="819"/>
      <c r="AO30" s="819"/>
      <c r="AP30" s="819" t="s">
        <v>554</v>
      </c>
      <c r="AQ30" s="819"/>
      <c r="AR30" s="819"/>
      <c r="AS30" s="819"/>
      <c r="AT30" s="819"/>
      <c r="AU30" s="819" t="s">
        <v>553</v>
      </c>
      <c r="AV30" s="819"/>
      <c r="AW30" s="819"/>
      <c r="AX30" s="819"/>
      <c r="AY30" s="819"/>
      <c r="AZ30" s="819" t="s">
        <v>553</v>
      </c>
      <c r="BA30" s="819"/>
      <c r="BB30" s="819"/>
      <c r="BC30" s="819"/>
      <c r="BD30" s="819"/>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508</v>
      </c>
      <c r="R31" s="747"/>
      <c r="S31" s="747"/>
      <c r="T31" s="747"/>
      <c r="U31" s="747"/>
      <c r="V31" s="747">
        <v>476</v>
      </c>
      <c r="W31" s="747"/>
      <c r="X31" s="747"/>
      <c r="Y31" s="747"/>
      <c r="Z31" s="747"/>
      <c r="AA31" s="747">
        <v>32</v>
      </c>
      <c r="AB31" s="747"/>
      <c r="AC31" s="747"/>
      <c r="AD31" s="747"/>
      <c r="AE31" s="748"/>
      <c r="AF31" s="749">
        <v>29</v>
      </c>
      <c r="AG31" s="750"/>
      <c r="AH31" s="750"/>
      <c r="AI31" s="750"/>
      <c r="AJ31" s="751"/>
      <c r="AK31" s="818">
        <v>99</v>
      </c>
      <c r="AL31" s="819"/>
      <c r="AM31" s="819"/>
      <c r="AN31" s="819"/>
      <c r="AO31" s="819"/>
      <c r="AP31" s="819" t="s">
        <v>555</v>
      </c>
      <c r="AQ31" s="819"/>
      <c r="AR31" s="819"/>
      <c r="AS31" s="819"/>
      <c r="AT31" s="819"/>
      <c r="AU31" s="819" t="s">
        <v>555</v>
      </c>
      <c r="AV31" s="819"/>
      <c r="AW31" s="819"/>
      <c r="AX31" s="819"/>
      <c r="AY31" s="819"/>
      <c r="AZ31" s="819" t="s">
        <v>555</v>
      </c>
      <c r="BA31" s="819"/>
      <c r="BB31" s="819"/>
      <c r="BC31" s="819"/>
      <c r="BD31" s="819"/>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37</v>
      </c>
      <c r="R32" s="747"/>
      <c r="S32" s="747"/>
      <c r="T32" s="747"/>
      <c r="U32" s="747"/>
      <c r="V32" s="747">
        <v>37</v>
      </c>
      <c r="W32" s="747"/>
      <c r="X32" s="747"/>
      <c r="Y32" s="747"/>
      <c r="Z32" s="747"/>
      <c r="AA32" s="747">
        <v>0</v>
      </c>
      <c r="AB32" s="747"/>
      <c r="AC32" s="747"/>
      <c r="AD32" s="747"/>
      <c r="AE32" s="748"/>
      <c r="AF32" s="749">
        <v>0</v>
      </c>
      <c r="AG32" s="750"/>
      <c r="AH32" s="750"/>
      <c r="AI32" s="750"/>
      <c r="AJ32" s="751"/>
      <c r="AK32" s="818">
        <v>12</v>
      </c>
      <c r="AL32" s="819"/>
      <c r="AM32" s="819"/>
      <c r="AN32" s="819"/>
      <c r="AO32" s="819"/>
      <c r="AP32" s="819" t="s">
        <v>554</v>
      </c>
      <c r="AQ32" s="819"/>
      <c r="AR32" s="819"/>
      <c r="AS32" s="819"/>
      <c r="AT32" s="819"/>
      <c r="AU32" s="819" t="s">
        <v>560</v>
      </c>
      <c r="AV32" s="819"/>
      <c r="AW32" s="819"/>
      <c r="AX32" s="819"/>
      <c r="AY32" s="819"/>
      <c r="AZ32" s="820" t="s">
        <v>558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1459</v>
      </c>
      <c r="R33" s="747"/>
      <c r="S33" s="747"/>
      <c r="T33" s="747"/>
      <c r="U33" s="747"/>
      <c r="V33" s="747">
        <v>1300</v>
      </c>
      <c r="W33" s="747"/>
      <c r="X33" s="747"/>
      <c r="Y33" s="747"/>
      <c r="Z33" s="747"/>
      <c r="AA33" s="747">
        <v>159</v>
      </c>
      <c r="AB33" s="747"/>
      <c r="AC33" s="747"/>
      <c r="AD33" s="747"/>
      <c r="AE33" s="748"/>
      <c r="AF33" s="749">
        <v>1697</v>
      </c>
      <c r="AG33" s="750"/>
      <c r="AH33" s="750"/>
      <c r="AI33" s="750"/>
      <c r="AJ33" s="751"/>
      <c r="AK33" s="818">
        <v>2</v>
      </c>
      <c r="AL33" s="819"/>
      <c r="AM33" s="819"/>
      <c r="AN33" s="819"/>
      <c r="AO33" s="819"/>
      <c r="AP33" s="819">
        <v>1379</v>
      </c>
      <c r="AQ33" s="819"/>
      <c r="AR33" s="819"/>
      <c r="AS33" s="819"/>
      <c r="AT33" s="819"/>
      <c r="AU33" s="819" t="s">
        <v>559</v>
      </c>
      <c r="AV33" s="819"/>
      <c r="AW33" s="819"/>
      <c r="AX33" s="819"/>
      <c r="AY33" s="819"/>
      <c r="AZ33" s="820" t="s">
        <v>558</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2293</v>
      </c>
      <c r="R34" s="747"/>
      <c r="S34" s="747"/>
      <c r="T34" s="747"/>
      <c r="U34" s="747"/>
      <c r="V34" s="747">
        <v>2247</v>
      </c>
      <c r="W34" s="747"/>
      <c r="X34" s="747"/>
      <c r="Y34" s="747"/>
      <c r="Z34" s="747"/>
      <c r="AA34" s="747">
        <v>46</v>
      </c>
      <c r="AB34" s="747"/>
      <c r="AC34" s="747"/>
      <c r="AD34" s="747"/>
      <c r="AE34" s="748"/>
      <c r="AF34" s="749">
        <v>484</v>
      </c>
      <c r="AG34" s="750"/>
      <c r="AH34" s="750"/>
      <c r="AI34" s="750"/>
      <c r="AJ34" s="751"/>
      <c r="AK34" s="818">
        <v>1130</v>
      </c>
      <c r="AL34" s="819"/>
      <c r="AM34" s="819"/>
      <c r="AN34" s="819"/>
      <c r="AO34" s="819"/>
      <c r="AP34" s="819">
        <v>21318</v>
      </c>
      <c r="AQ34" s="819"/>
      <c r="AR34" s="819"/>
      <c r="AS34" s="819"/>
      <c r="AT34" s="819"/>
      <c r="AU34" s="819">
        <v>18696</v>
      </c>
      <c r="AV34" s="819"/>
      <c r="AW34" s="819"/>
      <c r="AX34" s="819"/>
      <c r="AY34" s="819"/>
      <c r="AZ34" s="820" t="s">
        <v>558</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2452</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3504</v>
      </c>
      <c r="R68" s="854"/>
      <c r="S68" s="854"/>
      <c r="T68" s="854"/>
      <c r="U68" s="854"/>
      <c r="V68" s="854">
        <v>3375</v>
      </c>
      <c r="W68" s="854"/>
      <c r="X68" s="854"/>
      <c r="Y68" s="854"/>
      <c r="Z68" s="854"/>
      <c r="AA68" s="854">
        <v>129</v>
      </c>
      <c r="AB68" s="854"/>
      <c r="AC68" s="854"/>
      <c r="AD68" s="854"/>
      <c r="AE68" s="854"/>
      <c r="AF68" s="854">
        <v>129</v>
      </c>
      <c r="AG68" s="854"/>
      <c r="AH68" s="854"/>
      <c r="AI68" s="854"/>
      <c r="AJ68" s="854"/>
      <c r="AK68" s="854">
        <v>90</v>
      </c>
      <c r="AL68" s="854"/>
      <c r="AM68" s="854"/>
      <c r="AN68" s="854"/>
      <c r="AO68" s="854"/>
      <c r="AP68" s="854">
        <v>707</v>
      </c>
      <c r="AQ68" s="854"/>
      <c r="AR68" s="854"/>
      <c r="AS68" s="854"/>
      <c r="AT68" s="854"/>
      <c r="AU68" s="854">
        <v>171</v>
      </c>
      <c r="AV68" s="854"/>
      <c r="AW68" s="854"/>
      <c r="AX68" s="854"/>
      <c r="AY68" s="854"/>
      <c r="AZ68" s="855" t="s">
        <v>547</v>
      </c>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545</v>
      </c>
      <c r="C69" s="862"/>
      <c r="D69" s="862"/>
      <c r="E69" s="862"/>
      <c r="F69" s="862"/>
      <c r="G69" s="862"/>
      <c r="H69" s="862"/>
      <c r="I69" s="862"/>
      <c r="J69" s="862"/>
      <c r="K69" s="862"/>
      <c r="L69" s="862"/>
      <c r="M69" s="862"/>
      <c r="N69" s="862"/>
      <c r="O69" s="862"/>
      <c r="P69" s="863"/>
      <c r="Q69" s="864">
        <v>67</v>
      </c>
      <c r="R69" s="819"/>
      <c r="S69" s="819"/>
      <c r="T69" s="819"/>
      <c r="U69" s="819"/>
      <c r="V69" s="819">
        <v>66</v>
      </c>
      <c r="W69" s="819"/>
      <c r="X69" s="819"/>
      <c r="Y69" s="819"/>
      <c r="Z69" s="819"/>
      <c r="AA69" s="819">
        <v>1</v>
      </c>
      <c r="AB69" s="819"/>
      <c r="AC69" s="819"/>
      <c r="AD69" s="819"/>
      <c r="AE69" s="819"/>
      <c r="AF69" s="819">
        <v>1</v>
      </c>
      <c r="AG69" s="819"/>
      <c r="AH69" s="819"/>
      <c r="AI69" s="819"/>
      <c r="AJ69" s="819"/>
      <c r="AK69" s="819" t="s">
        <v>552</v>
      </c>
      <c r="AL69" s="819"/>
      <c r="AM69" s="819"/>
      <c r="AN69" s="819"/>
      <c r="AO69" s="819"/>
      <c r="AP69" s="819" t="s">
        <v>552</v>
      </c>
      <c r="AQ69" s="819"/>
      <c r="AR69" s="819"/>
      <c r="AS69" s="819"/>
      <c r="AT69" s="819"/>
      <c r="AU69" s="819" t="s">
        <v>552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9682</v>
      </c>
      <c r="R70" s="819"/>
      <c r="S70" s="819"/>
      <c r="T70" s="819"/>
      <c r="U70" s="819"/>
      <c r="V70" s="819">
        <v>9651</v>
      </c>
      <c r="W70" s="819"/>
      <c r="X70" s="819"/>
      <c r="Y70" s="819"/>
      <c r="Z70" s="819"/>
      <c r="AA70" s="819">
        <v>31</v>
      </c>
      <c r="AB70" s="819"/>
      <c r="AC70" s="819"/>
      <c r="AD70" s="819"/>
      <c r="AE70" s="819"/>
      <c r="AF70" s="819">
        <v>31</v>
      </c>
      <c r="AG70" s="819"/>
      <c r="AH70" s="819"/>
      <c r="AI70" s="819"/>
      <c r="AJ70" s="819"/>
      <c r="AK70" s="819">
        <v>1660</v>
      </c>
      <c r="AL70" s="819"/>
      <c r="AM70" s="819"/>
      <c r="AN70" s="819"/>
      <c r="AO70" s="819"/>
      <c r="AP70" s="819" t="s">
        <v>552</v>
      </c>
      <c r="AQ70" s="819"/>
      <c r="AR70" s="819"/>
      <c r="AS70" s="819"/>
      <c r="AT70" s="819"/>
      <c r="AU70" s="819" t="s">
        <v>552</v>
      </c>
      <c r="AV70" s="819"/>
      <c r="AW70" s="819"/>
      <c r="AX70" s="819"/>
      <c r="AY70" s="819"/>
      <c r="AZ70" s="865" t="s">
        <v>548</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73</v>
      </c>
      <c r="R71" s="819"/>
      <c r="S71" s="819"/>
      <c r="T71" s="819"/>
      <c r="U71" s="819"/>
      <c r="V71" s="819">
        <v>68</v>
      </c>
      <c r="W71" s="819"/>
      <c r="X71" s="819"/>
      <c r="Y71" s="819"/>
      <c r="Z71" s="819"/>
      <c r="AA71" s="819">
        <v>5</v>
      </c>
      <c r="AB71" s="819"/>
      <c r="AC71" s="819"/>
      <c r="AD71" s="819"/>
      <c r="AE71" s="819"/>
      <c r="AF71" s="819">
        <v>5</v>
      </c>
      <c r="AG71" s="819"/>
      <c r="AH71" s="819"/>
      <c r="AI71" s="819"/>
      <c r="AJ71" s="819"/>
      <c r="AK71" s="819" t="s">
        <v>552</v>
      </c>
      <c r="AL71" s="819"/>
      <c r="AM71" s="819"/>
      <c r="AN71" s="819"/>
      <c r="AO71" s="819"/>
      <c r="AP71" s="819">
        <v>39</v>
      </c>
      <c r="AQ71" s="819"/>
      <c r="AR71" s="819"/>
      <c r="AS71" s="819"/>
      <c r="AT71" s="819"/>
      <c r="AU71" s="819">
        <v>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2574</v>
      </c>
      <c r="R72" s="819"/>
      <c r="S72" s="819"/>
      <c r="T72" s="819"/>
      <c r="U72" s="819"/>
      <c r="V72" s="819">
        <v>2480</v>
      </c>
      <c r="W72" s="819"/>
      <c r="X72" s="819"/>
      <c r="Y72" s="819"/>
      <c r="Z72" s="819"/>
      <c r="AA72" s="819">
        <v>94</v>
      </c>
      <c r="AB72" s="819"/>
      <c r="AC72" s="819"/>
      <c r="AD72" s="819"/>
      <c r="AE72" s="819"/>
      <c r="AF72" s="819">
        <v>94</v>
      </c>
      <c r="AG72" s="819"/>
      <c r="AH72" s="819"/>
      <c r="AI72" s="819"/>
      <c r="AJ72" s="819"/>
      <c r="AK72" s="819">
        <v>290</v>
      </c>
      <c r="AL72" s="819"/>
      <c r="AM72" s="819"/>
      <c r="AN72" s="819"/>
      <c r="AO72" s="819"/>
      <c r="AP72" s="819">
        <v>891</v>
      </c>
      <c r="AQ72" s="819"/>
      <c r="AR72" s="819"/>
      <c r="AS72" s="819"/>
      <c r="AT72" s="819"/>
      <c r="AU72" s="819">
        <v>192</v>
      </c>
      <c r="AV72" s="819"/>
      <c r="AW72" s="819"/>
      <c r="AX72" s="819"/>
      <c r="AY72" s="819"/>
      <c r="AZ72" s="865" t="s">
        <v>549</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64">
        <v>129</v>
      </c>
      <c r="R73" s="819"/>
      <c r="S73" s="819"/>
      <c r="T73" s="819"/>
      <c r="U73" s="819"/>
      <c r="V73" s="819">
        <v>120</v>
      </c>
      <c r="W73" s="819"/>
      <c r="X73" s="819"/>
      <c r="Y73" s="819"/>
      <c r="Z73" s="819"/>
      <c r="AA73" s="819">
        <v>9</v>
      </c>
      <c r="AB73" s="819"/>
      <c r="AC73" s="819"/>
      <c r="AD73" s="819"/>
      <c r="AE73" s="819"/>
      <c r="AF73" s="819">
        <v>9</v>
      </c>
      <c r="AG73" s="819"/>
      <c r="AH73" s="819"/>
      <c r="AI73" s="819"/>
      <c r="AJ73" s="819"/>
      <c r="AK73" s="819" t="s">
        <v>552</v>
      </c>
      <c r="AL73" s="819"/>
      <c r="AM73" s="819"/>
      <c r="AN73" s="819"/>
      <c r="AO73" s="819"/>
      <c r="AP73" s="819" t="s">
        <v>552</v>
      </c>
      <c r="AQ73" s="819"/>
      <c r="AR73" s="819"/>
      <c r="AS73" s="819"/>
      <c r="AT73" s="819"/>
      <c r="AU73" s="819" t="s">
        <v>552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5</v>
      </c>
      <c r="R74" s="819"/>
      <c r="S74" s="819"/>
      <c r="T74" s="819"/>
      <c r="U74" s="819"/>
      <c r="V74" s="819">
        <v>4</v>
      </c>
      <c r="W74" s="819"/>
      <c r="X74" s="819"/>
      <c r="Y74" s="819"/>
      <c r="Z74" s="819"/>
      <c r="AA74" s="819">
        <v>1</v>
      </c>
      <c r="AB74" s="819"/>
      <c r="AC74" s="819"/>
      <c r="AD74" s="819"/>
      <c r="AE74" s="819"/>
      <c r="AF74" s="819">
        <v>1</v>
      </c>
      <c r="AG74" s="819"/>
      <c r="AH74" s="819"/>
      <c r="AI74" s="819"/>
      <c r="AJ74" s="819"/>
      <c r="AK74" s="819">
        <v>3</v>
      </c>
      <c r="AL74" s="819"/>
      <c r="AM74" s="819"/>
      <c r="AN74" s="819"/>
      <c r="AO74" s="819"/>
      <c r="AP74" s="819" t="s">
        <v>552</v>
      </c>
      <c r="AQ74" s="819"/>
      <c r="AR74" s="819"/>
      <c r="AS74" s="819"/>
      <c r="AT74" s="819"/>
      <c r="AU74" s="819" t="s">
        <v>552</v>
      </c>
      <c r="AV74" s="819"/>
      <c r="AW74" s="819"/>
      <c r="AX74" s="819"/>
      <c r="AY74" s="819"/>
      <c r="AZ74" s="865" t="s">
        <v>550</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405</v>
      </c>
      <c r="R75" s="868"/>
      <c r="S75" s="868"/>
      <c r="T75" s="868"/>
      <c r="U75" s="818"/>
      <c r="V75" s="819">
        <v>401</v>
      </c>
      <c r="W75" s="819"/>
      <c r="X75" s="819"/>
      <c r="Y75" s="819"/>
      <c r="Z75" s="819"/>
      <c r="AA75" s="819">
        <v>4</v>
      </c>
      <c r="AB75" s="819"/>
      <c r="AC75" s="819"/>
      <c r="AD75" s="819"/>
      <c r="AE75" s="819"/>
      <c r="AF75" s="819">
        <v>557</v>
      </c>
      <c r="AG75" s="819"/>
      <c r="AH75" s="819"/>
      <c r="AI75" s="819"/>
      <c r="AJ75" s="819"/>
      <c r="AK75" s="819" t="s">
        <v>552</v>
      </c>
      <c r="AL75" s="819"/>
      <c r="AM75" s="819"/>
      <c r="AN75" s="819"/>
      <c r="AO75" s="819"/>
      <c r="AP75" s="819" t="s">
        <v>552</v>
      </c>
      <c r="AQ75" s="819"/>
      <c r="AR75" s="819"/>
      <c r="AS75" s="819"/>
      <c r="AT75" s="819"/>
      <c r="AU75" s="819" t="s">
        <v>552</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249</v>
      </c>
      <c r="R76" s="868"/>
      <c r="S76" s="868"/>
      <c r="T76" s="868"/>
      <c r="U76" s="818"/>
      <c r="V76" s="869">
        <v>219</v>
      </c>
      <c r="W76" s="868"/>
      <c r="X76" s="868"/>
      <c r="Y76" s="868"/>
      <c r="Z76" s="818"/>
      <c r="AA76" s="869">
        <v>30</v>
      </c>
      <c r="AB76" s="868"/>
      <c r="AC76" s="868"/>
      <c r="AD76" s="868"/>
      <c r="AE76" s="818"/>
      <c r="AF76" s="869">
        <v>30</v>
      </c>
      <c r="AG76" s="868"/>
      <c r="AH76" s="868"/>
      <c r="AI76" s="868"/>
      <c r="AJ76" s="818"/>
      <c r="AK76" s="819" t="s">
        <v>552</v>
      </c>
      <c r="AL76" s="819"/>
      <c r="AM76" s="819"/>
      <c r="AN76" s="819"/>
      <c r="AO76" s="819"/>
      <c r="AP76" s="819" t="s">
        <v>552</v>
      </c>
      <c r="AQ76" s="819"/>
      <c r="AR76" s="819"/>
      <c r="AS76" s="819"/>
      <c r="AT76" s="819"/>
      <c r="AU76" s="819" t="s">
        <v>552</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546</v>
      </c>
      <c r="C77" s="862"/>
      <c r="D77" s="862"/>
      <c r="E77" s="862"/>
      <c r="F77" s="862"/>
      <c r="G77" s="862"/>
      <c r="H77" s="862"/>
      <c r="I77" s="862"/>
      <c r="J77" s="862"/>
      <c r="K77" s="862"/>
      <c r="L77" s="862"/>
      <c r="M77" s="862"/>
      <c r="N77" s="862"/>
      <c r="O77" s="862"/>
      <c r="P77" s="863"/>
      <c r="Q77" s="867">
        <v>231134</v>
      </c>
      <c r="R77" s="868"/>
      <c r="S77" s="868"/>
      <c r="T77" s="868"/>
      <c r="U77" s="818"/>
      <c r="V77" s="869">
        <v>220251</v>
      </c>
      <c r="W77" s="868"/>
      <c r="X77" s="868"/>
      <c r="Y77" s="868"/>
      <c r="Z77" s="818"/>
      <c r="AA77" s="869">
        <v>10883</v>
      </c>
      <c r="AB77" s="868"/>
      <c r="AC77" s="868"/>
      <c r="AD77" s="868"/>
      <c r="AE77" s="818"/>
      <c r="AF77" s="869">
        <v>10883</v>
      </c>
      <c r="AG77" s="868"/>
      <c r="AH77" s="868"/>
      <c r="AI77" s="868"/>
      <c r="AJ77" s="818"/>
      <c r="AK77" s="819">
        <v>1464</v>
      </c>
      <c r="AL77" s="819"/>
      <c r="AM77" s="819"/>
      <c r="AN77" s="819"/>
      <c r="AO77" s="819"/>
      <c r="AP77" s="819" t="s">
        <v>552</v>
      </c>
      <c r="AQ77" s="819"/>
      <c r="AR77" s="819"/>
      <c r="AS77" s="819"/>
      <c r="AT77" s="819"/>
      <c r="AU77" s="819" t="s">
        <v>552</v>
      </c>
      <c r="AV77" s="819"/>
      <c r="AW77" s="819"/>
      <c r="AX77" s="819"/>
      <c r="AY77" s="819"/>
      <c r="AZ77" s="865" t="s">
        <v>551</v>
      </c>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556</v>
      </c>
      <c r="C78" s="862"/>
      <c r="D78" s="862"/>
      <c r="E78" s="862"/>
      <c r="F78" s="862"/>
      <c r="G78" s="862"/>
      <c r="H78" s="862"/>
      <c r="I78" s="862"/>
      <c r="J78" s="862"/>
      <c r="K78" s="862"/>
      <c r="L78" s="862"/>
      <c r="M78" s="862"/>
      <c r="N78" s="862"/>
      <c r="O78" s="862"/>
      <c r="P78" s="863"/>
      <c r="Q78" s="864">
        <v>46</v>
      </c>
      <c r="R78" s="819"/>
      <c r="S78" s="819"/>
      <c r="T78" s="819"/>
      <c r="U78" s="819"/>
      <c r="V78" s="819">
        <v>41</v>
      </c>
      <c r="W78" s="819"/>
      <c r="X78" s="819"/>
      <c r="Y78" s="819"/>
      <c r="Z78" s="819"/>
      <c r="AA78" s="819">
        <v>5</v>
      </c>
      <c r="AB78" s="819"/>
      <c r="AC78" s="819"/>
      <c r="AD78" s="819"/>
      <c r="AE78" s="819"/>
      <c r="AF78" s="819">
        <v>5</v>
      </c>
      <c r="AG78" s="819"/>
      <c r="AH78" s="819"/>
      <c r="AI78" s="819"/>
      <c r="AJ78" s="819"/>
      <c r="AK78" s="819" t="s">
        <v>552</v>
      </c>
      <c r="AL78" s="819"/>
      <c r="AM78" s="819"/>
      <c r="AN78" s="819"/>
      <c r="AO78" s="819"/>
      <c r="AP78" s="819" t="s">
        <v>552</v>
      </c>
      <c r="AQ78" s="819"/>
      <c r="AR78" s="819"/>
      <c r="AS78" s="819"/>
      <c r="AT78" s="819"/>
      <c r="AU78" s="819" t="s">
        <v>552</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288</v>
      </c>
      <c r="AG109" s="883"/>
      <c r="AH109" s="883"/>
      <c r="AI109" s="883"/>
      <c r="AJ109" s="884"/>
      <c r="AK109" s="882" t="s">
        <v>287</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288</v>
      </c>
      <c r="BW109" s="883"/>
      <c r="BX109" s="883"/>
      <c r="BY109" s="883"/>
      <c r="BZ109" s="884"/>
      <c r="CA109" s="882" t="s">
        <v>287</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288</v>
      </c>
      <c r="DM109" s="883"/>
      <c r="DN109" s="883"/>
      <c r="DO109" s="883"/>
      <c r="DP109" s="884"/>
      <c r="DQ109" s="882" t="s">
        <v>287</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2230908</v>
      </c>
      <c r="AB110" s="890"/>
      <c r="AC110" s="890"/>
      <c r="AD110" s="890"/>
      <c r="AE110" s="891"/>
      <c r="AF110" s="892">
        <v>2005534</v>
      </c>
      <c r="AG110" s="890"/>
      <c r="AH110" s="890"/>
      <c r="AI110" s="890"/>
      <c r="AJ110" s="891"/>
      <c r="AK110" s="892">
        <v>1894816</v>
      </c>
      <c r="AL110" s="890"/>
      <c r="AM110" s="890"/>
      <c r="AN110" s="890"/>
      <c r="AO110" s="891"/>
      <c r="AP110" s="893">
        <v>20.5</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15968745</v>
      </c>
      <c r="BR110" s="927"/>
      <c r="BS110" s="927"/>
      <c r="BT110" s="927"/>
      <c r="BU110" s="927"/>
      <c r="BV110" s="927">
        <v>15113657</v>
      </c>
      <c r="BW110" s="927"/>
      <c r="BX110" s="927"/>
      <c r="BY110" s="927"/>
      <c r="BZ110" s="927"/>
      <c r="CA110" s="927">
        <v>14605957</v>
      </c>
      <c r="CB110" s="927"/>
      <c r="CC110" s="927"/>
      <c r="CD110" s="927"/>
      <c r="CE110" s="927"/>
      <c r="CF110" s="941">
        <v>158.1</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208652</v>
      </c>
      <c r="BR111" s="920"/>
      <c r="BS111" s="920"/>
      <c r="BT111" s="920"/>
      <c r="BU111" s="920"/>
      <c r="BV111" s="920">
        <v>173478</v>
      </c>
      <c r="BW111" s="920"/>
      <c r="BX111" s="920"/>
      <c r="BY111" s="920"/>
      <c r="BZ111" s="920"/>
      <c r="CA111" s="920">
        <v>138913</v>
      </c>
      <c r="CB111" s="920"/>
      <c r="CC111" s="920"/>
      <c r="CD111" s="920"/>
      <c r="CE111" s="920"/>
      <c r="CF111" s="914">
        <v>1.5</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19458093</v>
      </c>
      <c r="BR112" s="920"/>
      <c r="BS112" s="920"/>
      <c r="BT112" s="920"/>
      <c r="BU112" s="920"/>
      <c r="BV112" s="920">
        <v>19260855</v>
      </c>
      <c r="BW112" s="920"/>
      <c r="BX112" s="920"/>
      <c r="BY112" s="920"/>
      <c r="BZ112" s="920"/>
      <c r="CA112" s="920">
        <v>18696049</v>
      </c>
      <c r="CB112" s="920"/>
      <c r="CC112" s="920"/>
      <c r="CD112" s="920"/>
      <c r="CE112" s="920"/>
      <c r="CF112" s="914">
        <v>202.4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1119668</v>
      </c>
      <c r="AB113" s="934"/>
      <c r="AC113" s="934"/>
      <c r="AD113" s="934"/>
      <c r="AE113" s="935"/>
      <c r="AF113" s="936">
        <v>1099182</v>
      </c>
      <c r="AG113" s="934"/>
      <c r="AH113" s="934"/>
      <c r="AI113" s="934"/>
      <c r="AJ113" s="935"/>
      <c r="AK113" s="936">
        <v>979754</v>
      </c>
      <c r="AL113" s="934"/>
      <c r="AM113" s="934"/>
      <c r="AN113" s="934"/>
      <c r="AO113" s="935"/>
      <c r="AP113" s="937">
        <v>10.6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474943</v>
      </c>
      <c r="BR113" s="920"/>
      <c r="BS113" s="920"/>
      <c r="BT113" s="920"/>
      <c r="BU113" s="920"/>
      <c r="BV113" s="920">
        <v>423281</v>
      </c>
      <c r="BW113" s="920"/>
      <c r="BX113" s="920"/>
      <c r="BY113" s="920"/>
      <c r="BZ113" s="920"/>
      <c r="CA113" s="920">
        <v>372363</v>
      </c>
      <c r="CB113" s="920"/>
      <c r="CC113" s="920"/>
      <c r="CD113" s="920"/>
      <c r="CE113" s="920"/>
      <c r="CF113" s="914">
        <v>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96885</v>
      </c>
      <c r="DH113" s="959"/>
      <c r="DI113" s="959"/>
      <c r="DJ113" s="959"/>
      <c r="DK113" s="960"/>
      <c r="DL113" s="961">
        <v>81497</v>
      </c>
      <c r="DM113" s="959"/>
      <c r="DN113" s="959"/>
      <c r="DO113" s="959"/>
      <c r="DP113" s="960"/>
      <c r="DQ113" s="961">
        <v>65814</v>
      </c>
      <c r="DR113" s="959"/>
      <c r="DS113" s="959"/>
      <c r="DT113" s="959"/>
      <c r="DU113" s="960"/>
      <c r="DV113" s="962">
        <v>0.7</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265238</v>
      </c>
      <c r="AB114" s="959"/>
      <c r="AC114" s="959"/>
      <c r="AD114" s="959"/>
      <c r="AE114" s="960"/>
      <c r="AF114" s="961">
        <v>176929</v>
      </c>
      <c r="AG114" s="959"/>
      <c r="AH114" s="959"/>
      <c r="AI114" s="959"/>
      <c r="AJ114" s="960"/>
      <c r="AK114" s="961">
        <v>60912</v>
      </c>
      <c r="AL114" s="959"/>
      <c r="AM114" s="959"/>
      <c r="AN114" s="959"/>
      <c r="AO114" s="960"/>
      <c r="AP114" s="962">
        <v>0.7</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1844118</v>
      </c>
      <c r="BR114" s="920"/>
      <c r="BS114" s="920"/>
      <c r="BT114" s="920"/>
      <c r="BU114" s="920"/>
      <c r="BV114" s="920">
        <v>1704766</v>
      </c>
      <c r="BW114" s="920"/>
      <c r="BX114" s="920"/>
      <c r="BY114" s="920"/>
      <c r="BZ114" s="920"/>
      <c r="CA114" s="920">
        <v>1692089</v>
      </c>
      <c r="CB114" s="920"/>
      <c r="CC114" s="920"/>
      <c r="CD114" s="920"/>
      <c r="CE114" s="920"/>
      <c r="CF114" s="914">
        <v>18.3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40058</v>
      </c>
      <c r="AB115" s="934"/>
      <c r="AC115" s="934"/>
      <c r="AD115" s="934"/>
      <c r="AE115" s="935"/>
      <c r="AF115" s="936">
        <v>39391</v>
      </c>
      <c r="AG115" s="934"/>
      <c r="AH115" s="934"/>
      <c r="AI115" s="934"/>
      <c r="AJ115" s="935"/>
      <c r="AK115" s="936">
        <v>36423</v>
      </c>
      <c r="AL115" s="934"/>
      <c r="AM115" s="934"/>
      <c r="AN115" s="934"/>
      <c r="AO115" s="935"/>
      <c r="AP115" s="937">
        <v>0.4</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3655872</v>
      </c>
      <c r="AB117" s="966"/>
      <c r="AC117" s="966"/>
      <c r="AD117" s="966"/>
      <c r="AE117" s="967"/>
      <c r="AF117" s="965">
        <v>3321036</v>
      </c>
      <c r="AG117" s="966"/>
      <c r="AH117" s="966"/>
      <c r="AI117" s="966"/>
      <c r="AJ117" s="967"/>
      <c r="AK117" s="965">
        <v>2971905</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288</v>
      </c>
      <c r="AG118" s="883"/>
      <c r="AH118" s="883"/>
      <c r="AI118" s="883"/>
      <c r="AJ118" s="884"/>
      <c r="AK118" s="882" t="s">
        <v>287</v>
      </c>
      <c r="AL118" s="883"/>
      <c r="AM118" s="883"/>
      <c r="AN118" s="883"/>
      <c r="AO118" s="884"/>
      <c r="AP118" s="990" t="s">
        <v>405</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433</v>
      </c>
      <c r="BP118" s="994"/>
      <c r="BQ118" s="985">
        <v>37954551</v>
      </c>
      <c r="BR118" s="986"/>
      <c r="BS118" s="986"/>
      <c r="BT118" s="986"/>
      <c r="BU118" s="986"/>
      <c r="BV118" s="986">
        <v>36676037</v>
      </c>
      <c r="BW118" s="986"/>
      <c r="BX118" s="986"/>
      <c r="BY118" s="986"/>
      <c r="BZ118" s="986"/>
      <c r="CA118" s="986">
        <v>35505371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5496020</v>
      </c>
      <c r="BR119" s="927"/>
      <c r="BS119" s="927"/>
      <c r="BT119" s="927"/>
      <c r="BU119" s="927"/>
      <c r="BV119" s="927">
        <v>5204475</v>
      </c>
      <c r="BW119" s="927"/>
      <c r="BX119" s="927"/>
      <c r="BY119" s="927"/>
      <c r="BZ119" s="927"/>
      <c r="CA119" s="927">
        <v>5651621</v>
      </c>
      <c r="CB119" s="927"/>
      <c r="CC119" s="927"/>
      <c r="CD119" s="927"/>
      <c r="CE119" s="927"/>
      <c r="CF119" s="941">
        <v>61.2</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111767</v>
      </c>
      <c r="DH119" s="998"/>
      <c r="DI119" s="998"/>
      <c r="DJ119" s="998"/>
      <c r="DK119" s="999"/>
      <c r="DL119" s="1000">
        <v>91981</v>
      </c>
      <c r="DM119" s="998"/>
      <c r="DN119" s="998"/>
      <c r="DO119" s="998"/>
      <c r="DP119" s="999"/>
      <c r="DQ119" s="1000">
        <v>73099</v>
      </c>
      <c r="DR119" s="998"/>
      <c r="DS119" s="998"/>
      <c r="DT119" s="998"/>
      <c r="DU119" s="999"/>
      <c r="DV119" s="1001">
        <v>0.8</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8649264</v>
      </c>
      <c r="BR120" s="920"/>
      <c r="BS120" s="920"/>
      <c r="BT120" s="920"/>
      <c r="BU120" s="920"/>
      <c r="BV120" s="920">
        <v>8836651</v>
      </c>
      <c r="BW120" s="920"/>
      <c r="BX120" s="920"/>
      <c r="BY120" s="920"/>
      <c r="BZ120" s="920"/>
      <c r="CA120" s="920">
        <v>8934115</v>
      </c>
      <c r="CB120" s="920"/>
      <c r="CC120" s="920"/>
      <c r="CD120" s="920"/>
      <c r="CE120" s="920"/>
      <c r="CF120" s="914">
        <v>96.7</v>
      </c>
      <c r="CG120" s="915"/>
      <c r="CH120" s="915"/>
      <c r="CI120" s="915"/>
      <c r="CJ120" s="915"/>
      <c r="CK120" s="1013" t="s">
        <v>439</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19454812</v>
      </c>
      <c r="DH120" s="927"/>
      <c r="DI120" s="927"/>
      <c r="DJ120" s="927"/>
      <c r="DK120" s="927"/>
      <c r="DL120" s="927">
        <v>19260855</v>
      </c>
      <c r="DM120" s="927"/>
      <c r="DN120" s="927"/>
      <c r="DO120" s="927"/>
      <c r="DP120" s="927"/>
      <c r="DQ120" s="927">
        <v>18696049</v>
      </c>
      <c r="DR120" s="927"/>
      <c r="DS120" s="927"/>
      <c r="DT120" s="927"/>
      <c r="DU120" s="927"/>
      <c r="DV120" s="928">
        <v>202.4</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40058</v>
      </c>
      <c r="AB121" s="959"/>
      <c r="AC121" s="959"/>
      <c r="AD121" s="959"/>
      <c r="AE121" s="960"/>
      <c r="AF121" s="961">
        <v>39391</v>
      </c>
      <c r="AG121" s="959"/>
      <c r="AH121" s="959"/>
      <c r="AI121" s="959"/>
      <c r="AJ121" s="960"/>
      <c r="AK121" s="961">
        <v>36423</v>
      </c>
      <c r="AL121" s="959"/>
      <c r="AM121" s="959"/>
      <c r="AN121" s="959"/>
      <c r="AO121" s="960"/>
      <c r="AP121" s="962">
        <v>0.4</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22696645</v>
      </c>
      <c r="BR121" s="986"/>
      <c r="BS121" s="986"/>
      <c r="BT121" s="986"/>
      <c r="BU121" s="986"/>
      <c r="BV121" s="986">
        <v>23062420</v>
      </c>
      <c r="BW121" s="986"/>
      <c r="BX121" s="986"/>
      <c r="BY121" s="986"/>
      <c r="BZ121" s="986"/>
      <c r="CA121" s="986">
        <v>23362882</v>
      </c>
      <c r="CB121" s="986"/>
      <c r="CC121" s="986"/>
      <c r="CD121" s="986"/>
      <c r="CE121" s="986"/>
      <c r="CF121" s="1024">
        <v>252.9</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3281</v>
      </c>
      <c r="DH121" s="920"/>
      <c r="DI121" s="920"/>
      <c r="DJ121" s="920"/>
      <c r="DK121" s="920"/>
      <c r="DL121" s="920" t="s">
        <v>113</v>
      </c>
      <c r="DM121" s="920"/>
      <c r="DN121" s="920"/>
      <c r="DO121" s="920"/>
      <c r="DP121" s="920"/>
      <c r="DQ121" s="920" t="s">
        <v>113</v>
      </c>
      <c r="DR121" s="920"/>
      <c r="DS121" s="920"/>
      <c r="DT121" s="920"/>
      <c r="DU121" s="920"/>
      <c r="DV121" s="921" t="s">
        <v>113</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442</v>
      </c>
      <c r="BP122" s="994"/>
      <c r="BQ122" s="1034">
        <v>36841929</v>
      </c>
      <c r="BR122" s="1035"/>
      <c r="BS122" s="1035"/>
      <c r="BT122" s="1035"/>
      <c r="BU122" s="1035"/>
      <c r="BV122" s="1035">
        <v>37103546</v>
      </c>
      <c r="BW122" s="1035"/>
      <c r="BX122" s="1035"/>
      <c r="BY122" s="1035"/>
      <c r="BZ122" s="1035"/>
      <c r="CA122" s="1035">
        <v>37948618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11.9</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453</v>
      </c>
      <c r="AY127" s="887"/>
      <c r="AZ127" s="887"/>
      <c r="BA127" s="887"/>
      <c r="BB127" s="887"/>
      <c r="BC127" s="887"/>
      <c r="BD127" s="887"/>
      <c r="BE127" s="888"/>
      <c r="BF127" s="1041" t="s">
        <v>113</v>
      </c>
      <c r="BG127" s="1042"/>
      <c r="BH127" s="1042"/>
      <c r="BI127" s="1042"/>
      <c r="BJ127" s="1042"/>
      <c r="BK127" s="1042"/>
      <c r="BL127" s="1051"/>
      <c r="BM127" s="1041">
        <v>13.18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584573</v>
      </c>
      <c r="AB128" s="1090"/>
      <c r="AC128" s="1090"/>
      <c r="AD128" s="1090"/>
      <c r="AE128" s="1091"/>
      <c r="AF128" s="1092">
        <v>599373</v>
      </c>
      <c r="AG128" s="1090"/>
      <c r="AH128" s="1090"/>
      <c r="AI128" s="1090"/>
      <c r="AJ128" s="1091"/>
      <c r="AK128" s="1092">
        <v>543635</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113</v>
      </c>
      <c r="BG128" s="1067"/>
      <c r="BH128" s="1067"/>
      <c r="BI128" s="1067"/>
      <c r="BJ128" s="1067"/>
      <c r="BK128" s="1067"/>
      <c r="BL128" s="1068"/>
      <c r="BM128" s="1066">
        <v>18.18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11142090</v>
      </c>
      <c r="AB129" s="959"/>
      <c r="AC129" s="959"/>
      <c r="AD129" s="959"/>
      <c r="AE129" s="960"/>
      <c r="AF129" s="961">
        <v>11407501</v>
      </c>
      <c r="AG129" s="959"/>
      <c r="AH129" s="959"/>
      <c r="AI129" s="959"/>
      <c r="AJ129" s="960"/>
      <c r="AK129" s="961">
        <v>11043800</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1829775</v>
      </c>
      <c r="AB130" s="959"/>
      <c r="AC130" s="959"/>
      <c r="AD130" s="959"/>
      <c r="AE130" s="960"/>
      <c r="AF130" s="961">
        <v>1799574</v>
      </c>
      <c r="AG130" s="959"/>
      <c r="AH130" s="959"/>
      <c r="AI130" s="959"/>
      <c r="AJ130" s="960"/>
      <c r="AK130" s="961">
        <v>1806727</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9312315</v>
      </c>
      <c r="AB131" s="998"/>
      <c r="AC131" s="998"/>
      <c r="AD131" s="998"/>
      <c r="AE131" s="999"/>
      <c r="AF131" s="1000">
        <v>9607927</v>
      </c>
      <c r="AG131" s="998"/>
      <c r="AH131" s="998"/>
      <c r="AI131" s="998"/>
      <c r="AJ131" s="999"/>
      <c r="AK131" s="1000">
        <v>9237073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13.332066190000001</v>
      </c>
      <c r="AB132" s="1104"/>
      <c r="AC132" s="1104"/>
      <c r="AD132" s="1104"/>
      <c r="AE132" s="1105"/>
      <c r="AF132" s="1106">
        <v>9.5971690879999993</v>
      </c>
      <c r="AG132" s="1104"/>
      <c r="AH132" s="1104"/>
      <c r="AI132" s="1104"/>
      <c r="AJ132" s="1105"/>
      <c r="AK132" s="1106">
        <v>6.7287873549999997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12.4</v>
      </c>
      <c r="AB133" s="1111"/>
      <c r="AC133" s="1111"/>
      <c r="AD133" s="1111"/>
      <c r="AE133" s="1112"/>
      <c r="AF133" s="1110">
        <v>11.5</v>
      </c>
      <c r="AG133" s="1111"/>
      <c r="AH133" s="1111"/>
      <c r="AI133" s="1111"/>
      <c r="AJ133" s="1112"/>
      <c r="AK133" s="1110">
        <v>9.8000000000000007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50" fitToWidth="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2384359</v>
      </c>
      <c r="L9" s="264">
        <v>43013</v>
      </c>
      <c r="M9" s="265">
        <v>66168</v>
      </c>
      <c r="N9" s="266">
        <v>-35</v>
      </c>
    </row>
    <row r="10" spans="1:16">
      <c r="A10" s="248"/>
      <c r="B10" s="244"/>
      <c r="C10" s="244"/>
      <c r="D10" s="244"/>
      <c r="E10" s="244"/>
      <c r="F10" s="244"/>
      <c r="G10" s="1119" t="s">
        <v>475</v>
      </c>
      <c r="H10" s="1120"/>
      <c r="I10" s="1120"/>
      <c r="J10" s="1121"/>
      <c r="K10" s="267">
        <v>519755</v>
      </c>
      <c r="L10" s="268">
        <v>9376</v>
      </c>
      <c r="M10" s="269">
        <v>6044</v>
      </c>
      <c r="N10" s="270">
        <v>55.1</v>
      </c>
    </row>
    <row r="11" spans="1:16" ht="13.5" customHeight="1">
      <c r="A11" s="248"/>
      <c r="B11" s="244"/>
      <c r="C11" s="244"/>
      <c r="D11" s="244"/>
      <c r="E11" s="244"/>
      <c r="F11" s="244"/>
      <c r="G11" s="1119" t="s">
        <v>476</v>
      </c>
      <c r="H11" s="1120"/>
      <c r="I11" s="1120"/>
      <c r="J11" s="1121"/>
      <c r="K11" s="267">
        <v>335167</v>
      </c>
      <c r="L11" s="268">
        <v>6046</v>
      </c>
      <c r="M11" s="269">
        <v>8094</v>
      </c>
      <c r="N11" s="270">
        <v>-25.3</v>
      </c>
    </row>
    <row r="12" spans="1:16" ht="13.5" customHeight="1">
      <c r="A12" s="248"/>
      <c r="B12" s="244"/>
      <c r="C12" s="244"/>
      <c r="D12" s="244"/>
      <c r="E12" s="244"/>
      <c r="F12" s="244"/>
      <c r="G12" s="1119" t="s">
        <v>477</v>
      </c>
      <c r="H12" s="1120"/>
      <c r="I12" s="1120"/>
      <c r="J12" s="1121"/>
      <c r="K12" s="267" t="s">
        <v>478</v>
      </c>
      <c r="L12" s="268" t="s">
        <v>478</v>
      </c>
      <c r="M12" s="269">
        <v>834</v>
      </c>
      <c r="N12" s="270" t="s">
        <v>478</v>
      </c>
    </row>
    <row r="13" spans="1:16" ht="13.5" customHeight="1">
      <c r="A13" s="248"/>
      <c r="B13" s="244"/>
      <c r="C13" s="244"/>
      <c r="D13" s="244"/>
      <c r="E13" s="244"/>
      <c r="F13" s="244"/>
      <c r="G13" s="1119" t="s">
        <v>479</v>
      </c>
      <c r="H13" s="1120"/>
      <c r="I13" s="1120"/>
      <c r="J13" s="1121"/>
      <c r="K13" s="267" t="s">
        <v>478</v>
      </c>
      <c r="L13" s="268" t="s">
        <v>478</v>
      </c>
      <c r="M13" s="269" t="s">
        <v>478</v>
      </c>
      <c r="N13" s="270" t="s">
        <v>478</v>
      </c>
    </row>
    <row r="14" spans="1:16" ht="13.5" customHeight="1">
      <c r="A14" s="248"/>
      <c r="B14" s="244"/>
      <c r="C14" s="244"/>
      <c r="D14" s="244"/>
      <c r="E14" s="244"/>
      <c r="F14" s="244"/>
      <c r="G14" s="1119" t="s">
        <v>480</v>
      </c>
      <c r="H14" s="1120"/>
      <c r="I14" s="1120"/>
      <c r="J14" s="1121"/>
      <c r="K14" s="267" t="s">
        <v>478</v>
      </c>
      <c r="L14" s="268" t="s">
        <v>478</v>
      </c>
      <c r="M14" s="269">
        <v>2447</v>
      </c>
      <c r="N14" s="270" t="s">
        <v>478</v>
      </c>
    </row>
    <row r="15" spans="1:16" ht="13.5" customHeight="1">
      <c r="A15" s="248"/>
      <c r="B15" s="244"/>
      <c r="C15" s="244"/>
      <c r="D15" s="244"/>
      <c r="E15" s="244"/>
      <c r="F15" s="244"/>
      <c r="G15" s="1119" t="s">
        <v>481</v>
      </c>
      <c r="H15" s="1120"/>
      <c r="I15" s="1120"/>
      <c r="J15" s="1121"/>
      <c r="K15" s="267">
        <v>32480</v>
      </c>
      <c r="L15" s="268">
        <v>586</v>
      </c>
      <c r="M15" s="269">
        <v>1555</v>
      </c>
      <c r="N15" s="270">
        <v>-62.3</v>
      </c>
    </row>
    <row r="16" spans="1:16">
      <c r="A16" s="248"/>
      <c r="B16" s="244"/>
      <c r="C16" s="244"/>
      <c r="D16" s="244"/>
      <c r="E16" s="244"/>
      <c r="F16" s="244"/>
      <c r="G16" s="1122" t="s">
        <v>482</v>
      </c>
      <c r="H16" s="1123"/>
      <c r="I16" s="1123"/>
      <c r="J16" s="1124"/>
      <c r="K16" s="268">
        <v>-180034</v>
      </c>
      <c r="L16" s="268">
        <v>-3248</v>
      </c>
      <c r="M16" s="269">
        <v>-6706</v>
      </c>
      <c r="N16" s="270">
        <v>-51.6</v>
      </c>
    </row>
    <row r="17" spans="1:16">
      <c r="A17" s="248"/>
      <c r="B17" s="244"/>
      <c r="C17" s="244"/>
      <c r="D17" s="244"/>
      <c r="E17" s="244"/>
      <c r="F17" s="244"/>
      <c r="G17" s="1122" t="s">
        <v>172</v>
      </c>
      <c r="H17" s="1123"/>
      <c r="I17" s="1123"/>
      <c r="J17" s="1124"/>
      <c r="K17" s="268">
        <v>3091727</v>
      </c>
      <c r="L17" s="268">
        <v>55774</v>
      </c>
      <c r="M17" s="269">
        <v>78436</v>
      </c>
      <c r="N17" s="270">
        <v>-28.9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5.41</v>
      </c>
      <c r="L21" s="281">
        <v>7.54</v>
      </c>
      <c r="M21" s="282">
        <v>-2.13</v>
      </c>
      <c r="N21" s="249"/>
      <c r="O21" s="283"/>
      <c r="P21" s="279"/>
    </row>
    <row r="22" spans="1:16" s="284" customFormat="1">
      <c r="A22" s="279"/>
      <c r="B22" s="249"/>
      <c r="C22" s="249"/>
      <c r="D22" s="249"/>
      <c r="E22" s="249"/>
      <c r="F22" s="249"/>
      <c r="G22" s="1114" t="s">
        <v>488</v>
      </c>
      <c r="H22" s="1115"/>
      <c r="I22" s="1115"/>
      <c r="J22" s="1116"/>
      <c r="K22" s="285">
        <v>94.8</v>
      </c>
      <c r="L22" s="286">
        <v>97.7</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1894816</v>
      </c>
      <c r="L32" s="294">
        <v>34182</v>
      </c>
      <c r="M32" s="295">
        <v>44718</v>
      </c>
      <c r="N32" s="296">
        <v>-23.6</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82</v>
      </c>
      <c r="N34" s="296" t="s">
        <v>478</v>
      </c>
    </row>
    <row r="35" spans="1:16" ht="27" customHeight="1">
      <c r="A35" s="248"/>
      <c r="B35" s="244"/>
      <c r="C35" s="244"/>
      <c r="D35" s="244"/>
      <c r="E35" s="244"/>
      <c r="F35" s="244"/>
      <c r="G35" s="1130" t="s">
        <v>494</v>
      </c>
      <c r="H35" s="1131"/>
      <c r="I35" s="1131"/>
      <c r="J35" s="1132"/>
      <c r="K35" s="294">
        <v>979754</v>
      </c>
      <c r="L35" s="294">
        <v>17675</v>
      </c>
      <c r="M35" s="295">
        <v>14132</v>
      </c>
      <c r="N35" s="296">
        <v>25.1</v>
      </c>
    </row>
    <row r="36" spans="1:16" ht="27" customHeight="1">
      <c r="A36" s="248"/>
      <c r="B36" s="244"/>
      <c r="C36" s="244"/>
      <c r="D36" s="244"/>
      <c r="E36" s="244"/>
      <c r="F36" s="244"/>
      <c r="G36" s="1130" t="s">
        <v>495</v>
      </c>
      <c r="H36" s="1131"/>
      <c r="I36" s="1131"/>
      <c r="J36" s="1132"/>
      <c r="K36" s="294">
        <v>60912</v>
      </c>
      <c r="L36" s="294">
        <v>1099</v>
      </c>
      <c r="M36" s="295">
        <v>2847</v>
      </c>
      <c r="N36" s="296">
        <v>-61.4</v>
      </c>
    </row>
    <row r="37" spans="1:16" ht="13.5" customHeight="1">
      <c r="A37" s="248"/>
      <c r="B37" s="244"/>
      <c r="C37" s="244"/>
      <c r="D37" s="244"/>
      <c r="E37" s="244"/>
      <c r="F37" s="244"/>
      <c r="G37" s="1130" t="s">
        <v>496</v>
      </c>
      <c r="H37" s="1131"/>
      <c r="I37" s="1131"/>
      <c r="J37" s="1132"/>
      <c r="K37" s="294">
        <v>36423</v>
      </c>
      <c r="L37" s="294">
        <v>657</v>
      </c>
      <c r="M37" s="295">
        <v>1188</v>
      </c>
      <c r="N37" s="296">
        <v>-44.7</v>
      </c>
    </row>
    <row r="38" spans="1:16" ht="27" customHeight="1">
      <c r="A38" s="248"/>
      <c r="B38" s="244"/>
      <c r="C38" s="244"/>
      <c r="D38" s="244"/>
      <c r="E38" s="244"/>
      <c r="F38" s="244"/>
      <c r="G38" s="1133" t="s">
        <v>497</v>
      </c>
      <c r="H38" s="1134"/>
      <c r="I38" s="1134"/>
      <c r="J38" s="1135"/>
      <c r="K38" s="297" t="s">
        <v>478</v>
      </c>
      <c r="L38" s="297" t="s">
        <v>478</v>
      </c>
      <c r="M38" s="298">
        <v>2</v>
      </c>
      <c r="N38" s="299" t="s">
        <v>478</v>
      </c>
      <c r="O38" s="293"/>
    </row>
    <row r="39" spans="1:16">
      <c r="A39" s="248"/>
      <c r="B39" s="244"/>
      <c r="C39" s="244"/>
      <c r="D39" s="244"/>
      <c r="E39" s="244"/>
      <c r="F39" s="244"/>
      <c r="G39" s="1133" t="s">
        <v>498</v>
      </c>
      <c r="H39" s="1134"/>
      <c r="I39" s="1134"/>
      <c r="J39" s="1135"/>
      <c r="K39" s="300">
        <v>-543635</v>
      </c>
      <c r="L39" s="300">
        <v>-9807</v>
      </c>
      <c r="M39" s="301">
        <v>-4508</v>
      </c>
      <c r="N39" s="302">
        <v>117.5</v>
      </c>
      <c r="O39" s="293"/>
    </row>
    <row r="40" spans="1:16" ht="27" customHeight="1">
      <c r="A40" s="248"/>
      <c r="B40" s="244"/>
      <c r="C40" s="244"/>
      <c r="D40" s="244"/>
      <c r="E40" s="244"/>
      <c r="F40" s="244"/>
      <c r="G40" s="1130" t="s">
        <v>499</v>
      </c>
      <c r="H40" s="1131"/>
      <c r="I40" s="1131"/>
      <c r="J40" s="1132"/>
      <c r="K40" s="300">
        <v>-1806727</v>
      </c>
      <c r="L40" s="300">
        <v>-32593</v>
      </c>
      <c r="M40" s="301">
        <v>-41714</v>
      </c>
      <c r="N40" s="302">
        <v>-21.9</v>
      </c>
      <c r="O40" s="293"/>
    </row>
    <row r="41" spans="1:16">
      <c r="A41" s="248"/>
      <c r="B41" s="244"/>
      <c r="C41" s="244"/>
      <c r="D41" s="244"/>
      <c r="E41" s="244"/>
      <c r="F41" s="244"/>
      <c r="G41" s="1136" t="s">
        <v>282</v>
      </c>
      <c r="H41" s="1137"/>
      <c r="I41" s="1137"/>
      <c r="J41" s="1138"/>
      <c r="K41" s="294">
        <v>621543</v>
      </c>
      <c r="L41" s="300">
        <v>11213</v>
      </c>
      <c r="M41" s="301">
        <v>16746</v>
      </c>
      <c r="N41" s="302">
        <v>-33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1916863</v>
      </c>
      <c r="J51" s="320">
        <v>38024</v>
      </c>
      <c r="K51" s="321">
        <v>6.7</v>
      </c>
      <c r="L51" s="322">
        <v>61882</v>
      </c>
      <c r="M51" s="323">
        <v>6.7</v>
      </c>
      <c r="N51" s="324">
        <v>0</v>
      </c>
    </row>
    <row r="52" spans="1:14">
      <c r="A52" s="248"/>
      <c r="B52" s="244"/>
      <c r="C52" s="244"/>
      <c r="D52" s="244"/>
      <c r="E52" s="244"/>
      <c r="F52" s="244"/>
      <c r="G52" s="325"/>
      <c r="H52" s="326" t="s">
        <v>510</v>
      </c>
      <c r="I52" s="327">
        <v>573416</v>
      </c>
      <c r="J52" s="328">
        <v>11375</v>
      </c>
      <c r="K52" s="329">
        <v>-33.299999999999997</v>
      </c>
      <c r="L52" s="330">
        <v>32175</v>
      </c>
      <c r="M52" s="331">
        <v>0</v>
      </c>
      <c r="N52" s="332">
        <v>-33.299999999999997</v>
      </c>
    </row>
    <row r="53" spans="1:14">
      <c r="A53" s="248"/>
      <c r="B53" s="244"/>
      <c r="C53" s="244"/>
      <c r="D53" s="244"/>
      <c r="E53" s="244"/>
      <c r="F53" s="244"/>
      <c r="G53" s="310" t="s">
        <v>511</v>
      </c>
      <c r="H53" s="311"/>
      <c r="I53" s="319">
        <v>2105365</v>
      </c>
      <c r="J53" s="320">
        <v>41452</v>
      </c>
      <c r="K53" s="321">
        <v>9</v>
      </c>
      <c r="L53" s="322">
        <v>51704</v>
      </c>
      <c r="M53" s="323">
        <v>-16.399999999999999</v>
      </c>
      <c r="N53" s="324">
        <v>25.4</v>
      </c>
    </row>
    <row r="54" spans="1:14">
      <c r="A54" s="248"/>
      <c r="B54" s="244"/>
      <c r="C54" s="244"/>
      <c r="D54" s="244"/>
      <c r="E54" s="244"/>
      <c r="F54" s="244"/>
      <c r="G54" s="325"/>
      <c r="H54" s="326" t="s">
        <v>510</v>
      </c>
      <c r="I54" s="327">
        <v>555733</v>
      </c>
      <c r="J54" s="328">
        <v>10942</v>
      </c>
      <c r="K54" s="329">
        <v>-3.8</v>
      </c>
      <c r="L54" s="330">
        <v>26896</v>
      </c>
      <c r="M54" s="331">
        <v>-16.399999999999999</v>
      </c>
      <c r="N54" s="332">
        <v>12.6</v>
      </c>
    </row>
    <row r="55" spans="1:14">
      <c r="A55" s="248"/>
      <c r="B55" s="244"/>
      <c r="C55" s="244"/>
      <c r="D55" s="244"/>
      <c r="E55" s="244"/>
      <c r="F55" s="244"/>
      <c r="G55" s="310" t="s">
        <v>512</v>
      </c>
      <c r="H55" s="311"/>
      <c r="I55" s="319">
        <v>1665358</v>
      </c>
      <c r="J55" s="320">
        <v>30222</v>
      </c>
      <c r="K55" s="321">
        <v>-27.1</v>
      </c>
      <c r="L55" s="322">
        <v>52678</v>
      </c>
      <c r="M55" s="323">
        <v>1.9</v>
      </c>
      <c r="N55" s="324">
        <v>-29</v>
      </c>
    </row>
    <row r="56" spans="1:14">
      <c r="A56" s="248"/>
      <c r="B56" s="244"/>
      <c r="C56" s="244"/>
      <c r="D56" s="244"/>
      <c r="E56" s="244"/>
      <c r="F56" s="244"/>
      <c r="G56" s="325"/>
      <c r="H56" s="326" t="s">
        <v>510</v>
      </c>
      <c r="I56" s="327">
        <v>1024830</v>
      </c>
      <c r="J56" s="328">
        <v>18598</v>
      </c>
      <c r="K56" s="329">
        <v>70</v>
      </c>
      <c r="L56" s="330">
        <v>30185</v>
      </c>
      <c r="M56" s="331">
        <v>12.2</v>
      </c>
      <c r="N56" s="332">
        <v>57.8</v>
      </c>
    </row>
    <row r="57" spans="1:14">
      <c r="A57" s="248"/>
      <c r="B57" s="244"/>
      <c r="C57" s="244"/>
      <c r="D57" s="244"/>
      <c r="E57" s="244"/>
      <c r="F57" s="244"/>
      <c r="G57" s="310" t="s">
        <v>513</v>
      </c>
      <c r="H57" s="311"/>
      <c r="I57" s="319">
        <v>1398130</v>
      </c>
      <c r="J57" s="320">
        <v>25310</v>
      </c>
      <c r="K57" s="321">
        <v>-16.3</v>
      </c>
      <c r="L57" s="322">
        <v>69560</v>
      </c>
      <c r="M57" s="323">
        <v>32</v>
      </c>
      <c r="N57" s="324">
        <v>-48.3</v>
      </c>
    </row>
    <row r="58" spans="1:14">
      <c r="A58" s="248"/>
      <c r="B58" s="244"/>
      <c r="C58" s="244"/>
      <c r="D58" s="244"/>
      <c r="E58" s="244"/>
      <c r="F58" s="244"/>
      <c r="G58" s="325"/>
      <c r="H58" s="326" t="s">
        <v>510</v>
      </c>
      <c r="I58" s="327">
        <v>612663</v>
      </c>
      <c r="J58" s="328">
        <v>11091</v>
      </c>
      <c r="K58" s="329">
        <v>-40.4</v>
      </c>
      <c r="L58" s="330">
        <v>35305</v>
      </c>
      <c r="M58" s="331">
        <v>17</v>
      </c>
      <c r="N58" s="332">
        <v>-57.4</v>
      </c>
    </row>
    <row r="59" spans="1:14">
      <c r="A59" s="248"/>
      <c r="B59" s="244"/>
      <c r="C59" s="244"/>
      <c r="D59" s="244"/>
      <c r="E59" s="244"/>
      <c r="F59" s="244"/>
      <c r="G59" s="310" t="s">
        <v>514</v>
      </c>
      <c r="H59" s="311"/>
      <c r="I59" s="319">
        <v>1677839</v>
      </c>
      <c r="J59" s="320">
        <v>30268</v>
      </c>
      <c r="K59" s="321">
        <v>19.600000000000001</v>
      </c>
      <c r="L59" s="322">
        <v>65988</v>
      </c>
      <c r="M59" s="323">
        <v>-5.0999999999999996</v>
      </c>
      <c r="N59" s="324">
        <v>24.7</v>
      </c>
    </row>
    <row r="60" spans="1:14">
      <c r="A60" s="248"/>
      <c r="B60" s="244"/>
      <c r="C60" s="244"/>
      <c r="D60" s="244"/>
      <c r="E60" s="244"/>
      <c r="F60" s="244"/>
      <c r="G60" s="325"/>
      <c r="H60" s="326" t="s">
        <v>510</v>
      </c>
      <c r="I60" s="333">
        <v>874677</v>
      </c>
      <c r="J60" s="328">
        <v>15779</v>
      </c>
      <c r="K60" s="329">
        <v>42.3</v>
      </c>
      <c r="L60" s="330">
        <v>36473</v>
      </c>
      <c r="M60" s="331">
        <v>3.3</v>
      </c>
      <c r="N60" s="332">
        <v>39</v>
      </c>
    </row>
    <row r="61" spans="1:14">
      <c r="A61" s="248"/>
      <c r="B61" s="244"/>
      <c r="C61" s="244"/>
      <c r="D61" s="244"/>
      <c r="E61" s="244"/>
      <c r="F61" s="244"/>
      <c r="G61" s="310" t="s">
        <v>515</v>
      </c>
      <c r="H61" s="334"/>
      <c r="I61" s="335">
        <v>1752711</v>
      </c>
      <c r="J61" s="336">
        <v>33055</v>
      </c>
      <c r="K61" s="337">
        <v>-1.6</v>
      </c>
      <c r="L61" s="338">
        <v>60362</v>
      </c>
      <c r="M61" s="339">
        <v>3.8</v>
      </c>
      <c r="N61" s="324">
        <v>-5.4</v>
      </c>
    </row>
    <row r="62" spans="1:14">
      <c r="A62" s="248"/>
      <c r="B62" s="244"/>
      <c r="C62" s="244"/>
      <c r="D62" s="244"/>
      <c r="E62" s="244"/>
      <c r="F62" s="244"/>
      <c r="G62" s="325"/>
      <c r="H62" s="326" t="s">
        <v>510</v>
      </c>
      <c r="I62" s="327">
        <v>728264</v>
      </c>
      <c r="J62" s="328">
        <v>13557</v>
      </c>
      <c r="K62" s="329">
        <v>7</v>
      </c>
      <c r="L62" s="330">
        <v>32207</v>
      </c>
      <c r="M62" s="331">
        <v>3.2</v>
      </c>
      <c r="N62" s="332">
        <v>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14.76</v>
      </c>
      <c r="G47" s="12">
        <v>22.46</v>
      </c>
      <c r="H47" s="12">
        <v>25.37</v>
      </c>
      <c r="I47" s="12">
        <v>27.92</v>
      </c>
      <c r="J47" s="13">
        <v>32.53</v>
      </c>
    </row>
    <row r="48" spans="2:10" ht="57.75" customHeight="1">
      <c r="B48" s="14"/>
      <c r="C48" s="1141" t="s">
        <v>4</v>
      </c>
      <c r="D48" s="1141"/>
      <c r="E48" s="1142"/>
      <c r="F48" s="15">
        <v>11.06</v>
      </c>
      <c r="G48" s="16">
        <v>14.74</v>
      </c>
      <c r="H48" s="16">
        <v>9.5</v>
      </c>
      <c r="I48" s="16">
        <v>11.88</v>
      </c>
      <c r="J48" s="17">
        <v>5.58</v>
      </c>
    </row>
    <row r="49" spans="2:10" ht="57.75" customHeight="1" thickBot="1">
      <c r="B49" s="18"/>
      <c r="C49" s="1143" t="s">
        <v>5</v>
      </c>
      <c r="D49" s="1143"/>
      <c r="E49" s="1144"/>
      <c r="F49" s="19" t="s">
        <v>522</v>
      </c>
      <c r="G49" s="20">
        <v>11.3</v>
      </c>
      <c r="H49" s="20" t="s">
        <v>523</v>
      </c>
      <c r="I49" s="20">
        <v>6.54</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525</v>
      </c>
      <c r="D34" s="1151"/>
      <c r="E34" s="1152"/>
      <c r="F34" s="32">
        <v>15.48</v>
      </c>
      <c r="G34" s="33">
        <v>17.04</v>
      </c>
      <c r="H34" s="33">
        <v>16</v>
      </c>
      <c r="I34" s="33">
        <v>15.38</v>
      </c>
      <c r="J34" s="34">
        <v>15.36</v>
      </c>
      <c r="K34" s="22"/>
      <c r="L34" s="22"/>
      <c r="M34" s="22"/>
      <c r="N34" s="22"/>
      <c r="O34" s="22"/>
      <c r="P34" s="22"/>
    </row>
    <row r="35" spans="1:16" ht="39" customHeight="1">
      <c r="A35" s="22"/>
      <c r="B35" s="35"/>
      <c r="C35" s="1145" t="s">
        <v>526</v>
      </c>
      <c r="D35" s="1146"/>
      <c r="E35" s="1147"/>
      <c r="F35" s="36">
        <v>11.06</v>
      </c>
      <c r="G35" s="37">
        <v>14.73</v>
      </c>
      <c r="H35" s="37">
        <v>9.49</v>
      </c>
      <c r="I35" s="37">
        <v>11.88</v>
      </c>
      <c r="J35" s="38">
        <v>5.58</v>
      </c>
      <c r="K35" s="22"/>
      <c r="L35" s="22"/>
      <c r="M35" s="22"/>
      <c r="N35" s="22"/>
      <c r="O35" s="22"/>
      <c r="P35" s="22"/>
    </row>
    <row r="36" spans="1:16" ht="39" customHeight="1">
      <c r="A36" s="22"/>
      <c r="B36" s="35"/>
      <c r="C36" s="1145" t="s">
        <v>527</v>
      </c>
      <c r="D36" s="1146"/>
      <c r="E36" s="1147"/>
      <c r="F36" s="36">
        <v>0.7</v>
      </c>
      <c r="G36" s="37">
        <v>2.86</v>
      </c>
      <c r="H36" s="37">
        <v>4.03</v>
      </c>
      <c r="I36" s="37">
        <v>4.42</v>
      </c>
      <c r="J36" s="38">
        <v>4.38</v>
      </c>
      <c r="K36" s="22"/>
      <c r="L36" s="22"/>
      <c r="M36" s="22"/>
      <c r="N36" s="22"/>
      <c r="O36" s="22"/>
      <c r="P36" s="22"/>
    </row>
    <row r="37" spans="1:16" ht="39" customHeight="1">
      <c r="A37" s="22"/>
      <c r="B37" s="35"/>
      <c r="C37" s="1145" t="s">
        <v>528</v>
      </c>
      <c r="D37" s="1146"/>
      <c r="E37" s="1147"/>
      <c r="F37" s="36">
        <v>0.87</v>
      </c>
      <c r="G37" s="37">
        <v>1.83</v>
      </c>
      <c r="H37" s="37">
        <v>0.98</v>
      </c>
      <c r="I37" s="37">
        <v>0.85</v>
      </c>
      <c r="J37" s="38">
        <v>1.1499999999999999</v>
      </c>
      <c r="K37" s="22"/>
      <c r="L37" s="22"/>
      <c r="M37" s="22"/>
      <c r="N37" s="22"/>
      <c r="O37" s="22"/>
      <c r="P37" s="22"/>
    </row>
    <row r="38" spans="1:16" ht="39" customHeight="1">
      <c r="A38" s="22"/>
      <c r="B38" s="35"/>
      <c r="C38" s="1145" t="s">
        <v>529</v>
      </c>
      <c r="D38" s="1146"/>
      <c r="E38" s="1147"/>
      <c r="F38" s="36">
        <v>3.45</v>
      </c>
      <c r="G38" s="37">
        <v>3.4</v>
      </c>
      <c r="H38" s="37">
        <v>1.24</v>
      </c>
      <c r="I38" s="37">
        <v>1.53</v>
      </c>
      <c r="J38" s="38">
        <v>1.03</v>
      </c>
      <c r="K38" s="22"/>
      <c r="L38" s="22"/>
      <c r="M38" s="22"/>
      <c r="N38" s="22"/>
      <c r="O38" s="22"/>
      <c r="P38" s="22"/>
    </row>
    <row r="39" spans="1:16" ht="39" customHeight="1">
      <c r="A39" s="22"/>
      <c r="B39" s="35"/>
      <c r="C39" s="1145" t="s">
        <v>530</v>
      </c>
      <c r="D39" s="1146"/>
      <c r="E39" s="1147"/>
      <c r="F39" s="36">
        <v>0.23</v>
      </c>
      <c r="G39" s="37">
        <v>0.25</v>
      </c>
      <c r="H39" s="37">
        <v>0.26</v>
      </c>
      <c r="I39" s="37">
        <v>0.31</v>
      </c>
      <c r="J39" s="38">
        <v>0.26</v>
      </c>
      <c r="K39" s="22"/>
      <c r="L39" s="22"/>
      <c r="M39" s="22"/>
      <c r="N39" s="22"/>
      <c r="O39" s="22"/>
      <c r="P39" s="22"/>
    </row>
    <row r="40" spans="1:16" ht="39" customHeight="1">
      <c r="A40" s="22"/>
      <c r="B40" s="35"/>
      <c r="C40" s="1145" t="s">
        <v>531</v>
      </c>
      <c r="D40" s="1146"/>
      <c r="E40" s="1147"/>
      <c r="F40" s="36">
        <v>0.01</v>
      </c>
      <c r="G40" s="37">
        <v>0</v>
      </c>
      <c r="H40" s="37">
        <v>0</v>
      </c>
      <c r="I40" s="37">
        <v>0.02</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534</v>
      </c>
      <c r="D43" s="1149"/>
      <c r="E43" s="1150"/>
      <c r="F43" s="41">
        <v>0.47</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2072</v>
      </c>
      <c r="L45" s="60">
        <v>2147</v>
      </c>
      <c r="M45" s="60">
        <v>2231</v>
      </c>
      <c r="N45" s="60">
        <v>2006</v>
      </c>
      <c r="O45" s="61">
        <v>1895</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1092</v>
      </c>
      <c r="L48" s="64">
        <v>1001</v>
      </c>
      <c r="M48" s="64">
        <v>1120</v>
      </c>
      <c r="N48" s="64">
        <v>1099</v>
      </c>
      <c r="O48" s="65">
        <v>980</v>
      </c>
      <c r="P48" s="48"/>
      <c r="Q48" s="48"/>
      <c r="R48" s="48"/>
      <c r="S48" s="48"/>
      <c r="T48" s="48"/>
      <c r="U48" s="48"/>
    </row>
    <row r="49" spans="1:21" ht="30.75" customHeight="1">
      <c r="A49" s="48"/>
      <c r="B49" s="1163"/>
      <c r="C49" s="1164"/>
      <c r="D49" s="62"/>
      <c r="E49" s="1155" t="s">
        <v>16</v>
      </c>
      <c r="F49" s="1155"/>
      <c r="G49" s="1155"/>
      <c r="H49" s="1155"/>
      <c r="I49" s="1155"/>
      <c r="J49" s="1156"/>
      <c r="K49" s="63">
        <v>379</v>
      </c>
      <c r="L49" s="64">
        <v>324</v>
      </c>
      <c r="M49" s="64">
        <v>265</v>
      </c>
      <c r="N49" s="64">
        <v>177</v>
      </c>
      <c r="O49" s="65">
        <v>61</v>
      </c>
      <c r="P49" s="48"/>
      <c r="Q49" s="48"/>
      <c r="R49" s="48"/>
      <c r="S49" s="48"/>
      <c r="T49" s="48"/>
      <c r="U49" s="48"/>
    </row>
    <row r="50" spans="1:21" ht="30.75" customHeight="1">
      <c r="A50" s="48"/>
      <c r="B50" s="1163"/>
      <c r="C50" s="1164"/>
      <c r="D50" s="62"/>
      <c r="E50" s="1155" t="s">
        <v>17</v>
      </c>
      <c r="F50" s="1155"/>
      <c r="G50" s="1155"/>
      <c r="H50" s="1155"/>
      <c r="I50" s="1155"/>
      <c r="J50" s="1156"/>
      <c r="K50" s="63">
        <v>41</v>
      </c>
      <c r="L50" s="64">
        <v>41</v>
      </c>
      <c r="M50" s="64">
        <v>40</v>
      </c>
      <c r="N50" s="64">
        <v>39</v>
      </c>
      <c r="O50" s="65">
        <v>36</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2426</v>
      </c>
      <c r="L52" s="64">
        <v>2416</v>
      </c>
      <c r="M52" s="64">
        <v>2414</v>
      </c>
      <c r="N52" s="64">
        <v>2398</v>
      </c>
      <c r="O52" s="65">
        <v>2351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1158</v>
      </c>
      <c r="L53" s="69">
        <v>1097</v>
      </c>
      <c r="M53" s="69">
        <v>1242</v>
      </c>
      <c r="N53" s="69">
        <v>923</v>
      </c>
      <c r="O53" s="70">
        <v>621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2016-04-26T23:45:11Z</cp:lastPrinted>
  <dcterms:created xsi:type="dcterms:W3CDTF">2016-02-15T01:28:22Z</dcterms:created>
  <dcterms:modified xsi:type="dcterms:W3CDTF">2016-04-26T23:56:46Z</dcterms:modified>
  <cp:category/>
</cp:coreProperties>
</file>