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AM37" i="9"/>
  <c r="C37" i="9"/>
  <c r="BW36" i="9"/>
  <c r="BW37" i="9" s="1"/>
  <c r="BW38" i="9" s="1"/>
  <c r="AM36" i="9"/>
  <c r="C36" i="9"/>
  <c r="BW35" i="9"/>
  <c r="AM35" i="9"/>
  <c r="C35" i="9"/>
  <c r="BW34" i="9"/>
  <c r="AM34" i="9"/>
  <c r="U34" i="9"/>
  <c r="U35" i="9" s="1"/>
  <c r="U36" i="9" s="1"/>
  <c r="U37" i="9" s="1"/>
  <c r="C34" i="9"/>
  <c r="CO34" i="9" l="1"/>
  <c r="CO35" i="9" s="1"/>
  <c r="CO36" i="9" s="1"/>
  <c r="CO37" i="9" s="1"/>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<sst xmlns="http://schemas.openxmlformats.org/spreadsheetml/2006/main" count="1055" uniqueCount="557">
  <si>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</si>
  <si>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</si>
  <si>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</si>
  <si>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</si>
  <si>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</si>
  <si>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</si>
  <si>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</si>
  <si>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</si>
  <si>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</si>
  <si>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</si>
  <si>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</si>
  <si>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</si>
  <si>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</si>
  <si>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</si>
  <si>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</si>
  <si>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</si>
  <si>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</si>
  <si>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</si>
  <si>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</si>
  <si>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</si>
  <si>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</si>
  <si>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</si>
  <si>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</si>
  <si>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</si>
  <si>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</si>
  <si>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</si>
  <si>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</si>
  <si>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</si>
  <si>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</si>
  <si>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</si>
  <si>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</si>
  <si>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</si>
  <si>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</si>
  <si>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</si>
  <si>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</si>
  <si>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</si>
  <si>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</si>
  <si>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</si>
  <si>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</si>
  <si>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</si>
  <si>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</si>
  <si>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</si>
  <si>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</si>
  <si>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</si>
  <si>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</si>
  <si>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</si>
  <si>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</si>
  <si>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</si>
  <si>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</si>
  <si>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</si>
  <si>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</si>
  <si>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</si>
  <si>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</si>
  <si>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</si>
  <si>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</si>
  <si>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</si>
  <si>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</si>
  <si>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</si>
  <si>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</si>
  <si>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</si>
  <si>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</si>
  <si>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</si>
  <si>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</si>
  <si>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</si>
  <si>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</si>
  <si>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</si>
  <si>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</si>
  <si>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</si>
  <si>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</si>
  <si>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</si>
  <si>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</si>
  <si>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</si>
  <si>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</si>
  <si>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</si>
  <si>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</si>
  <si>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</si>
  <si>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</si>
  <si>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</si>
  <si>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</si>
  <si>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</si>
  <si>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</si>
  <si>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</si>
  <si>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</si>
  <si>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</si>
  <si>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</si>
  <si>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</si>
  <si>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</si>
  <si>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</si>
  <si>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</si>
  <si>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</si>
  <si>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</si>
  <si>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</si>
  <si>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</si>
  <si>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</si>
  <si>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</si>
  <si>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</si>
  <si>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</si>
  <si>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</si>
  <si>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</si>
  <si>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</si>
  <si>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</si>
  <si>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</si>
  <si>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</si>
  <si>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</si>
  <si>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</si>
  <si>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</si>
  <si>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</si>
  <si>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</si>
  <si>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</si>
  <si>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</si>
  <si>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</si>
  <si>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</si>
  <si>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</si>
  <si>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</si>
  <si>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</si>
  <si>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</si>
  <si>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</si>
  <si>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</si>
  <si>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</si>
  <si>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</si>
  <si>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</si>
  <si>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</si>
  <si>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</si>
  <si>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</si>
  <si>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</si>
  <si>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</si>
  <si>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</si>
  <si>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</si>
  <si>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</si>
  <si>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</si>
  <si>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</si>
  <si>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</si>
  <si>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</si>
  <si>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</si>
  <si>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</si>
  <si>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</si>
  <si>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</si>
  <si>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</si>
  <si>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</si>
  <si>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</si>
  <si>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</si>
  <si>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</si>
  <si>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</si>
  <si>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</si>
  <si>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</si>
  <si>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</si>
  <si>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</si>
  <si>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</si>
  <si>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</si>
  <si>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</si>
  <si>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</si>
  <si>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</si>
  <si>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</si>
  <si>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</si>
  <si>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</si>
  <si>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</si>
  <si>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</si>
  <si>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</si>
  <si>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</si>
  <si>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</si>
  <si>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</si>
  <si>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</si>
  <si>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</si>
  <si>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</si>
  <si>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</si>
  <si>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</si>
  <si>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</si>
  <si>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</si>
  <si>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</si>
  <si>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</si>
  <si>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</si>
  <si>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</si>
  <si>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</si>
  <si>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</si>
  <si>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</si>
  <si>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</si>
  <si>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</si>
  <si>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</si>
  <si>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</si>
  <si>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</si>
  <si>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</si>
  <si>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</si>
  <si>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</si>
  <si>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</si>
  <si>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</si>
  <si>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</si>
  <si>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</si>
  <si>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</si>
  <si>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</si>
  <si>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</si>
  <si>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</si>
  <si>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</si>
  <si>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</si>
  <si>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</si>
  <si>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</si>
  <si>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</si>
  <si>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岐阜県白川村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</si>
  <si>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</si>
  <si>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</si>
  <si>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</si>
  <si>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</si>
  <si>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</si>
  <si>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</si>
  <si>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</si>
  <si>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</si>
  <si>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</si>
  <si>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</si>
  <si>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</si>
  <si>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</si>
  <si>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</si>
  <si>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</si>
  <si>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</si>
  <si>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</si>
  <si>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</si>
  <si>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</si>
  <si>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</si>
  <si>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</si>
  <si>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</si>
  <si>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</si>
  <si>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</si>
  <si>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</si>
  <si>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</si>
  <si>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</si>
  <si>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</si>
  <si>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</si>
  <si>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</si>
  <si>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</si>
  <si>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</si>
  <si>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</si>
  <si>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</si>
  <si>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</si>
  <si>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</si>
  <si>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</si>
  <si>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</si>
  <si>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</si>
  <si>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</si>
  <si>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</si>
  <si>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</si>
  <si>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</si>
  <si>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</si>
  <si>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</si>
  <si>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</si>
  <si>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</si>
  <si>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</si>
  <si>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</si>
  <si>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</si>
  <si>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</si>
  <si>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</si>
  <si>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</si>
  <si>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</si>
  <si>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</si>
  <si>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</si>
  <si>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</si>
  <si>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</si>
  <si>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</si>
  <si>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</si>
  <si>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</si>
  <si>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</si>
  <si>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</si>
  <si>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</si>
  <si>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</si>
  <si>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</si>
  <si>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</si>
  <si>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</si>
  <si>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</si>
  <si>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</si>
  <si>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</si>
  <si>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</si>
  <si>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</si>
  <si>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</si>
  <si>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</si>
  <si>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</si>
  <si>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</si>
  <si>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</si>
  <si>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</si>
  <si>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</si>
  <si>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</si>
  <si>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</si>
  <si>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</si>
  <si>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</si>
  <si>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</si>
  <si>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</si>
  <si>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</si>
  <si>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</si>
  <si>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</si>
  <si>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</si>
  <si>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</si>
  <si>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</si>
  <si>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</si>
  <si>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</si>
  <si>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</si>
  <si>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</si>
  <si>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</si>
  <si>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</si>
  <si>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</si>
  <si>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</si>
  <si>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</si>
  <si>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</si>
  <si>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</si>
  <si>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</si>
  <si>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</si>
  <si>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</si>
  <si>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</si>
  <si>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</si>
  <si>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</si>
  <si>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</si>
  <si>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</si>
  <si>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</si>
  <si>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</si>
  <si>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</si>
  <si>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</si>
  <si>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</si>
  <si>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</si>
  <si>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</si>
  <si>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</si>
  <si>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</si>
  <si>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</si>
  <si>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</si>
  <si>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</si>
  <si>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</si>
  <si>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</si>
  <si>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</si>
  <si>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</si>
  <si>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</si>
  <si>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</si>
  <si>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</si>
  <si>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</si>
  <si>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</si>
  <si>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</si>
  <si>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</si>
  <si>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</si>
  <si>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</si>
  <si>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</si>
  <si>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</si>
  <si>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</si>
  <si>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</si>
  <si>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</si>
  <si>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</si>
  <si>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</si>
  <si>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</si>
  <si>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</si>
  <si>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</si>
  <si>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</si>
  <si>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</si>
  <si>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</si>
  <si>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</si>
  <si>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</si>
  <si>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岐阜県白川村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</si>
  <si>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</si>
  <si>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</si>
  <si>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</si>
  <si>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</si>
  <si>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</si>
  <si>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</si>
  <si>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</si>
  <si>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</si>
  <si>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</si>
  <si>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</si>
  <si>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</si>
  <si>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</si>
  <si>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</si>
  <si>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</si>
  <si>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</si>
  <si>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</si>
  <si>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</si>
  <si>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</si>
  <si>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</si>
  <si>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</si>
  <si>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</si>
  <si>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</si>
  <si>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</si>
  <si>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</si>
  <si>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</si>
  <si>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</si>
  <si>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</si>
  <si>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</si>
  <si>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</si>
  <si>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</si>
  <si>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</si>
  <si>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</si>
  <si>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</si>
  <si>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国民健康保険特別会計事業勘定の部</t>
    <phoneticPr fontId="5"/>
  </si>
  <si>
    <t>国民健康保険特別会計直営診療施設勘定の部</t>
    <phoneticPr fontId="5"/>
  </si>
  <si>
    <t>介護保険特別会計保険事業勘定の部</t>
    <phoneticPr fontId="5"/>
  </si>
  <si>
    <t>後期高齢者医療特別会計</t>
    <phoneticPr fontId="5"/>
  </si>
  <si>
    <t>簡易水道特別会計</t>
    <phoneticPr fontId="5"/>
  </si>
  <si>
    <t>法非適用企業</t>
    <phoneticPr fontId="5"/>
  </si>
  <si>
    <t>公共下水道特別会計</t>
    <phoneticPr fontId="5"/>
  </si>
  <si>
    <t>温泉開発特別会計</t>
    <phoneticPr fontId="5"/>
  </si>
  <si>
    <t>白弓スキー場特別会計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</si>
  <si>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</si>
  <si>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</si>
  <si>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</si>
  <si>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</si>
  <si>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</si>
  <si>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</si>
  <si>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</si>
  <si>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</si>
  <si>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</si>
  <si>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</si>
  <si>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</si>
  <si>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</si>
  <si>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</si>
  <si>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</si>
  <si>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</si>
  <si>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</si>
  <si>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</si>
  <si>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</si>
  <si>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</si>
  <si>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</si>
  <si>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</si>
  <si>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</si>
  <si>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</si>
  <si>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</si>
  <si>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</si>
  <si>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</si>
  <si>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</si>
  <si>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</si>
  <si>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</si>
  <si>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</si>
  <si>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</si>
  <si>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</si>
  <si>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</si>
  <si>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</si>
  <si>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</si>
  <si>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</si>
  <si>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</si>
  <si>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</si>
  <si>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</si>
  <si>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</si>
  <si>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</si>
  <si>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</si>
  <si>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</si>
  <si>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</si>
  <si>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</si>
  <si>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</si>
  <si>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</si>
  <si>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</si>
  <si>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</si>
  <si>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</si>
  <si>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</si>
  <si>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</si>
  <si>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公共下水道特別会計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</si>
  <si>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</si>
  <si>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</si>
  <si>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</si>
  <si>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</si>
  <si>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</si>
  <si>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</si>
  <si>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</si>
  <si>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</si>
  <si>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</si>
  <si>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</si>
  <si>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</si>
  <si>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</si>
  <si>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</si>
  <si>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</si>
  <si>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</si>
  <si>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</si>
  <si>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</si>
  <si>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</si>
  <si>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</si>
  <si>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</si>
  <si>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</si>
  <si>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</si>
  <si>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</si>
  <si>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</si>
  <si>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</si>
  <si>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</si>
  <si>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</si>
  <si>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</si>
  <si>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</si>
  <si>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</si>
  <si>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</si>
  <si>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</si>
  <si>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</si>
  <si>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</si>
  <si>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</si>
  <si>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</si>
  <si>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</si>
  <si>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</si>
  <si>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</si>
  <si>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</si>
  <si>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</si>
  <si>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</si>
  <si>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</si>
  <si>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</si>
  <si>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</si>
  <si>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</si>
  <si>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</si>
  <si>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</si>
  <si>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</si>
  <si>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</si>
  <si>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</si>
  <si>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</si>
  <si>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</si>
  <si>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</si>
  <si>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</si>
  <si>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</si>
  <si>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</si>
  <si>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</si>
  <si>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</si>
  <si>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</si>
  <si>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</si>
  <si>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</si>
  <si>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</si>
  <si>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</si>
  <si>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</si>
  <si>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</si>
  <si>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</si>
  <si>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</si>
  <si>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</si>
  <si>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</si>
  <si>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</si>
  <si>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</si>
  <si>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</si>
  <si>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</si>
  <si>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</si>
  <si>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</si>
  <si>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</si>
  <si>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</si>
  <si>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</si>
  <si>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</si>
  <si>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</si>
  <si>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</si>
  <si>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国民健康保険特別会計直営診療施設勘定の部</t>
  </si>
  <si>
    <t>介護保険特別会計保険事業勘定の部</t>
  </si>
  <si>
    <t>国民健康保険特別会計事業勘定の部</t>
  </si>
  <si>
    <t>温泉開発特別会計</t>
  </si>
  <si>
    <t>白弓スキー場特別会計</t>
  </si>
  <si>
    <t>後期高齢者医療特別会計</t>
  </si>
  <si>
    <t>公共下水道特別会計</t>
  </si>
  <si>
    <t>その他会計（赤字）</t>
  </si>
  <si>
    <t>その他会計（黒字）</t>
  </si>
  <si>
    <t>基金から34百万円繰入</t>
    <rPh sb="0" eb="2">
      <t>キキン</t>
    </rPh>
    <rPh sb="6" eb="9">
      <t>ヒャクマンエン</t>
    </rPh>
    <rPh sb="9" eb="11">
      <t>クリイレ</t>
    </rPh>
    <phoneticPr fontId="2"/>
  </si>
  <si>
    <t>基金から20百万円繰入</t>
    <rPh sb="0" eb="2">
      <t>キキン</t>
    </rPh>
    <rPh sb="6" eb="9">
      <t>ヒャクマンエン</t>
    </rPh>
    <rPh sb="9" eb="11">
      <t>クリイレ</t>
    </rPh>
    <phoneticPr fontId="2"/>
  </si>
  <si>
    <t>基金からの２百万円繰入</t>
    <rPh sb="0" eb="2">
      <t>キキン</t>
    </rPh>
    <rPh sb="6" eb="9">
      <t>ヒャクマンエン</t>
    </rPh>
    <rPh sb="9" eb="11">
      <t>クリイレ</t>
    </rPh>
    <phoneticPr fontId="2"/>
  </si>
  <si>
    <t>白川村緑地資源開発公社</t>
    <rPh sb="0" eb="3">
      <t>シラカワムラ</t>
    </rPh>
    <rPh sb="3" eb="5">
      <t>リョクチ</t>
    </rPh>
    <rPh sb="5" eb="7">
      <t>シゲン</t>
    </rPh>
    <rPh sb="7" eb="9">
      <t>カイハツ</t>
    </rPh>
    <rPh sb="9" eb="11">
      <t>コウシャ</t>
    </rPh>
    <phoneticPr fontId="2"/>
  </si>
  <si>
    <t>飯島観光開発</t>
    <rPh sb="0" eb="2">
      <t>イイジマ</t>
    </rPh>
    <rPh sb="2" eb="4">
      <t>カンコウ</t>
    </rPh>
    <rPh sb="4" eb="6">
      <t>カイハツ</t>
    </rPh>
    <phoneticPr fontId="2"/>
  </si>
  <si>
    <t>世界遺産合掌造り保存財団</t>
    <rPh sb="0" eb="2">
      <t>セカイ</t>
    </rPh>
    <rPh sb="2" eb="4">
      <t>イサン</t>
    </rPh>
    <rPh sb="4" eb="6">
      <t>ガッショウ</t>
    </rPh>
    <rPh sb="6" eb="7">
      <t>ヅク</t>
    </rPh>
    <rPh sb="8" eb="10">
      <t>ホゾン</t>
    </rPh>
    <rPh sb="10" eb="12">
      <t>ザイダン</t>
    </rPh>
    <phoneticPr fontId="2"/>
  </si>
  <si>
    <t>大白川温泉観光</t>
    <rPh sb="0" eb="3">
      <t>オオシラカワ</t>
    </rPh>
    <rPh sb="3" eb="5">
      <t>オンセン</t>
    </rPh>
    <rPh sb="5" eb="7">
      <t>カンコウ</t>
    </rPh>
    <phoneticPr fontId="2"/>
  </si>
  <si>
    <t>－</t>
    <phoneticPr fontId="2"/>
  </si>
  <si>
    <t>－</t>
    <phoneticPr fontId="2"/>
  </si>
  <si>
    <t>-</t>
    <phoneticPr fontId="2"/>
  </si>
  <si>
    <t>-</t>
    <phoneticPr fontId="2"/>
  </si>
  <si>
    <t>-</t>
    <phoneticPr fontId="2"/>
  </si>
  <si>
    <t>-</t>
    <phoneticPr fontId="2"/>
  </si>
  <si>
    <t>-</t>
    <phoneticPr fontId="2"/>
  </si>
  <si>
    <t>岐阜県市町村会館組合</t>
    <rPh sb="0" eb="3">
      <t>ギフケン</t>
    </rPh>
    <rPh sb="3" eb="6">
      <t>シチョウソン</t>
    </rPh>
    <rPh sb="6" eb="8">
      <t>カイカン</t>
    </rPh>
    <rPh sb="8" eb="10">
      <t>クミアイ</t>
    </rPh>
    <phoneticPr fontId="2"/>
  </si>
  <si>
    <t>飛騨農業共済事務組合</t>
    <rPh sb="0" eb="2">
      <t>ヒダ</t>
    </rPh>
    <rPh sb="2" eb="4">
      <t>ノウギョウ</t>
    </rPh>
    <rPh sb="4" eb="6">
      <t>キョウサイ</t>
    </rPh>
    <rPh sb="6" eb="8">
      <t>ジム</t>
    </rPh>
    <rPh sb="8" eb="10">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</si>
  <si>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</si>
  <si>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</si>
  <si>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基金からの1,660百万円繰入</t>
    <rPh sb="0" eb="2">
      <t>キキン</t>
    </rPh>
    <rPh sb="10" eb="13">
      <t>ヒャクマンエン</t>
    </rPh>
    <rPh sb="13" eb="15">
      <t>クリイレ</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</si>
  <si>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</si>
  <si>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法適用</t>
    <rPh sb="0" eb="1">
      <t>ホウ</t>
    </rPh>
    <rPh sb="1" eb="3">
      <t>テキヨウ</t>
    </rPh>
    <phoneticPr fontId="2"/>
  </si>
  <si>
    <t>基金からの1,464百万円繰入</t>
    <rPh sb="0" eb="2">
      <t>キキン</t>
    </rPh>
    <rPh sb="10" eb="13">
      <t>ヒャクマンエン</t>
    </rPh>
    <rPh sb="13" eb="15">
      <t>クリイレ</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</si>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</sst>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545408</c:v>
                </c:pt>
                <c:pt idx="1">
                  <c:v>244128</c:v>
                </c:pt>
                <c:pt idx="2">
                  <c:v>420357</c:v>
                </c:pt>
                <c:pt idx="3">
                  <c:v>329627</c:v>
                </c:pt>
                <c:pt idx="4">
                  <c:v>501053</c:v>
                </c:pt>
              </c:numCache>
            </c:numRef>
          </c:val>
          <c:smooth val="0"/>
        </c:ser>
        <c:dLbls>
          <c:showLegendKey val="0"/>
          <c:showVal val="0"/>
          <c:showCatName val="0"/>
          <c:showSerName val="0"/>
          <c:showPercent val="0"/>
          <c:showBubbleSize val="0"/>
        </c:dLbls>
        <c:marker val="1"/>
        <c:smooth val="0"/>
        <c:axId val="83080320"/>
        <c:axId val="83082240"/>
      </c:lineChart>
      <c:catAx>
        <c:axId val="83080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082240"/>
        <c:crosses val="autoZero"/>
        <c:auto val="1"/>
        <c:lblAlgn val="ctr"/>
        <c:lblOffset val="100"/>
        <c:tickLblSkip val="1"/>
        <c:tickMarkSkip val="1"/>
        <c:noMultiLvlLbl val="0"/>
      </c:catAx>
      <c:valAx>
        <c:axId val="8308224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080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1.29</c:v>
                </c:pt>
                <c:pt idx="1">
                  <c:v>2.88</c:v>
                </c:pt>
                <c:pt idx="2">
                  <c:v>3.45</c:v>
                </c:pt>
                <c:pt idx="3">
                  <c:v>3.3</c:v>
                </c:pt>
                <c:pt idx="4">
                  <c:v>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63.71</c:v>
                </c:pt>
                <c:pt idx="1">
                  <c:v>72.13</c:v>
                </c:pt>
                <c:pt idx="2">
                  <c:v>94.2</c:v>
                </c:pt>
                <c:pt idx="3">
                  <c:v>125.06</c:v>
                </c:pt>
                <c:pt idx="4">
                  <c:v>140.46</c:v>
                </c:pt>
              </c:numCache>
            </c:numRef>
          </c:val>
        </c:ser>
        <c:dLbls>
          <c:showLegendKey val="0"/>
          <c:showVal val="0"/>
          <c:showCatName val="0"/>
          <c:showSerName val="0"/>
          <c:showPercent val="0"/>
          <c:showBubbleSize val="0"/>
        </c:dLbls>
        <c:gapWidth val="250"/>
        <c:overlap val="100"/>
        <c:axId val="83099648"/>
        <c:axId val="83101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4.68</c:v>
                </c:pt>
                <c:pt idx="1">
                  <c:v>8.5500000000000007</c:v>
                </c:pt>
                <c:pt idx="2">
                  <c:v>34.06</c:v>
                </c:pt>
                <c:pt idx="3">
                  <c:v>28.71</c:v>
                </c:pt>
                <c:pt idx="4">
                  <c:v>5.12</c:v>
                </c:pt>
              </c:numCache>
            </c:numRef>
          </c:val>
          <c:smooth val="0"/>
        </c:ser>
        <c:dLbls>
          <c:showLegendKey val="0"/>
          <c:showVal val="0"/>
          <c:showCatName val="0"/>
          <c:showSerName val="0"/>
          <c:showPercent val="0"/>
          <c:showBubbleSize val="0"/>
        </c:dLbls>
        <c:marker val="1"/>
        <c:smooth val="0"/>
        <c:axId val="83099648"/>
        <c:axId val="83101568"/>
      </c:lineChart>
      <c:catAx>
        <c:axId val="8309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101568"/>
        <c:crosses val="autoZero"/>
        <c:auto val="1"/>
        <c:lblAlgn val="ctr"/>
        <c:lblOffset val="100"/>
        <c:tickLblSkip val="1"/>
        <c:tickMarkSkip val="1"/>
        <c:noMultiLvlLbl val="0"/>
      </c:catAx>
      <c:valAx>
        <c:axId val="8310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09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0.28000000000000003</c:v>
                </c:pt>
                <c:pt idx="2">
                  <c:v>#N/A</c:v>
                </c:pt>
                <c:pt idx="3">
                  <c:v>0.46</c:v>
                </c:pt>
                <c:pt idx="4">
                  <c:v>#N/A</c:v>
                </c:pt>
                <c:pt idx="5">
                  <c:v>0</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0.09</c:v>
                </c:pt>
                <c:pt idx="2">
                  <c:v>#N/A</c:v>
                </c:pt>
                <c:pt idx="3">
                  <c:v>0.03</c:v>
                </c:pt>
                <c:pt idx="4">
                  <c:v>#N/A</c:v>
                </c:pt>
                <c:pt idx="5">
                  <c:v>0.05</c:v>
                </c:pt>
                <c:pt idx="6">
                  <c:v>#N/A</c:v>
                </c:pt>
                <c:pt idx="7">
                  <c:v>0.04</c:v>
                </c:pt>
                <c:pt idx="8">
                  <c:v>#N/A</c:v>
                </c:pt>
                <c:pt idx="9">
                  <c:v>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0.03</c:v>
                </c:pt>
                <c:pt idx="4">
                  <c:v>#N/A</c:v>
                </c:pt>
                <c:pt idx="5">
                  <c:v>0.11</c:v>
                </c:pt>
                <c:pt idx="6">
                  <c:v>#N/A</c:v>
                </c:pt>
                <c:pt idx="7">
                  <c:v>0.11</c:v>
                </c:pt>
                <c:pt idx="8">
                  <c:v>#N/A</c:v>
                </c:pt>
                <c:pt idx="9">
                  <c:v>0.1</c:v>
                </c:pt>
              </c:numCache>
            </c:numRef>
          </c:val>
        </c:ser>
        <c:ser>
          <c:idx val="4"/>
          <c:order val="4"/>
          <c:tx>
            <c:strRef>
              <c:f>データシート!$A$31</c:f>
              <c:strCache>
                <c:ptCount val="1"/>
                <c:pt idx="0">
                  <c:v>白弓スキー場特別会計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c:v>
                </c:pt>
                <c:pt idx="4">
                  <c:v>#N/A</c:v>
                </c:pt>
                <c:pt idx="5">
                  <c:v>0.09</c:v>
                </c:pt>
                <c:pt idx="6">
                  <c:v>#N/A</c:v>
                </c:pt>
                <c:pt idx="7">
                  <c:v>0.04</c:v>
                </c:pt>
                <c:pt idx="8">
                  <c:v>#N/A</c:v>
                </c:pt>
                <c:pt idx="9">
                  <c:v>0.12</c:v>
                </c:pt>
              </c:numCache>
            </c:numRef>
          </c:val>
        </c:ser>
        <c:ser>
          <c:idx val="5"/>
          <c:order val="5"/>
          <c:tx>
            <c:strRef>
              <c:f>データシート!$A$32</c:f>
              <c:strCache>
                <c:ptCount val="1"/>
                <c:pt idx="0">
                  <c:v>温泉開発特別会計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c:v>
                </c:pt>
                <c:pt idx="4">
                  <c:v>#N/A</c:v>
                </c:pt>
                <c:pt idx="5">
                  <c:v>0.31</c:v>
                </c:pt>
                <c:pt idx="6">
                  <c:v>#N/A</c:v>
                </c:pt>
                <c:pt idx="7">
                  <c:v>0.05</c:v>
                </c:pt>
                <c:pt idx="8">
                  <c:v>#N/A</c:v>
                </c:pt>
                <c:pt idx="9">
                  <c:v>0.12</c:v>
                </c:pt>
              </c:numCache>
            </c:numRef>
          </c:val>
        </c:ser>
        <c:ser>
          <c:idx val="6"/>
          <c:order val="6"/>
          <c:tx>
            <c:strRef>
              <c:f>データシート!$A$33</c:f>
              <c:strCache>
                <c:ptCount val="1"/>
                <c:pt idx="0">
                  <c:v>国民健康保険特別会計事業勘定の部</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0.93</c:v>
                </c:pt>
                <c:pt idx="2">
                  <c:v>#N/A</c:v>
                </c:pt>
                <c:pt idx="3">
                  <c:v>1.76</c:v>
                </c:pt>
                <c:pt idx="4">
                  <c:v>#N/A</c:v>
                </c:pt>
                <c:pt idx="5">
                  <c:v>0.49</c:v>
                </c:pt>
                <c:pt idx="6">
                  <c:v>#N/A</c:v>
                </c:pt>
                <c:pt idx="7">
                  <c:v>0.37</c:v>
                </c:pt>
                <c:pt idx="8">
                  <c:v>#N/A</c:v>
                </c:pt>
                <c:pt idx="9">
                  <c:v>0.16</c:v>
                </c:pt>
              </c:numCache>
            </c:numRef>
          </c:val>
        </c:ser>
        <c:ser>
          <c:idx val="7"/>
          <c:order val="7"/>
          <c:tx>
            <c:strRef>
              <c:f>データシート!$A$34</c:f>
              <c:strCache>
                <c:ptCount val="1"/>
                <c:pt idx="0">
                  <c:v>介護保険特別会計保険事業勘定の部</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0.57999999999999996</c:v>
                </c:pt>
                <c:pt idx="2">
                  <c:v>#N/A</c:v>
                </c:pt>
                <c:pt idx="3">
                  <c:v>0.61</c:v>
                </c:pt>
                <c:pt idx="4">
                  <c:v>#N/A</c:v>
                </c:pt>
                <c:pt idx="5">
                  <c:v>0.64</c:v>
                </c:pt>
                <c:pt idx="6">
                  <c:v>#N/A</c:v>
                </c:pt>
                <c:pt idx="7">
                  <c:v>0.7</c:v>
                </c:pt>
                <c:pt idx="8">
                  <c:v>#N/A</c:v>
                </c:pt>
                <c:pt idx="9">
                  <c:v>0.53</c:v>
                </c:pt>
              </c:numCache>
            </c:numRef>
          </c:val>
        </c:ser>
        <c:ser>
          <c:idx val="8"/>
          <c:order val="8"/>
          <c:tx>
            <c:strRef>
              <c:f>データシート!$A$35</c:f>
              <c:strCache>
                <c:ptCount val="1"/>
                <c:pt idx="0">
                  <c:v>国民健康保険特別会計直営診療施設勘定の部</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0.27</c:v>
                </c:pt>
                <c:pt idx="2">
                  <c:v>#N/A</c:v>
                </c:pt>
                <c:pt idx="3">
                  <c:v>0.3</c:v>
                </c:pt>
                <c:pt idx="4">
                  <c:v>#N/A</c:v>
                </c:pt>
                <c:pt idx="5">
                  <c:v>0.4</c:v>
                </c:pt>
                <c:pt idx="6">
                  <c:v>#N/A</c:v>
                </c:pt>
                <c:pt idx="7">
                  <c:v>0.43</c:v>
                </c:pt>
                <c:pt idx="8">
                  <c:v>#N/A</c:v>
                </c:pt>
                <c:pt idx="9">
                  <c:v>0.56000000000000005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1.28</c:v>
                </c:pt>
                <c:pt idx="2">
                  <c:v>#N/A</c:v>
                </c:pt>
                <c:pt idx="3">
                  <c:v>2.88</c:v>
                </c:pt>
                <c:pt idx="4">
                  <c:v>#N/A</c:v>
                </c:pt>
                <c:pt idx="5">
                  <c:v>3.45</c:v>
                </c:pt>
                <c:pt idx="6">
                  <c:v>#N/A</c:v>
                </c:pt>
                <c:pt idx="7">
                  <c:v>3.3</c:v>
                </c:pt>
                <c:pt idx="8">
                  <c:v>#N/A</c:v>
                </c:pt>
                <c:pt idx="9">
                  <c:v>7.39</c:v>
                </c:pt>
              </c:numCache>
            </c:numRef>
          </c:val>
        </c:ser>
        <c:dLbls>
          <c:showLegendKey val="0"/>
          <c:showVal val="0"/>
          <c:showCatName val="0"/>
          <c:showSerName val="0"/>
          <c:showPercent val="0"/>
          <c:showBubbleSize val="0"/>
        </c:dLbls>
        <c:gapWidth val="150"/>
        <c:overlap val="100"/>
        <c:axId val="94013312"/>
        <c:axId val="94014848"/>
      </c:barChart>
      <c:catAx>
        <c:axId val="9401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014848"/>
        <c:crosses val="autoZero"/>
        <c:auto val="1"/>
        <c:lblAlgn val="ctr"/>
        <c:lblOffset val="100"/>
        <c:tickLblSkip val="1"/>
        <c:tickMarkSkip val="1"/>
        <c:noMultiLvlLbl val="0"/>
      </c:catAx>
      <c:valAx>
        <c:axId val="9401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13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412</c:v>
                </c:pt>
                <c:pt idx="5">
                  <c:v>401</c:v>
                </c:pt>
                <c:pt idx="8">
                  <c:v>386</c:v>
                </c:pt>
                <c:pt idx="11">
                  <c:v>400</c:v>
                </c:pt>
                <c:pt idx="14">
                  <c:v>388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150</c:v>
                </c:pt>
                <c:pt idx="3">
                  <c:v>137</c:v>
                </c:pt>
                <c:pt idx="6">
                  <c:v>99</c:v>
                </c:pt>
                <c:pt idx="9">
                  <c:v>74</c:v>
                </c:pt>
                <c:pt idx="12">
                  <c:v>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319</c:v>
                </c:pt>
                <c:pt idx="3">
                  <c:v>289</c:v>
                </c:pt>
                <c:pt idx="6">
                  <c:v>298</c:v>
                </c:pt>
                <c:pt idx="9">
                  <c:v>335</c:v>
                </c:pt>
                <c:pt idx="12">
                  <c:v>338</c:v>
                </c:pt>
              </c:numCache>
            </c:numRef>
          </c:val>
        </c:ser>
        <c:dLbls>
          <c:showLegendKey val="0"/>
          <c:showVal val="0"/>
          <c:showCatName val="0"/>
          <c:showSerName val="0"/>
          <c:showPercent val="0"/>
          <c:showBubbleSize val="0"/>
        </c:dLbls>
        <c:gapWidth val="100"/>
        <c:overlap val="100"/>
        <c:axId val="94868608"/>
        <c:axId val="9487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58</c:v>
                </c:pt>
                <c:pt idx="2">
                  <c:v>#N/A</c:v>
                </c:pt>
                <c:pt idx="3">
                  <c:v>#N/A</c:v>
                </c:pt>
                <c:pt idx="4">
                  <c:v>26</c:v>
                </c:pt>
                <c:pt idx="5">
                  <c:v>#N/A</c:v>
                </c:pt>
                <c:pt idx="6">
                  <c:v>#N/A</c:v>
                </c:pt>
                <c:pt idx="7">
                  <c:v>12</c:v>
                </c:pt>
                <c:pt idx="8">
                  <c:v>#N/A</c:v>
                </c:pt>
                <c:pt idx="9">
                  <c:v>#N/A</c:v>
                </c:pt>
                <c:pt idx="10">
                  <c:v>10</c:v>
                </c:pt>
                <c:pt idx="11">
                  <c:v>#N/A</c:v>
                </c:pt>
                <c:pt idx="12">
                  <c:v>#N/A</c:v>
                </c:pt>
                <c:pt idx="13">
                  <c:v>35</c:v>
                </c:pt>
                <c:pt idx="14">
                  <c:v>#N/A</c:v>
                </c:pt>
              </c:numCache>
            </c:numRef>
          </c:val>
          <c:smooth val="0"/>
        </c:ser>
        <c:dLbls>
          <c:showLegendKey val="0"/>
          <c:showVal val="0"/>
          <c:showCatName val="0"/>
          <c:showSerName val="0"/>
          <c:showPercent val="0"/>
          <c:showBubbleSize val="0"/>
        </c:dLbls>
        <c:marker val="1"/>
        <c:smooth val="0"/>
        <c:axId val="94868608"/>
        <c:axId val="94870528"/>
      </c:lineChart>
      <c:catAx>
        <c:axId val="9486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870528"/>
        <c:crosses val="autoZero"/>
        <c:auto val="1"/>
        <c:lblAlgn val="ctr"/>
        <c:lblOffset val="100"/>
        <c:tickLblSkip val="1"/>
        <c:tickMarkSkip val="1"/>
        <c:noMultiLvlLbl val="0"/>
      </c:catAx>
      <c:valAx>
        <c:axId val="9487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6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3378</c:v>
                </c:pt>
                <c:pt idx="5">
                  <c:v>3597</c:v>
                </c:pt>
                <c:pt idx="8">
                  <c:v>3314</c:v>
                </c:pt>
                <c:pt idx="11">
                  <c:v>3464</c:v>
                </c:pt>
                <c:pt idx="14">
                  <c:v>3462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2125</c:v>
                </c:pt>
                <c:pt idx="5">
                  <c:v>2119</c:v>
                </c:pt>
                <c:pt idx="8">
                  <c:v>2322</c:v>
                </c:pt>
                <c:pt idx="11">
                  <c:v>2932</c:v>
                </c:pt>
                <c:pt idx="14">
                  <c:v>2945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513</c:v>
                </c:pt>
                <c:pt idx="3">
                  <c:v>510</c:v>
                </c:pt>
                <c:pt idx="6">
                  <c:v>433</c:v>
                </c:pt>
                <c:pt idx="9">
                  <c:v>423</c:v>
                </c:pt>
                <c:pt idx="12">
                  <c:v>408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1509</c:v>
                </c:pt>
                <c:pt idx="3">
                  <c:v>1101</c:v>
                </c:pt>
                <c:pt idx="6">
                  <c:v>701</c:v>
                </c:pt>
                <c:pt idx="9">
                  <c:v>554</c:v>
                </c:pt>
                <c:pt idx="12">
                  <c:v>542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c:v>
                </c:pt>
                <c:pt idx="3">
                  <c:v>6</c:v>
                </c:pt>
                <c:pt idx="6">
                  <c:v>5</c:v>
                </c:pt>
                <c:pt idx="9">
                  <c:v>5</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2830</c:v>
                </c:pt>
                <c:pt idx="3">
                  <c:v>2825</c:v>
                </c:pt>
                <c:pt idx="6">
                  <c:v>2928</c:v>
                </c:pt>
                <c:pt idx="9">
                  <c:v>2966</c:v>
                </c:pt>
                <c:pt idx="12">
                  <c:v>3103</c:v>
                </c:pt>
              </c:numCache>
            </c:numRef>
          </c:val>
        </c:ser>
        <c:dLbls>
          <c:showLegendKey val="0"/>
          <c:showVal val="0"/>
          <c:showCatName val="0"/>
          <c:showSerName val="0"/>
          <c:showPercent val="0"/>
          <c:showBubbleSize val="0"/>
        </c:dLbls>
        <c:gapWidth val="100"/>
        <c:overlap val="100"/>
        <c:axId val="93901952"/>
        <c:axId val="93903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3901952"/>
        <c:axId val="93903872"/>
      </c:lineChart>
      <c:catAx>
        <c:axId val="9390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903872"/>
        <c:crosses val="autoZero"/>
        <c:auto val="1"/>
        <c:lblAlgn val="ctr"/>
        <c:lblOffset val="100"/>
        <c:tickLblSkip val="1"/>
        <c:tickMarkSkip val="1"/>
        <c:noMultiLvlLbl val="0"/>
      </c:catAx>
      <c:valAx>
        <c:axId val="9390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0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1,695
1,678
356.64
3,376,436
3,204,107
132,180
1,787,134
3,102,728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歳入</a:t>
          </a:r>
          <a:r>
            <a:rPr kumimoji="1" lang="ja-JP" altLang="en-US" sz="1100">
              <a:solidFill>
                <a:schemeClr val="dk1"/>
              </a:solidFill>
              <a:effectLst/>
              <a:latin typeface="+mn-lt"/>
              <a:ea typeface="+mn-ea"/>
              <a:cs typeface="+mn-cs"/>
            </a:rPr>
            <a:t>面</a:t>
          </a:r>
          <a:r>
            <a:rPr kumimoji="1" lang="ja-JP" altLang="ja-JP" sz="1100">
              <a:solidFill>
                <a:schemeClr val="dk1"/>
              </a:solidFill>
              <a:effectLst/>
              <a:latin typeface="+mn-lt"/>
              <a:ea typeface="+mn-ea"/>
              <a:cs typeface="+mn-cs"/>
            </a:rPr>
            <a:t>においては、電発施設に係る償却資産に支えられ、類似他団体の中では上位となる</a:t>
          </a:r>
          <a:r>
            <a:rPr kumimoji="1" lang="en-US" altLang="ja-JP" sz="1100">
              <a:solidFill>
                <a:schemeClr val="dk1"/>
              </a:solidFill>
              <a:effectLst/>
              <a:latin typeface="+mn-lt"/>
              <a:ea typeface="+mn-ea"/>
              <a:cs typeface="+mn-cs"/>
            </a:rPr>
            <a:t>0.31</a:t>
          </a:r>
          <a:r>
            <a:rPr kumimoji="1" lang="ja-JP" altLang="ja-JP" sz="1100">
              <a:solidFill>
                <a:schemeClr val="dk1"/>
              </a:solidFill>
              <a:effectLst/>
              <a:latin typeface="+mn-lt"/>
              <a:ea typeface="+mn-ea"/>
              <a:cs typeface="+mn-cs"/>
            </a:rPr>
            <a:t>％となっているが</a:t>
          </a:r>
          <a:r>
            <a:rPr kumimoji="1" lang="ja-JP" altLang="en-US" sz="1100">
              <a:solidFill>
                <a:schemeClr val="dk1"/>
              </a:solidFill>
              <a:effectLst/>
              <a:latin typeface="+mn-lt"/>
              <a:ea typeface="+mn-ea"/>
              <a:cs typeface="+mn-cs"/>
            </a:rPr>
            <a:t>そ</a:t>
          </a:r>
          <a:r>
            <a:rPr kumimoji="1" lang="ja-JP" altLang="ja-JP" sz="1100">
              <a:solidFill>
                <a:schemeClr val="dk1"/>
              </a:solidFill>
              <a:effectLst/>
              <a:latin typeface="+mn-lt"/>
              <a:ea typeface="+mn-ea"/>
              <a:cs typeface="+mn-cs"/>
            </a:rPr>
            <a:t>の性質により年々減少している。景気の低迷や原油高等の影響が続いており個人及び法人村民税に関して低下傾向（平成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期</a:t>
          </a:r>
          <a:r>
            <a:rPr kumimoji="1" lang="ja-JP" altLang="ja-JP" sz="1100">
              <a:solidFill>
                <a:schemeClr val="dk1"/>
              </a:solidFill>
              <a:effectLst/>
              <a:latin typeface="+mn-lt"/>
              <a:ea typeface="+mn-ea"/>
              <a:cs typeface="+mn-cs"/>
            </a:rPr>
            <a:t>連続）にある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歳出面においては、公債費の削減のため村債発行の抑制や高利率の既往債の繰上償還を進めている。</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人件費にあっては行政サービスの向上及び消防職員の確保を目的とした方針に転換している。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16828</xdr:rowOff>
    </xdr:from>
    <xdr:to>
      <xdr:col>7</xdr:col>
      <xdr:colOff>152400</xdr:colOff>
      <xdr:row>43</xdr:row>
      <xdr:rowOff>28893</xdr:rowOff>
    </xdr:to>
    <xdr:cxnSp macro="">
      <xdr:nvCxnSpPr>
        <xdr:cNvPr id="62" name="直線コネクタ 61"/>
        <xdr:cNvCxnSpPr/>
      </xdr:nvCxnSpPr>
      <xdr:spPr>
        <a:xfrm>
          <a:off x="4114800" y="738917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163847</xdr:rowOff>
    </xdr:from>
    <xdr:ext cx="762000" cy="259045"/>
    <xdr:sp macro="" textlink="">
      <xdr:nvSpPr>
        <xdr:cNvPr id="63" name="財政力平均値テキスト"/>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164147</xdr:rowOff>
    </xdr:from>
    <xdr:to>
      <xdr:col>6</xdr:col>
      <xdr:colOff>0</xdr:colOff>
      <xdr:row>43</xdr:row>
      <xdr:rowOff>16828</xdr:rowOff>
    </xdr:to>
    <xdr:cxnSp macro="">
      <xdr:nvCxnSpPr>
        <xdr:cNvPr id="65" name="直線コネクタ 64"/>
        <xdr:cNvCxnSpPr/>
      </xdr:nvCxnSpPr>
      <xdr:spPr>
        <a:xfrm>
          <a:off x="3225800" y="736504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94632</xdr:rowOff>
    </xdr:from>
    <xdr:ext cx="736600" cy="259045"/>
    <xdr:sp macro="" textlink="">
      <xdr:nvSpPr>
        <xdr:cNvPr id="67" name="テキスト ボックス 66"/>
        <xdr:cNvSpPr txBox="1"/>
      </xdr:nvSpPr>
      <xdr:spPr>
        <a:xfrm>
          <a:off x="3733800" y="746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164147</xdr:rowOff>
    </xdr:to>
    <xdr:cxnSp macro="">
      <xdr:nvCxnSpPr>
        <xdr:cNvPr id="68" name="直線コネクタ 67"/>
        <xdr:cNvCxnSpPr/>
      </xdr:nvCxnSpPr>
      <xdr:spPr>
        <a:xfrm>
          <a:off x="2336800" y="734695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100665</xdr:rowOff>
    </xdr:from>
    <xdr:ext cx="762000" cy="259045"/>
    <xdr:sp macro="" textlink="">
      <xdr:nvSpPr>
        <xdr:cNvPr id="70" name="テキスト ボックス 69"/>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140018</xdr:rowOff>
    </xdr:from>
    <xdr:to>
      <xdr:col>3</xdr:col>
      <xdr:colOff>279400</xdr:colOff>
      <xdr:row>42</xdr:row>
      <xdr:rowOff>146050</xdr:rowOff>
    </xdr:to>
    <xdr:cxnSp macro="">
      <xdr:nvCxnSpPr>
        <xdr:cNvPr id="71" name="直線コネクタ 70"/>
        <xdr:cNvCxnSpPr/>
      </xdr:nvCxnSpPr>
      <xdr:spPr>
        <a:xfrm>
          <a:off x="1447800" y="73409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94632</xdr:rowOff>
    </xdr:from>
    <xdr:ext cx="762000" cy="259045"/>
    <xdr:sp macro="" textlink="">
      <xdr:nvSpPr>
        <xdr:cNvPr id="73" name="テキスト ボックス 72"/>
        <xdr:cNvSpPr txBox="1"/>
      </xdr:nvSpPr>
      <xdr:spPr>
        <a:xfrm>
          <a:off x="1955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75" name="テキスト ボックス 74"/>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149543</xdr:rowOff>
    </xdr:from>
    <xdr:to>
      <xdr:col>7</xdr:col>
      <xdr:colOff>203200</xdr:colOff>
      <xdr:row>43</xdr:row>
      <xdr:rowOff>79693</xdr:rowOff>
    </xdr:to>
    <xdr:sp macro="" textlink="">
      <xdr:nvSpPr>
        <xdr:cNvPr id="81" name="円/楕円 80"/>
        <xdr:cNvSpPr/>
      </xdr:nvSpPr>
      <xdr:spPr>
        <a:xfrm>
          <a:off x="49022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166070</xdr:rowOff>
    </xdr:from>
    <xdr:ext cx="762000" cy="259045"/>
    <xdr:sp macro="" textlink="">
      <xdr:nvSpPr>
        <xdr:cNvPr id="82" name="財政力該当値テキスト"/>
        <xdr:cNvSpPr txBox="1"/>
      </xdr:nvSpPr>
      <xdr:spPr>
        <a:xfrm>
          <a:off x="50419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137478</xdr:rowOff>
    </xdr:from>
    <xdr:to>
      <xdr:col>6</xdr:col>
      <xdr:colOff>50800</xdr:colOff>
      <xdr:row>43</xdr:row>
      <xdr:rowOff>67628</xdr:rowOff>
    </xdr:to>
    <xdr:sp macro="" textlink="">
      <xdr:nvSpPr>
        <xdr:cNvPr id="83" name="円/楕円 82"/>
        <xdr:cNvSpPr/>
      </xdr:nvSpPr>
      <xdr:spPr>
        <a:xfrm>
          <a:off x="4064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77805</xdr:rowOff>
    </xdr:from>
    <xdr:ext cx="736600" cy="259045"/>
    <xdr:sp macro="" textlink="">
      <xdr:nvSpPr>
        <xdr:cNvPr id="84" name="テキスト ボックス 83"/>
        <xdr:cNvSpPr txBox="1"/>
      </xdr:nvSpPr>
      <xdr:spPr>
        <a:xfrm>
          <a:off x="3733800" y="710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113347</xdr:rowOff>
    </xdr:from>
    <xdr:to>
      <xdr:col>4</xdr:col>
      <xdr:colOff>533400</xdr:colOff>
      <xdr:row>43</xdr:row>
      <xdr:rowOff>43497</xdr:rowOff>
    </xdr:to>
    <xdr:sp macro="" textlink="">
      <xdr:nvSpPr>
        <xdr:cNvPr id="85" name="円/楕円 84"/>
        <xdr:cNvSpPr/>
      </xdr:nvSpPr>
      <xdr:spPr>
        <a:xfrm>
          <a:off x="3175000" y="73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53674</xdr:rowOff>
    </xdr:from>
    <xdr:ext cx="762000" cy="259045"/>
    <xdr:sp macro="" textlink="">
      <xdr:nvSpPr>
        <xdr:cNvPr id="86" name="テキスト ボックス 85"/>
        <xdr:cNvSpPr txBox="1"/>
      </xdr:nvSpPr>
      <xdr:spPr>
        <a:xfrm>
          <a:off x="2844800" y="70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87" name="円/楕円 86"/>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88" name="テキスト ボックス 8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89218</xdr:rowOff>
    </xdr:from>
    <xdr:to>
      <xdr:col>2</xdr:col>
      <xdr:colOff>127000</xdr:colOff>
      <xdr:row>43</xdr:row>
      <xdr:rowOff>19368</xdr:rowOff>
    </xdr:to>
    <xdr:sp macro="" textlink="">
      <xdr:nvSpPr>
        <xdr:cNvPr id="89" name="円/楕円 88"/>
        <xdr:cNvSpPr/>
      </xdr:nvSpPr>
      <xdr:spPr>
        <a:xfrm>
          <a:off x="13970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29545</xdr:rowOff>
    </xdr:from>
    <xdr:ext cx="762000" cy="259045"/>
    <xdr:sp macro="" textlink="">
      <xdr:nvSpPr>
        <xdr:cNvPr id="90" name="テキスト ボックス 89"/>
        <xdr:cNvSpPr txBox="1"/>
      </xdr:nvSpPr>
      <xdr:spPr>
        <a:xfrm>
          <a:off x="1066800" y="705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歳入では、経常一般財源のうち地方交付税が減少している。また、景気の低迷の影響により地方税の減収が続いている。歳出では、経常経費に算定される</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に関しては、財政健全化を目指し実質公債費比率の軽減に努めたことによる一定の成果が表れている。一方、統合小学校建設やインフラ整備等を進めたことにより</a:t>
          </a:r>
          <a:r>
            <a:rPr kumimoji="1" lang="en-US" altLang="ja-JP" sz="1100">
              <a:solidFill>
                <a:schemeClr val="dk1"/>
              </a:solidFill>
              <a:effectLst/>
              <a:latin typeface="+mn-lt"/>
              <a:ea typeface="+mn-ea"/>
              <a:cs typeface="+mn-cs"/>
            </a:rPr>
            <a:t>13.6</a:t>
          </a:r>
          <a:r>
            <a:rPr kumimoji="1" lang="ja-JP" altLang="en-US" sz="1100">
              <a:solidFill>
                <a:schemeClr val="dk1"/>
              </a:solidFill>
              <a:effectLst/>
              <a:latin typeface="+mn-lt"/>
              <a:ea typeface="+mn-ea"/>
              <a:cs typeface="+mn-cs"/>
            </a:rPr>
            <a:t>ポイント増となった。また、</a:t>
          </a:r>
          <a:r>
            <a:rPr kumimoji="1" lang="ja-JP" altLang="ja-JP" sz="1100">
              <a:solidFill>
                <a:schemeClr val="dk1"/>
              </a:solidFill>
              <a:effectLst/>
              <a:latin typeface="+mn-lt"/>
              <a:ea typeface="+mn-ea"/>
              <a:cs typeface="+mn-cs"/>
            </a:rPr>
            <a:t>扶助費に</a:t>
          </a:r>
          <a:r>
            <a:rPr kumimoji="1" lang="ja-JP" altLang="en-US" sz="1100">
              <a:solidFill>
                <a:schemeClr val="dk1"/>
              </a:solidFill>
              <a:effectLst/>
              <a:latin typeface="+mn-lt"/>
              <a:ea typeface="+mn-ea"/>
              <a:cs typeface="+mn-cs"/>
            </a:rPr>
            <a:t>おいて</a:t>
          </a:r>
          <a:r>
            <a:rPr kumimoji="1" lang="ja-JP" altLang="ja-JP" sz="1100">
              <a:solidFill>
                <a:schemeClr val="dk1"/>
              </a:solidFill>
              <a:effectLst/>
              <a:latin typeface="+mn-lt"/>
              <a:ea typeface="+mn-ea"/>
              <a:cs typeface="+mn-cs"/>
            </a:rPr>
            <a:t>は、少子高齢化対策に向けた人口増加策等の取組を進めており</a:t>
          </a:r>
          <a:r>
            <a:rPr kumimoji="1" lang="en-US" altLang="ja-JP" sz="1100">
              <a:solidFill>
                <a:schemeClr val="dk1"/>
              </a:solidFill>
              <a:effectLst/>
              <a:latin typeface="+mn-lt"/>
              <a:ea typeface="+mn-ea"/>
              <a:cs typeface="+mn-cs"/>
            </a:rPr>
            <a:t>9.6</a:t>
          </a:r>
          <a:r>
            <a:rPr kumimoji="1" lang="ja-JP" altLang="en-US" sz="1100">
              <a:solidFill>
                <a:schemeClr val="dk1"/>
              </a:solidFill>
              <a:effectLst/>
              <a:latin typeface="+mn-lt"/>
              <a:ea typeface="+mn-ea"/>
              <a:cs typeface="+mn-cs"/>
            </a:rPr>
            <a:t>ポイント増となっている</a:t>
          </a:r>
          <a:r>
            <a:rPr kumimoji="1" lang="ja-JP" altLang="ja-JP" sz="1100">
              <a:solidFill>
                <a:schemeClr val="dk1"/>
              </a:solidFill>
              <a:effectLst/>
              <a:latin typeface="+mn-lt"/>
              <a:ea typeface="+mn-ea"/>
              <a:cs typeface="+mn-cs"/>
            </a:rPr>
            <a:t>。人件費においては、人件費削減に向けた一定の効果を達成したことから、人員の確保を目的とした方針に転換しているため</a:t>
          </a:r>
          <a:r>
            <a:rPr kumimoji="1" lang="en-US" altLang="ja-JP" sz="1100">
              <a:solidFill>
                <a:schemeClr val="dk1"/>
              </a:solidFill>
              <a:effectLst/>
              <a:latin typeface="+mn-lt"/>
              <a:ea typeface="+mn-ea"/>
              <a:cs typeface="+mn-cs"/>
            </a:rPr>
            <a:t>7.2</a:t>
          </a:r>
          <a:r>
            <a:rPr kumimoji="1" lang="ja-JP" altLang="en-US" sz="1100">
              <a:solidFill>
                <a:schemeClr val="dk1"/>
              </a:solidFill>
              <a:effectLst/>
              <a:latin typeface="+mn-lt"/>
              <a:ea typeface="+mn-ea"/>
              <a:cs typeface="+mn-cs"/>
            </a:rPr>
            <a:t>ポイント増となっている。</a:t>
          </a:r>
          <a:r>
            <a:rPr kumimoji="1" lang="ja-JP" altLang="ja-JP" sz="1100">
              <a:solidFill>
                <a:schemeClr val="dk1"/>
              </a:solidFill>
              <a:effectLst/>
              <a:latin typeface="+mn-lt"/>
              <a:ea typeface="+mn-ea"/>
              <a:cs typeface="+mn-cs"/>
            </a:rPr>
            <a:t>物件費においては、</a:t>
          </a:r>
          <a:r>
            <a:rPr kumimoji="1" lang="ja-JP" altLang="en-US" sz="1100">
              <a:solidFill>
                <a:schemeClr val="dk1"/>
              </a:solidFill>
              <a:effectLst/>
              <a:latin typeface="+mn-lt"/>
              <a:ea typeface="+mn-ea"/>
              <a:cs typeface="+mn-cs"/>
            </a:rPr>
            <a:t>民間委託への推進並びに</a:t>
          </a:r>
          <a:r>
            <a:rPr kumimoji="1" lang="ja-JP" altLang="ja-JP" sz="1100">
              <a:solidFill>
                <a:schemeClr val="dk1"/>
              </a:solidFill>
              <a:effectLst/>
              <a:latin typeface="+mn-lt"/>
              <a:ea typeface="+mn-ea"/>
              <a:cs typeface="+mn-cs"/>
            </a:rPr>
            <a:t>電算管理経費に係る委託料等の増加により</a:t>
          </a:r>
          <a:r>
            <a:rPr kumimoji="1" lang="en-US" altLang="ja-JP" sz="1100">
              <a:solidFill>
                <a:schemeClr val="dk1"/>
              </a:solidFill>
              <a:effectLst/>
              <a:latin typeface="+mn-lt"/>
              <a:ea typeface="+mn-ea"/>
              <a:cs typeface="+mn-cs"/>
            </a:rPr>
            <a:t>31.1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増となっている。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113877</xdr:rowOff>
    </xdr:from>
    <xdr:to>
      <xdr:col>7</xdr:col>
      <xdr:colOff>152400</xdr:colOff>
      <xdr:row>61</xdr:row>
      <xdr:rowOff>139488</xdr:rowOff>
    </xdr:to>
    <xdr:cxnSp macro="">
      <xdr:nvCxnSpPr>
        <xdr:cNvPr id="125" name="直線コネクタ 124"/>
        <xdr:cNvCxnSpPr/>
      </xdr:nvCxnSpPr>
      <xdr:spPr>
        <a:xfrm>
          <a:off x="4114800" y="10400877"/>
          <a:ext cx="8382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166810</xdr:rowOff>
    </xdr:from>
    <xdr:ext cx="762000" cy="259045"/>
    <xdr:sp macro="" textlink="">
      <xdr:nvSpPr>
        <xdr:cNvPr id="126"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71649</xdr:rowOff>
    </xdr:from>
    <xdr:to>
      <xdr:col>6</xdr:col>
      <xdr:colOff>0</xdr:colOff>
      <xdr:row>60</xdr:row>
      <xdr:rowOff>113877</xdr:rowOff>
    </xdr:to>
    <xdr:cxnSp macro="">
      <xdr:nvCxnSpPr>
        <xdr:cNvPr id="128" name="直線コネクタ 127"/>
        <xdr:cNvCxnSpPr/>
      </xdr:nvCxnSpPr>
      <xdr:spPr>
        <a:xfrm>
          <a:off x="3225800" y="10358649"/>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0" name="テキスト ボックス 129"/>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71649</xdr:rowOff>
    </xdr:from>
    <xdr:to>
      <xdr:col>4</xdr:col>
      <xdr:colOff>482600</xdr:colOff>
      <xdr:row>61</xdr:row>
      <xdr:rowOff>141499</xdr:rowOff>
    </xdr:to>
    <xdr:cxnSp macro="">
      <xdr:nvCxnSpPr>
        <xdr:cNvPr id="131" name="直線コネクタ 130"/>
        <xdr:cNvCxnSpPr/>
      </xdr:nvCxnSpPr>
      <xdr:spPr>
        <a:xfrm flipV="1">
          <a:off x="2336800" y="1035864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43303</xdr:rowOff>
    </xdr:from>
    <xdr:ext cx="762000" cy="259045"/>
    <xdr:sp macro="" textlink="">
      <xdr:nvSpPr>
        <xdr:cNvPr id="133" name="テキスト ボックス 132"/>
        <xdr:cNvSpPr txBox="1"/>
      </xdr:nvSpPr>
      <xdr:spPr>
        <a:xfrm>
          <a:off x="2844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141499</xdr:rowOff>
    </xdr:from>
    <xdr:to>
      <xdr:col>3</xdr:col>
      <xdr:colOff>279400</xdr:colOff>
      <xdr:row>61</xdr:row>
      <xdr:rowOff>149543</xdr:rowOff>
    </xdr:to>
    <xdr:cxnSp macro="">
      <xdr:nvCxnSpPr>
        <xdr:cNvPr id="134" name="直線コネクタ 133"/>
        <xdr:cNvCxnSpPr/>
      </xdr:nvCxnSpPr>
      <xdr:spPr>
        <a:xfrm flipV="1">
          <a:off x="1447800" y="1059994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91563</xdr:rowOff>
    </xdr:from>
    <xdr:ext cx="762000" cy="259045"/>
    <xdr:sp macro="" textlink="">
      <xdr:nvSpPr>
        <xdr:cNvPr id="136" name="テキスト ボックス 135"/>
        <xdr:cNvSpPr txBox="1"/>
      </xdr:nvSpPr>
      <xdr:spPr>
        <a:xfrm>
          <a:off x="1955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51346</xdr:rowOff>
    </xdr:from>
    <xdr:ext cx="762000" cy="259045"/>
    <xdr:sp macro="" textlink="">
      <xdr:nvSpPr>
        <xdr:cNvPr id="138" name="テキスト ボックス 137"/>
        <xdr:cNvSpPr txBox="1"/>
      </xdr:nvSpPr>
      <xdr:spPr>
        <a:xfrm>
          <a:off x="1066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88688</xdr:rowOff>
    </xdr:from>
    <xdr:to>
      <xdr:col>7</xdr:col>
      <xdr:colOff>203200</xdr:colOff>
      <xdr:row>62</xdr:row>
      <xdr:rowOff>18838</xdr:rowOff>
    </xdr:to>
    <xdr:sp macro="" textlink="">
      <xdr:nvSpPr>
        <xdr:cNvPr id="144" name="円/楕円 143"/>
        <xdr:cNvSpPr/>
      </xdr:nvSpPr>
      <xdr:spPr>
        <a:xfrm>
          <a:off x="4902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105215</xdr:rowOff>
    </xdr:from>
    <xdr:ext cx="762000" cy="259045"/>
    <xdr:sp macro="" textlink="">
      <xdr:nvSpPr>
        <xdr:cNvPr id="145" name="財政構造の弾力性該当値テキスト"/>
        <xdr:cNvSpPr txBox="1"/>
      </xdr:nvSpPr>
      <xdr:spPr>
        <a:xfrm>
          <a:off x="50419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63077</xdr:rowOff>
    </xdr:from>
    <xdr:to>
      <xdr:col>6</xdr:col>
      <xdr:colOff>50800</xdr:colOff>
      <xdr:row>60</xdr:row>
      <xdr:rowOff>164677</xdr:rowOff>
    </xdr:to>
    <xdr:sp macro="" textlink="">
      <xdr:nvSpPr>
        <xdr:cNvPr id="146" name="円/楕円 145"/>
        <xdr:cNvSpPr/>
      </xdr:nvSpPr>
      <xdr:spPr>
        <a:xfrm>
          <a:off x="4064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3404</xdr:rowOff>
    </xdr:from>
    <xdr:ext cx="736600" cy="259045"/>
    <xdr:sp macro="" textlink="">
      <xdr:nvSpPr>
        <xdr:cNvPr id="147" name="テキスト ボックス 146"/>
        <xdr:cNvSpPr txBox="1"/>
      </xdr:nvSpPr>
      <xdr:spPr>
        <a:xfrm>
          <a:off x="3733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20849</xdr:rowOff>
    </xdr:from>
    <xdr:to>
      <xdr:col>4</xdr:col>
      <xdr:colOff>533400</xdr:colOff>
      <xdr:row>60</xdr:row>
      <xdr:rowOff>122449</xdr:rowOff>
    </xdr:to>
    <xdr:sp macro="" textlink="">
      <xdr:nvSpPr>
        <xdr:cNvPr id="148" name="円/楕円 147"/>
        <xdr:cNvSpPr/>
      </xdr:nvSpPr>
      <xdr:spPr>
        <a:xfrm>
          <a:off x="3175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132626</xdr:rowOff>
    </xdr:from>
    <xdr:ext cx="762000" cy="259045"/>
    <xdr:sp macro="" textlink="">
      <xdr:nvSpPr>
        <xdr:cNvPr id="149" name="テキスト ボックス 148"/>
        <xdr:cNvSpPr txBox="1"/>
      </xdr:nvSpPr>
      <xdr:spPr>
        <a:xfrm>
          <a:off x="2844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90699</xdr:rowOff>
    </xdr:from>
    <xdr:to>
      <xdr:col>3</xdr:col>
      <xdr:colOff>330200</xdr:colOff>
      <xdr:row>62</xdr:row>
      <xdr:rowOff>20849</xdr:rowOff>
    </xdr:to>
    <xdr:sp macro="" textlink="">
      <xdr:nvSpPr>
        <xdr:cNvPr id="150" name="円/楕円 149"/>
        <xdr:cNvSpPr/>
      </xdr:nvSpPr>
      <xdr:spPr>
        <a:xfrm>
          <a:off x="2286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31026</xdr:rowOff>
    </xdr:from>
    <xdr:ext cx="762000" cy="259045"/>
    <xdr:sp macro="" textlink="">
      <xdr:nvSpPr>
        <xdr:cNvPr id="151" name="テキスト ボックス 150"/>
        <xdr:cNvSpPr txBox="1"/>
      </xdr:nvSpPr>
      <xdr:spPr>
        <a:xfrm>
          <a:off x="1955800" y="103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98743</xdr:rowOff>
    </xdr:from>
    <xdr:to>
      <xdr:col>2</xdr:col>
      <xdr:colOff>127000</xdr:colOff>
      <xdr:row>62</xdr:row>
      <xdr:rowOff>28893</xdr:rowOff>
    </xdr:to>
    <xdr:sp macro="" textlink="">
      <xdr:nvSpPr>
        <xdr:cNvPr id="152" name="円/楕円 151"/>
        <xdr:cNvSpPr/>
      </xdr:nvSpPr>
      <xdr:spPr>
        <a:xfrm>
          <a:off x="1397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39070</xdr:rowOff>
    </xdr:from>
    <xdr:ext cx="762000" cy="259045"/>
    <xdr:sp macro="" textlink="">
      <xdr:nvSpPr>
        <xdr:cNvPr id="153" name="テキスト ボックス 152"/>
        <xdr:cNvSpPr txBox="1"/>
      </xdr:nvSpPr>
      <xdr:spPr>
        <a:xfrm>
          <a:off x="1066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[708,348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行政改革を進め適正な人員管理を進めることにより、　人口</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人当</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の人件費は、平成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年度において類似他団体と比較した場合</a:t>
          </a:r>
          <a:r>
            <a:rPr kumimoji="1" lang="en-US" altLang="ja-JP" sz="1100">
              <a:solidFill>
                <a:schemeClr val="dk1"/>
              </a:solidFill>
              <a:effectLst/>
              <a:latin typeface="+mn-lt"/>
              <a:ea typeface="+mn-ea"/>
              <a:cs typeface="+mn-cs"/>
            </a:rPr>
            <a:t>308,976</a:t>
          </a:r>
          <a:r>
            <a:rPr kumimoji="1" lang="ja-JP" altLang="ja-JP" sz="1100">
              <a:solidFill>
                <a:schemeClr val="dk1"/>
              </a:solidFill>
              <a:effectLst/>
              <a:latin typeface="+mn-lt"/>
              <a:ea typeface="+mn-ea"/>
              <a:cs typeface="+mn-cs"/>
            </a:rPr>
            <a:t>円上回っている。一方、面積を分母として見た場合、本村は広大な面積を管理していることから、その額は非常に少ない額となる。</a:t>
          </a:r>
          <a:endParaRPr lang="ja-JP" altLang="ja-JP" sz="1400">
            <a:effectLst/>
          </a:endParaRPr>
        </a:p>
        <a:p>
          <a:r>
            <a:rPr kumimoji="1" lang="ja-JP" altLang="ja-JP" sz="1100">
              <a:solidFill>
                <a:schemeClr val="dk1"/>
              </a:solidFill>
              <a:effectLst/>
              <a:latin typeface="+mn-lt"/>
              <a:ea typeface="+mn-ea"/>
              <a:cs typeface="+mn-cs"/>
            </a:rPr>
            <a:t>　職員削減により住民サービスの低下が危惧されていることから、安易な費用削減はできず計画的な人員確保を行う。</a:t>
          </a:r>
          <a:r>
            <a:rPr kumimoji="1" lang="ja-JP" altLang="en-US" sz="1100">
              <a:solidFill>
                <a:schemeClr val="dk1"/>
              </a:solidFill>
              <a:effectLst/>
              <a:latin typeface="+mn-lt"/>
              <a:ea typeface="+mn-ea"/>
              <a:cs typeface="+mn-cs"/>
            </a:rPr>
            <a:t>また、地域活性化を図ることを目的とした地域おこし協力隊職員の採用を積極的に進めている。</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95889</xdr:rowOff>
    </xdr:from>
    <xdr:to>
      <xdr:col>7</xdr:col>
      <xdr:colOff>152400</xdr:colOff>
      <xdr:row>82</xdr:row>
      <xdr:rowOff>164049</xdr:rowOff>
    </xdr:to>
    <xdr:cxnSp macro="">
      <xdr:nvCxnSpPr>
        <xdr:cNvPr id="185" name="直線コネクタ 184"/>
        <xdr:cNvCxnSpPr/>
      </xdr:nvCxnSpPr>
      <xdr:spPr>
        <a:xfrm>
          <a:off x="4114800" y="14154789"/>
          <a:ext cx="838200" cy="6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95889</xdr:rowOff>
    </xdr:from>
    <xdr:to>
      <xdr:col>6</xdr:col>
      <xdr:colOff>0</xdr:colOff>
      <xdr:row>82</xdr:row>
      <xdr:rowOff>96405</xdr:rowOff>
    </xdr:to>
    <xdr:cxnSp macro="">
      <xdr:nvCxnSpPr>
        <xdr:cNvPr id="188" name="直線コネクタ 187"/>
        <xdr:cNvCxnSpPr/>
      </xdr:nvCxnSpPr>
      <xdr:spPr>
        <a:xfrm flipV="1">
          <a:off x="3225800" y="14154789"/>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91656</xdr:rowOff>
    </xdr:from>
    <xdr:to>
      <xdr:col>4</xdr:col>
      <xdr:colOff>482600</xdr:colOff>
      <xdr:row>82</xdr:row>
      <xdr:rowOff>96405</xdr:rowOff>
    </xdr:to>
    <xdr:cxnSp macro="">
      <xdr:nvCxnSpPr>
        <xdr:cNvPr id="191" name="直線コネクタ 190"/>
        <xdr:cNvCxnSpPr/>
      </xdr:nvCxnSpPr>
      <xdr:spPr>
        <a:xfrm>
          <a:off x="2336800" y="14150556"/>
          <a:ext cx="889000" cy="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73730</xdr:rowOff>
    </xdr:from>
    <xdr:to>
      <xdr:col>3</xdr:col>
      <xdr:colOff>279400</xdr:colOff>
      <xdr:row>82</xdr:row>
      <xdr:rowOff>91656</xdr:rowOff>
    </xdr:to>
    <xdr:cxnSp macro="">
      <xdr:nvCxnSpPr>
        <xdr:cNvPr id="194" name="直線コネクタ 193"/>
        <xdr:cNvCxnSpPr/>
      </xdr:nvCxnSpPr>
      <xdr:spPr>
        <a:xfrm>
          <a:off x="1447800" y="14132630"/>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113249</xdr:rowOff>
    </xdr:from>
    <xdr:to>
      <xdr:col>7</xdr:col>
      <xdr:colOff>203200</xdr:colOff>
      <xdr:row>83</xdr:row>
      <xdr:rowOff>43399</xdr:rowOff>
    </xdr:to>
    <xdr:sp macro="" textlink="">
      <xdr:nvSpPr>
        <xdr:cNvPr id="204" name="円/楕円 203"/>
        <xdr:cNvSpPr/>
      </xdr:nvSpPr>
      <xdr:spPr>
        <a:xfrm>
          <a:off x="4902200" y="141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85326</xdr:rowOff>
    </xdr:from>
    <xdr:ext cx="762000" cy="259045"/>
    <xdr:sp macro="" textlink="">
      <xdr:nvSpPr>
        <xdr:cNvPr id="205" name="人件費・物件費等の状況該当値テキスト"/>
        <xdr:cNvSpPr txBox="1"/>
      </xdr:nvSpPr>
      <xdr:spPr>
        <a:xfrm>
          <a:off x="5041900" y="1414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708,348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45089</xdr:rowOff>
    </xdr:from>
    <xdr:to>
      <xdr:col>6</xdr:col>
      <xdr:colOff>50800</xdr:colOff>
      <xdr:row>82</xdr:row>
      <xdr:rowOff>146689</xdr:rowOff>
    </xdr:to>
    <xdr:sp macro="" textlink="">
      <xdr:nvSpPr>
        <xdr:cNvPr id="206" name="円/楕円 205"/>
        <xdr:cNvSpPr/>
      </xdr:nvSpPr>
      <xdr:spPr>
        <a:xfrm>
          <a:off x="4064000" y="1410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131466</xdr:rowOff>
    </xdr:from>
    <xdr:ext cx="736600" cy="259045"/>
    <xdr:sp macro="" textlink="">
      <xdr:nvSpPr>
        <xdr:cNvPr id="207" name="テキスト ボックス 206"/>
        <xdr:cNvSpPr txBox="1"/>
      </xdr:nvSpPr>
      <xdr:spPr>
        <a:xfrm>
          <a:off x="3733800" y="1419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567,112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45605</xdr:rowOff>
    </xdr:from>
    <xdr:to>
      <xdr:col>4</xdr:col>
      <xdr:colOff>533400</xdr:colOff>
      <xdr:row>82</xdr:row>
      <xdr:rowOff>147205</xdr:rowOff>
    </xdr:to>
    <xdr:sp macro="" textlink="">
      <xdr:nvSpPr>
        <xdr:cNvPr id="208" name="円/楕円 207"/>
        <xdr:cNvSpPr/>
      </xdr:nvSpPr>
      <xdr:spPr>
        <a:xfrm>
          <a:off x="3175000" y="141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131982</xdr:rowOff>
    </xdr:from>
    <xdr:ext cx="762000" cy="259045"/>
    <xdr:sp macro="" textlink="">
      <xdr:nvSpPr>
        <xdr:cNvPr id="209" name="テキスト ボックス 208"/>
        <xdr:cNvSpPr txBox="1"/>
      </xdr:nvSpPr>
      <xdr:spPr>
        <a:xfrm>
          <a:off x="2844800" y="141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568,184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40856</xdr:rowOff>
    </xdr:from>
    <xdr:to>
      <xdr:col>3</xdr:col>
      <xdr:colOff>330200</xdr:colOff>
      <xdr:row>82</xdr:row>
      <xdr:rowOff>142456</xdr:rowOff>
    </xdr:to>
    <xdr:sp macro="" textlink="">
      <xdr:nvSpPr>
        <xdr:cNvPr id="210" name="円/楕円 209"/>
        <xdr:cNvSpPr/>
      </xdr:nvSpPr>
      <xdr:spPr>
        <a:xfrm>
          <a:off x="2286000" y="140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127233</xdr:rowOff>
    </xdr:from>
    <xdr:ext cx="762000" cy="259045"/>
    <xdr:sp macro="" textlink="">
      <xdr:nvSpPr>
        <xdr:cNvPr id="211" name="テキスト ボックス 210"/>
        <xdr:cNvSpPr txBox="1"/>
      </xdr:nvSpPr>
      <xdr:spPr>
        <a:xfrm>
          <a:off x="1955800" y="1418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558,342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22930</xdr:rowOff>
    </xdr:from>
    <xdr:to>
      <xdr:col>2</xdr:col>
      <xdr:colOff>127000</xdr:colOff>
      <xdr:row>82</xdr:row>
      <xdr:rowOff>124530</xdr:rowOff>
    </xdr:to>
    <xdr:sp macro="" textlink="">
      <xdr:nvSpPr>
        <xdr:cNvPr id="212" name="円/楕円 211"/>
        <xdr:cNvSpPr/>
      </xdr:nvSpPr>
      <xdr:spPr>
        <a:xfrm>
          <a:off x="1397000" y="140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109307</xdr:rowOff>
    </xdr:from>
    <xdr:ext cx="762000" cy="259045"/>
    <xdr:sp macro="" textlink="">
      <xdr:nvSpPr>
        <xdr:cNvPr id="213" name="テキスト ボックス 212"/>
        <xdr:cNvSpPr txBox="1"/>
      </xdr:nvSpPr>
      <xdr:spPr>
        <a:xfrm>
          <a:off x="1066800" y="1416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521,200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ラスパイレス指数にあっては、類似他団体に対し</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ポイント下回っている。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35243</xdr:rowOff>
    </xdr:from>
    <xdr:to>
      <xdr:col>24</xdr:col>
      <xdr:colOff>558800</xdr:colOff>
      <xdr:row>86</xdr:row>
      <xdr:rowOff>107632</xdr:rowOff>
    </xdr:to>
    <xdr:cxnSp macro="">
      <xdr:nvCxnSpPr>
        <xdr:cNvPr id="243" name="直線コネクタ 242"/>
        <xdr:cNvCxnSpPr/>
      </xdr:nvCxnSpPr>
      <xdr:spPr>
        <a:xfrm>
          <a:off x="16179800" y="14779943"/>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37165</xdr:rowOff>
    </xdr:from>
    <xdr:ext cx="762000" cy="259045"/>
    <xdr:sp macro="" textlink="">
      <xdr:nvSpPr>
        <xdr:cNvPr id="244" name="給与水準   （国との比較）平均値テキスト"/>
        <xdr:cNvSpPr txBox="1"/>
      </xdr:nvSpPr>
      <xdr:spPr>
        <a:xfrm>
          <a:off x="17106900" y="14610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35243</xdr:rowOff>
    </xdr:from>
    <xdr:to>
      <xdr:col>23</xdr:col>
      <xdr:colOff>406400</xdr:colOff>
      <xdr:row>88</xdr:row>
      <xdr:rowOff>114618</xdr:rowOff>
    </xdr:to>
    <xdr:cxnSp macro="">
      <xdr:nvCxnSpPr>
        <xdr:cNvPr id="246" name="直線コネクタ 245"/>
        <xdr:cNvCxnSpPr/>
      </xdr:nvCxnSpPr>
      <xdr:spPr>
        <a:xfrm flipV="1">
          <a:off x="15290800" y="14779943"/>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90488</xdr:rowOff>
    </xdr:from>
    <xdr:to>
      <xdr:col>22</xdr:col>
      <xdr:colOff>203200</xdr:colOff>
      <xdr:row>88</xdr:row>
      <xdr:rowOff>114618</xdr:rowOff>
    </xdr:to>
    <xdr:cxnSp macro="">
      <xdr:nvCxnSpPr>
        <xdr:cNvPr id="249" name="直線コネクタ 248"/>
        <xdr:cNvCxnSpPr/>
      </xdr:nvCxnSpPr>
      <xdr:spPr>
        <a:xfrm>
          <a:off x="14401800" y="151780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88</xdr:row>
      <xdr:rowOff>90488</xdr:rowOff>
    </xdr:to>
    <xdr:cxnSp macro="">
      <xdr:nvCxnSpPr>
        <xdr:cNvPr id="252" name="直線コネクタ 251"/>
        <xdr:cNvCxnSpPr/>
      </xdr:nvCxnSpPr>
      <xdr:spPr>
        <a:xfrm>
          <a:off x="13512800" y="14653261"/>
          <a:ext cx="889000" cy="5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56" name="テキスト ボックス 255"/>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56832</xdr:rowOff>
    </xdr:from>
    <xdr:to>
      <xdr:col>24</xdr:col>
      <xdr:colOff>609600</xdr:colOff>
      <xdr:row>86</xdr:row>
      <xdr:rowOff>158432</xdr:rowOff>
    </xdr:to>
    <xdr:sp macro="" textlink="">
      <xdr:nvSpPr>
        <xdr:cNvPr id="262" name="円/楕円 261"/>
        <xdr:cNvSpPr/>
      </xdr:nvSpPr>
      <xdr:spPr>
        <a:xfrm>
          <a:off x="169672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28909</xdr:rowOff>
    </xdr:from>
    <xdr:ext cx="762000" cy="259045"/>
    <xdr:sp macro="" textlink="">
      <xdr:nvSpPr>
        <xdr:cNvPr id="263" name="給与水準   （国との比較）該当値テキスト"/>
        <xdr:cNvSpPr txBox="1"/>
      </xdr:nvSpPr>
      <xdr:spPr>
        <a:xfrm>
          <a:off x="17106900" y="147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155893</xdr:rowOff>
    </xdr:from>
    <xdr:to>
      <xdr:col>23</xdr:col>
      <xdr:colOff>457200</xdr:colOff>
      <xdr:row>86</xdr:row>
      <xdr:rowOff>86043</xdr:rowOff>
    </xdr:to>
    <xdr:sp macro="" textlink="">
      <xdr:nvSpPr>
        <xdr:cNvPr id="264" name="円/楕円 263"/>
        <xdr:cNvSpPr/>
      </xdr:nvSpPr>
      <xdr:spPr>
        <a:xfrm>
          <a:off x="16129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96220</xdr:rowOff>
    </xdr:from>
    <xdr:ext cx="736600" cy="259045"/>
    <xdr:sp macro="" textlink="">
      <xdr:nvSpPr>
        <xdr:cNvPr id="265" name="テキスト ボックス 264"/>
        <xdr:cNvSpPr txBox="1"/>
      </xdr:nvSpPr>
      <xdr:spPr>
        <a:xfrm>
          <a:off x="15798800" y="1449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63818</xdr:rowOff>
    </xdr:from>
    <xdr:to>
      <xdr:col>22</xdr:col>
      <xdr:colOff>254000</xdr:colOff>
      <xdr:row>88</xdr:row>
      <xdr:rowOff>165418</xdr:rowOff>
    </xdr:to>
    <xdr:sp macro="" textlink="">
      <xdr:nvSpPr>
        <xdr:cNvPr id="266" name="円/楕円 265"/>
        <xdr:cNvSpPr/>
      </xdr:nvSpPr>
      <xdr:spPr>
        <a:xfrm>
          <a:off x="15240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4145</xdr:rowOff>
    </xdr:from>
    <xdr:ext cx="762000" cy="259045"/>
    <xdr:sp macro="" textlink="">
      <xdr:nvSpPr>
        <xdr:cNvPr id="267" name="テキスト ボックス 266"/>
        <xdr:cNvSpPr txBox="1"/>
      </xdr:nvSpPr>
      <xdr:spPr>
        <a:xfrm>
          <a:off x="14909800" y="1492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39688</xdr:rowOff>
    </xdr:from>
    <xdr:to>
      <xdr:col>21</xdr:col>
      <xdr:colOff>50800</xdr:colOff>
      <xdr:row>88</xdr:row>
      <xdr:rowOff>141288</xdr:rowOff>
    </xdr:to>
    <xdr:sp macro="" textlink="">
      <xdr:nvSpPr>
        <xdr:cNvPr id="268" name="円/楕円 267"/>
        <xdr:cNvSpPr/>
      </xdr:nvSpPr>
      <xdr:spPr>
        <a:xfrm>
          <a:off x="14351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151465</xdr:rowOff>
    </xdr:from>
    <xdr:ext cx="762000" cy="259045"/>
    <xdr:sp macro="" textlink="">
      <xdr:nvSpPr>
        <xdr:cNvPr id="269" name="テキスト ボックス 268"/>
        <xdr:cNvSpPr txBox="1"/>
      </xdr:nvSpPr>
      <xdr:spPr>
        <a:xfrm>
          <a:off x="14020800" y="1489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70" name="円/楕円 269"/>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71" name="テキスト ボックス 270"/>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行革大綱（集中改革プラン）に掲げた新規採用に抑制に務めてきたが、本村の広大な面積を管理することや、住民に対するきめ細やかなサービスの提供に支障を及ぼすことが危惧されていることから、方針を改め適正人員数の確保を進めている。</a:t>
          </a:r>
          <a:endParaRPr lang="ja-JP" altLang="ja-JP" sz="1400">
            <a:effectLst/>
          </a:endParaRPr>
        </a:p>
        <a:p>
          <a:r>
            <a:rPr kumimoji="1" lang="ja-JP" altLang="ja-JP" sz="1100">
              <a:solidFill>
                <a:schemeClr val="dk1"/>
              </a:solidFill>
              <a:effectLst/>
              <a:latin typeface="+mn-lt"/>
              <a:ea typeface="+mn-ea"/>
              <a:cs typeface="+mn-cs"/>
            </a:rPr>
            <a:t>　一方、分子分に当る人口が少子高齢化により減少が続くものと見込まれており、少子高齢化対策や地域産業の活性化など対策に努め人口増加を進めている。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類似団体との比較においては</a:t>
          </a:r>
          <a:r>
            <a:rPr kumimoji="1" lang="en-US" altLang="ja-JP" sz="1100">
              <a:solidFill>
                <a:schemeClr val="dk1"/>
              </a:solidFill>
              <a:effectLst/>
              <a:latin typeface="+mn-lt"/>
              <a:ea typeface="+mn-ea"/>
              <a:cs typeface="+mn-cs"/>
            </a:rPr>
            <a:t>9.20</a:t>
          </a:r>
          <a:r>
            <a:rPr kumimoji="1" lang="ja-JP" altLang="en-US" sz="1100">
              <a:solidFill>
                <a:schemeClr val="dk1"/>
              </a:solidFill>
              <a:effectLst/>
              <a:latin typeface="+mn-lt"/>
              <a:ea typeface="+mn-ea"/>
              <a:cs typeface="+mn-cs"/>
            </a:rPr>
            <a:t>人多い結果となっており、人口数の減少によるところが大きな要因である。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122858</xdr:rowOff>
    </xdr:from>
    <xdr:to>
      <xdr:col>24</xdr:col>
      <xdr:colOff>558800</xdr:colOff>
      <xdr:row>60</xdr:row>
      <xdr:rowOff>124065</xdr:rowOff>
    </xdr:to>
    <xdr:cxnSp macro="">
      <xdr:nvCxnSpPr>
        <xdr:cNvPr id="305" name="直線コネクタ 304"/>
        <xdr:cNvCxnSpPr/>
      </xdr:nvCxnSpPr>
      <xdr:spPr>
        <a:xfrm flipV="1">
          <a:off x="16179800" y="10409858"/>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6"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111330</xdr:rowOff>
    </xdr:from>
    <xdr:to>
      <xdr:col>23</xdr:col>
      <xdr:colOff>406400</xdr:colOff>
      <xdr:row>60</xdr:row>
      <xdr:rowOff>124065</xdr:rowOff>
    </xdr:to>
    <xdr:cxnSp macro="">
      <xdr:nvCxnSpPr>
        <xdr:cNvPr id="308" name="直線コネクタ 307"/>
        <xdr:cNvCxnSpPr/>
      </xdr:nvCxnSpPr>
      <xdr:spPr>
        <a:xfrm>
          <a:off x="15290800" y="10398330"/>
          <a:ext cx="8890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111330</xdr:rowOff>
    </xdr:from>
    <xdr:to>
      <xdr:col>22</xdr:col>
      <xdr:colOff>203200</xdr:colOff>
      <xdr:row>60</xdr:row>
      <xdr:rowOff>120445</xdr:rowOff>
    </xdr:to>
    <xdr:cxnSp macro="">
      <xdr:nvCxnSpPr>
        <xdr:cNvPr id="311" name="直線コネクタ 310"/>
        <xdr:cNvCxnSpPr/>
      </xdr:nvCxnSpPr>
      <xdr:spPr>
        <a:xfrm flipV="1">
          <a:off x="14401800" y="10398330"/>
          <a:ext cx="889000" cy="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97790</xdr:rowOff>
    </xdr:from>
    <xdr:to>
      <xdr:col>21</xdr:col>
      <xdr:colOff>0</xdr:colOff>
      <xdr:row>60</xdr:row>
      <xdr:rowOff>120445</xdr:rowOff>
    </xdr:to>
    <xdr:cxnSp macro="">
      <xdr:nvCxnSpPr>
        <xdr:cNvPr id="314" name="直線コネクタ 313"/>
        <xdr:cNvCxnSpPr/>
      </xdr:nvCxnSpPr>
      <xdr:spPr>
        <a:xfrm>
          <a:off x="13512800" y="10384790"/>
          <a:ext cx="889000" cy="2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18" name="テキスト ボックス 317"/>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72058</xdr:rowOff>
    </xdr:from>
    <xdr:to>
      <xdr:col>24</xdr:col>
      <xdr:colOff>609600</xdr:colOff>
      <xdr:row>61</xdr:row>
      <xdr:rowOff>2208</xdr:rowOff>
    </xdr:to>
    <xdr:sp macro="" textlink="">
      <xdr:nvSpPr>
        <xdr:cNvPr id="324" name="円/楕円 323"/>
        <xdr:cNvSpPr/>
      </xdr:nvSpPr>
      <xdr:spPr>
        <a:xfrm>
          <a:off x="16967200" y="1035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44135</xdr:rowOff>
    </xdr:from>
    <xdr:ext cx="762000" cy="259045"/>
    <xdr:sp macro="" textlink="">
      <xdr:nvSpPr>
        <xdr:cNvPr id="325" name="定員管理の状況該当値テキスト"/>
        <xdr:cNvSpPr txBox="1"/>
      </xdr:nvSpPr>
      <xdr:spPr>
        <a:xfrm>
          <a:off x="17106900" y="103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73265</xdr:rowOff>
    </xdr:from>
    <xdr:to>
      <xdr:col>23</xdr:col>
      <xdr:colOff>457200</xdr:colOff>
      <xdr:row>61</xdr:row>
      <xdr:rowOff>3415</xdr:rowOff>
    </xdr:to>
    <xdr:sp macro="" textlink="">
      <xdr:nvSpPr>
        <xdr:cNvPr id="326" name="円/楕円 325"/>
        <xdr:cNvSpPr/>
      </xdr:nvSpPr>
      <xdr:spPr>
        <a:xfrm>
          <a:off x="16129000" y="1036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159642</xdr:rowOff>
    </xdr:from>
    <xdr:ext cx="736600" cy="259045"/>
    <xdr:sp macro="" textlink="">
      <xdr:nvSpPr>
        <xdr:cNvPr id="327" name="テキスト ボックス 326"/>
        <xdr:cNvSpPr txBox="1"/>
      </xdr:nvSpPr>
      <xdr:spPr>
        <a:xfrm>
          <a:off x="15798800" y="1044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60530</xdr:rowOff>
    </xdr:from>
    <xdr:to>
      <xdr:col>22</xdr:col>
      <xdr:colOff>254000</xdr:colOff>
      <xdr:row>60</xdr:row>
      <xdr:rowOff>162130</xdr:rowOff>
    </xdr:to>
    <xdr:sp macro="" textlink="">
      <xdr:nvSpPr>
        <xdr:cNvPr id="328" name="円/楕円 327"/>
        <xdr:cNvSpPr/>
      </xdr:nvSpPr>
      <xdr:spPr>
        <a:xfrm>
          <a:off x="15240000" y="103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146907</xdr:rowOff>
    </xdr:from>
    <xdr:ext cx="762000" cy="259045"/>
    <xdr:sp macro="" textlink="">
      <xdr:nvSpPr>
        <xdr:cNvPr id="329" name="テキスト ボックス 328"/>
        <xdr:cNvSpPr txBox="1"/>
      </xdr:nvSpPr>
      <xdr:spPr>
        <a:xfrm>
          <a:off x="14909800" y="1043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69645</xdr:rowOff>
    </xdr:from>
    <xdr:to>
      <xdr:col>21</xdr:col>
      <xdr:colOff>50800</xdr:colOff>
      <xdr:row>60</xdr:row>
      <xdr:rowOff>171245</xdr:rowOff>
    </xdr:to>
    <xdr:sp macro="" textlink="">
      <xdr:nvSpPr>
        <xdr:cNvPr id="330" name="円/楕円 329"/>
        <xdr:cNvSpPr/>
      </xdr:nvSpPr>
      <xdr:spPr>
        <a:xfrm>
          <a:off x="14351000" y="103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156022</xdr:rowOff>
    </xdr:from>
    <xdr:ext cx="762000" cy="259045"/>
    <xdr:sp macro="" textlink="">
      <xdr:nvSpPr>
        <xdr:cNvPr id="331" name="テキスト ボックス 330"/>
        <xdr:cNvSpPr txBox="1"/>
      </xdr:nvSpPr>
      <xdr:spPr>
        <a:xfrm>
          <a:off x="14020800" y="1044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46990</xdr:rowOff>
    </xdr:from>
    <xdr:to>
      <xdr:col>19</xdr:col>
      <xdr:colOff>533400</xdr:colOff>
      <xdr:row>60</xdr:row>
      <xdr:rowOff>148590</xdr:rowOff>
    </xdr:to>
    <xdr:sp macro="" textlink="">
      <xdr:nvSpPr>
        <xdr:cNvPr id="332" name="円/楕円 331"/>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133367</xdr:rowOff>
    </xdr:from>
    <xdr:ext cx="762000" cy="259045"/>
    <xdr:sp macro="" textlink="">
      <xdr:nvSpPr>
        <xdr:cNvPr id="333" name="テキスト ボックス 332"/>
        <xdr:cNvSpPr txBox="1"/>
      </xdr:nvSpPr>
      <xdr:spPr>
        <a:xfrm>
          <a:off x="13131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年度に地方債発行に県の許可が必要となる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％を上回り地方債発行許可団体となった。こうした状況から健全財政安定化を図るため、地方債発行の抑制並びに、高利率の既往債を積極的に繰上償還を進め</a:t>
          </a:r>
          <a:r>
            <a:rPr kumimoji="1" lang="ja-JP" altLang="en-US" sz="1100">
              <a:solidFill>
                <a:schemeClr val="dk1"/>
              </a:solidFill>
              <a:effectLst/>
              <a:latin typeface="+mn-lt"/>
              <a:ea typeface="+mn-ea"/>
              <a:cs typeface="+mn-cs"/>
            </a:rPr>
            <a:t>てきた。前年度比</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ポイント増加しているものの安定した数値となっている。</a:t>
          </a:r>
          <a:r>
            <a:rPr kumimoji="1" lang="ja-JP" altLang="ja-JP" sz="1100">
              <a:solidFill>
                <a:schemeClr val="dk1"/>
              </a:solidFill>
              <a:effectLst/>
              <a:latin typeface="+mn-lt"/>
              <a:ea typeface="+mn-ea"/>
              <a:cs typeface="+mn-cs"/>
            </a:rPr>
            <a:t>類似団体比</a:t>
          </a:r>
          <a:r>
            <a:rPr kumimoji="1" lang="ja-JP" altLang="en-US" sz="1100">
              <a:solidFill>
                <a:schemeClr val="dk1"/>
              </a:solidFill>
              <a:effectLst/>
              <a:latin typeface="+mn-lt"/>
              <a:ea typeface="+mn-ea"/>
              <a:cs typeface="+mn-cs"/>
            </a:rPr>
            <a:t>からみても</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ポイント良好な状況となっている。</a:t>
          </a:r>
          <a:endParaRPr lang="ja-JP" altLang="ja-JP" sz="1400">
            <a:effectLst/>
          </a:endParaRPr>
        </a:p>
        <a:p>
          <a:r>
            <a:rPr kumimoji="1" lang="ja-JP" altLang="ja-JP" sz="1100">
              <a:solidFill>
                <a:schemeClr val="dk1"/>
              </a:solidFill>
              <a:effectLst/>
              <a:latin typeface="+mn-lt"/>
              <a:ea typeface="+mn-ea"/>
              <a:cs typeface="+mn-cs"/>
            </a:rPr>
            <a:t>　今後も財政計画に基づき財政安定化を図る。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104458</xdr:rowOff>
    </xdr:from>
    <xdr:to>
      <xdr:col>24</xdr:col>
      <xdr:colOff>558800</xdr:colOff>
      <xdr:row>37</xdr:row>
      <xdr:rowOff>110490</xdr:rowOff>
    </xdr:to>
    <xdr:cxnSp macro="">
      <xdr:nvCxnSpPr>
        <xdr:cNvPr id="363" name="直線コネクタ 362"/>
        <xdr:cNvCxnSpPr/>
      </xdr:nvCxnSpPr>
      <xdr:spPr>
        <a:xfrm>
          <a:off x="16179800" y="644810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4"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104458</xdr:rowOff>
    </xdr:from>
    <xdr:to>
      <xdr:col>23</xdr:col>
      <xdr:colOff>406400</xdr:colOff>
      <xdr:row>38</xdr:row>
      <xdr:rowOff>5397</xdr:rowOff>
    </xdr:to>
    <xdr:cxnSp macro="">
      <xdr:nvCxnSpPr>
        <xdr:cNvPr id="366" name="直線コネクタ 365"/>
        <xdr:cNvCxnSpPr/>
      </xdr:nvCxnSpPr>
      <xdr:spPr>
        <a:xfrm flipV="1">
          <a:off x="15290800" y="644810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68" name="テキスト ボックス 367"/>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5397</xdr:rowOff>
    </xdr:from>
    <xdr:to>
      <xdr:col>22</xdr:col>
      <xdr:colOff>203200</xdr:colOff>
      <xdr:row>39</xdr:row>
      <xdr:rowOff>165735</xdr:rowOff>
    </xdr:to>
    <xdr:cxnSp macro="">
      <xdr:nvCxnSpPr>
        <xdr:cNvPr id="369" name="直線コネクタ 368"/>
        <xdr:cNvCxnSpPr/>
      </xdr:nvCxnSpPr>
      <xdr:spPr>
        <a:xfrm flipV="1">
          <a:off x="14401800" y="6520497"/>
          <a:ext cx="8890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1" name="テキスト ボックス 370"/>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165735</xdr:rowOff>
    </xdr:from>
    <xdr:to>
      <xdr:col>21</xdr:col>
      <xdr:colOff>0</xdr:colOff>
      <xdr:row>41</xdr:row>
      <xdr:rowOff>160655</xdr:rowOff>
    </xdr:to>
    <xdr:cxnSp macro="">
      <xdr:nvCxnSpPr>
        <xdr:cNvPr id="372" name="直線コネクタ 371"/>
        <xdr:cNvCxnSpPr/>
      </xdr:nvCxnSpPr>
      <xdr:spPr>
        <a:xfrm flipV="1">
          <a:off x="13512800" y="6852285"/>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74" name="テキスト ボックス 373"/>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6" name="テキスト ボックス 375"/>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59690</xdr:rowOff>
    </xdr:from>
    <xdr:to>
      <xdr:col>24</xdr:col>
      <xdr:colOff>609600</xdr:colOff>
      <xdr:row>37</xdr:row>
      <xdr:rowOff>161290</xdr:rowOff>
    </xdr:to>
    <xdr:sp macro="" textlink="">
      <xdr:nvSpPr>
        <xdr:cNvPr id="382" name="円/楕円 381"/>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76217</xdr:rowOff>
    </xdr:from>
    <xdr:ext cx="762000" cy="259045"/>
    <xdr:sp macro="" textlink="">
      <xdr:nvSpPr>
        <xdr:cNvPr id="383" name="公債費負担の状況該当値テキスト"/>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53658</xdr:rowOff>
    </xdr:from>
    <xdr:to>
      <xdr:col>23</xdr:col>
      <xdr:colOff>457200</xdr:colOff>
      <xdr:row>37</xdr:row>
      <xdr:rowOff>155258</xdr:rowOff>
    </xdr:to>
    <xdr:sp macro="" textlink="">
      <xdr:nvSpPr>
        <xdr:cNvPr id="384" name="円/楕円 383"/>
        <xdr:cNvSpPr/>
      </xdr:nvSpPr>
      <xdr:spPr>
        <a:xfrm>
          <a:off x="16129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165435</xdr:rowOff>
    </xdr:from>
    <xdr:ext cx="736600" cy="259045"/>
    <xdr:sp macro="" textlink="">
      <xdr:nvSpPr>
        <xdr:cNvPr id="385" name="テキスト ボックス 384"/>
        <xdr:cNvSpPr txBox="1"/>
      </xdr:nvSpPr>
      <xdr:spPr>
        <a:xfrm>
          <a:off x="15798800" y="6166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126047</xdr:rowOff>
    </xdr:from>
    <xdr:to>
      <xdr:col>22</xdr:col>
      <xdr:colOff>254000</xdr:colOff>
      <xdr:row>38</xdr:row>
      <xdr:rowOff>56197</xdr:rowOff>
    </xdr:to>
    <xdr:sp macro="" textlink="">
      <xdr:nvSpPr>
        <xdr:cNvPr id="386" name="円/楕円 385"/>
        <xdr:cNvSpPr/>
      </xdr:nvSpPr>
      <xdr:spPr>
        <a:xfrm>
          <a:off x="152400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66374</xdr:rowOff>
    </xdr:from>
    <xdr:ext cx="762000" cy="259045"/>
    <xdr:sp macro="" textlink="">
      <xdr:nvSpPr>
        <xdr:cNvPr id="387" name="テキスト ボックス 386"/>
        <xdr:cNvSpPr txBox="1"/>
      </xdr:nvSpPr>
      <xdr:spPr>
        <a:xfrm>
          <a:off x="14909800" y="623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114935</xdr:rowOff>
    </xdr:from>
    <xdr:to>
      <xdr:col>21</xdr:col>
      <xdr:colOff>50800</xdr:colOff>
      <xdr:row>40</xdr:row>
      <xdr:rowOff>45085</xdr:rowOff>
    </xdr:to>
    <xdr:sp macro="" textlink="">
      <xdr:nvSpPr>
        <xdr:cNvPr id="388" name="円/楕円 387"/>
        <xdr:cNvSpPr/>
      </xdr:nvSpPr>
      <xdr:spPr>
        <a:xfrm>
          <a:off x="14351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55262</xdr:rowOff>
    </xdr:from>
    <xdr:ext cx="762000" cy="259045"/>
    <xdr:sp macro="" textlink="">
      <xdr:nvSpPr>
        <xdr:cNvPr id="389" name="テキスト ボックス 388"/>
        <xdr:cNvSpPr txBox="1"/>
      </xdr:nvSpPr>
      <xdr:spPr>
        <a:xfrm>
          <a:off x="140208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390" name="円/楕円 389"/>
        <xdr:cNvSpPr/>
      </xdr:nvSpPr>
      <xdr:spPr>
        <a:xfrm>
          <a:off x="13462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24782</xdr:rowOff>
    </xdr:from>
    <xdr:ext cx="762000" cy="259045"/>
    <xdr:sp macro="" textlink="">
      <xdr:nvSpPr>
        <xdr:cNvPr id="391" name="テキスト ボックス 390"/>
        <xdr:cNvSpPr txBox="1"/>
      </xdr:nvSpPr>
      <xdr:spPr>
        <a:xfrm>
          <a:off x="13131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既往債の繰上償還による借入残高の削減等将来に及ぼす負担額の軽減に努めている。また、平成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年度より既存の目的基金の見直しを行い財政調整基金への積み直し等を実施</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財政調整基金保有額</a:t>
          </a:r>
          <a:r>
            <a:rPr kumimoji="1" lang="ja-JP" altLang="en-US" sz="1100">
              <a:solidFill>
                <a:schemeClr val="dk1"/>
              </a:solidFill>
              <a:effectLst/>
              <a:latin typeface="+mn-lt"/>
              <a:ea typeface="+mn-ea"/>
              <a:cs typeface="+mn-cs"/>
            </a:rPr>
            <a:t>は前年度比</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百万円多い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円とした。</a:t>
          </a:r>
          <a:endParaRPr lang="ja-JP" altLang="ja-JP" sz="1400">
            <a:effectLst/>
          </a:endParaRPr>
        </a:p>
        <a:p>
          <a:r>
            <a:rPr kumimoji="1" lang="ja-JP" altLang="ja-JP" sz="1100">
              <a:solidFill>
                <a:schemeClr val="dk1"/>
              </a:solidFill>
              <a:effectLst/>
              <a:latin typeface="+mn-lt"/>
              <a:ea typeface="+mn-ea"/>
              <a:cs typeface="+mn-cs"/>
            </a:rPr>
            <a:t>　今後も後世へ負担をかけることの無いよう財政健全化に努めたい。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6" name="フローチャート : 判断 42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7" name="フローチャート : 判断 42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8" name="テキスト ボックス 42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29" name="フローチャート : 判断 42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0" name="テキスト ボックス 42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1" name="フローチャート : 判断 43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2" name="テキスト ボックス 43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3" name="フローチャート : 判断 43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4" name="テキスト ボックス 43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5" name="テキスト ボックス 43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6" name="テキスト ボックス 43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7" name="テキスト ボックス 43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8" name="テキスト ボックス 43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39" name="テキスト ボックス 43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1,695
1,678
356.64
3,376,436
3,204,107
132,180
1,787,134
3,102,728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人件費に係る経常収支比率が類似他団体を</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新規職員採用の抑制などを進めてきた</a:t>
          </a:r>
          <a:r>
            <a:rPr kumimoji="1" lang="ja-JP" altLang="en-US" sz="1100">
              <a:solidFill>
                <a:schemeClr val="dk1"/>
              </a:solidFill>
              <a:effectLst/>
              <a:latin typeface="+mn-lt"/>
              <a:ea typeface="+mn-ea"/>
              <a:cs typeface="+mn-cs"/>
            </a:rPr>
            <a:t>ことによる一定の効果が表れている。一方、若年層が少ないなど、年齢層に隔たりがあることから、</a:t>
          </a:r>
          <a:r>
            <a:rPr kumimoji="1" lang="ja-JP" altLang="ja-JP" sz="1100">
              <a:solidFill>
                <a:schemeClr val="dk1"/>
              </a:solidFill>
              <a:effectLst/>
              <a:latin typeface="+mn-lt"/>
              <a:ea typeface="+mn-ea"/>
              <a:cs typeface="+mn-cs"/>
            </a:rPr>
            <a:t>一般行政職に</a:t>
          </a:r>
          <a:r>
            <a:rPr kumimoji="1" lang="ja-JP" altLang="en-US" sz="1100">
              <a:solidFill>
                <a:schemeClr val="dk1"/>
              </a:solidFill>
              <a:effectLst/>
              <a:latin typeface="+mn-lt"/>
              <a:ea typeface="+mn-ea"/>
              <a:cs typeface="+mn-cs"/>
            </a:rPr>
            <a:t>おける</a:t>
          </a:r>
          <a:r>
            <a:rPr kumimoji="1" lang="ja-JP" altLang="ja-JP" sz="1100">
              <a:solidFill>
                <a:schemeClr val="dk1"/>
              </a:solidFill>
              <a:effectLst/>
              <a:latin typeface="+mn-lt"/>
              <a:ea typeface="+mn-ea"/>
              <a:cs typeface="+mn-cs"/>
            </a:rPr>
            <a:t>年齢構成の平準化を図り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歳未満の採用を進め、退職者の補充を基本として採用を図る。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消防職員の確保が必要であるため計画的な増員を図</a:t>
          </a:r>
          <a:r>
            <a:rPr kumimoji="1" lang="ja-JP" altLang="en-US" sz="1100">
              <a:solidFill>
                <a:schemeClr val="dk1"/>
              </a:solidFill>
              <a:effectLst/>
              <a:latin typeface="+mn-lt"/>
              <a:ea typeface="+mn-ea"/>
              <a:cs typeface="+mn-cs"/>
            </a:rPr>
            <a:t>る必要がある。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職員給与等の適正化により人件費の抑制に努めていく。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107950</xdr:rowOff>
    </xdr:from>
    <xdr:to>
      <xdr:col>7</xdr:col>
      <xdr:colOff>15875</xdr:colOff>
      <xdr:row>35</xdr:row>
      <xdr:rowOff>16510</xdr:rowOff>
    </xdr:to>
    <xdr:cxnSp macro="">
      <xdr:nvCxnSpPr>
        <xdr:cNvPr id="64" name="直線コネクタ 63"/>
        <xdr:cNvCxnSpPr/>
      </xdr:nvCxnSpPr>
      <xdr:spPr>
        <a:xfrm>
          <a:off x="3987800" y="59372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5"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88900</xdr:rowOff>
    </xdr:from>
    <xdr:to>
      <xdr:col>5</xdr:col>
      <xdr:colOff>549275</xdr:colOff>
      <xdr:row>34</xdr:row>
      <xdr:rowOff>107950</xdr:rowOff>
    </xdr:to>
    <xdr:cxnSp macro="">
      <xdr:nvCxnSpPr>
        <xdr:cNvPr id="67" name="直線コネクタ 66"/>
        <xdr:cNvCxnSpPr/>
      </xdr:nvCxnSpPr>
      <xdr:spPr>
        <a:xfrm>
          <a:off x="3098800" y="591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88900</xdr:rowOff>
    </xdr:from>
    <xdr:to>
      <xdr:col>4</xdr:col>
      <xdr:colOff>346075</xdr:colOff>
      <xdr:row>35</xdr:row>
      <xdr:rowOff>39370</xdr:rowOff>
    </xdr:to>
    <xdr:cxnSp macro="">
      <xdr:nvCxnSpPr>
        <xdr:cNvPr id="70" name="直線コネクタ 69"/>
        <xdr:cNvCxnSpPr/>
      </xdr:nvCxnSpPr>
      <xdr:spPr>
        <a:xfrm flipV="1">
          <a:off x="2209800" y="5918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123190</xdr:rowOff>
    </xdr:from>
    <xdr:to>
      <xdr:col>3</xdr:col>
      <xdr:colOff>142875</xdr:colOff>
      <xdr:row>35</xdr:row>
      <xdr:rowOff>39370</xdr:rowOff>
    </xdr:to>
    <xdr:cxnSp macro="">
      <xdr:nvCxnSpPr>
        <xdr:cNvPr id="73" name="直線コネクタ 72"/>
        <xdr:cNvCxnSpPr/>
      </xdr:nvCxnSpPr>
      <xdr:spPr>
        <a:xfrm>
          <a:off x="1320800" y="59524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71137</xdr:rowOff>
    </xdr:from>
    <xdr:ext cx="762000" cy="259045"/>
    <xdr:sp macro="" textlink="">
      <xdr:nvSpPr>
        <xdr:cNvPr id="77" name="テキスト ボックス 76"/>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137160</xdr:rowOff>
    </xdr:from>
    <xdr:to>
      <xdr:col>7</xdr:col>
      <xdr:colOff>66675</xdr:colOff>
      <xdr:row>35</xdr:row>
      <xdr:rowOff>67310</xdr:rowOff>
    </xdr:to>
    <xdr:sp macro="" textlink="">
      <xdr:nvSpPr>
        <xdr:cNvPr id="83" name="円/楕円 82"/>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153687</xdr:rowOff>
    </xdr:from>
    <xdr:ext cx="762000" cy="259045"/>
    <xdr:sp macro="" textlink="">
      <xdr:nvSpPr>
        <xdr:cNvPr id="84"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57150</xdr:rowOff>
    </xdr:from>
    <xdr:to>
      <xdr:col>5</xdr:col>
      <xdr:colOff>600075</xdr:colOff>
      <xdr:row>34</xdr:row>
      <xdr:rowOff>158750</xdr:rowOff>
    </xdr:to>
    <xdr:sp macro="" textlink="">
      <xdr:nvSpPr>
        <xdr:cNvPr id="85" name="円/楕円 84"/>
        <xdr:cNvSpPr/>
      </xdr:nvSpPr>
      <xdr:spPr>
        <a:xfrm>
          <a:off x="3937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168927</xdr:rowOff>
    </xdr:from>
    <xdr:ext cx="736600" cy="259045"/>
    <xdr:sp macro="" textlink="">
      <xdr:nvSpPr>
        <xdr:cNvPr id="86" name="テキスト ボックス 85"/>
        <xdr:cNvSpPr txBox="1"/>
      </xdr:nvSpPr>
      <xdr:spPr>
        <a:xfrm>
          <a:off x="3606800" y="565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38100</xdr:rowOff>
    </xdr:from>
    <xdr:to>
      <xdr:col>4</xdr:col>
      <xdr:colOff>396875</xdr:colOff>
      <xdr:row>34</xdr:row>
      <xdr:rowOff>139700</xdr:rowOff>
    </xdr:to>
    <xdr:sp macro="" textlink="">
      <xdr:nvSpPr>
        <xdr:cNvPr id="87" name="円/楕円 86"/>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149877</xdr:rowOff>
    </xdr:from>
    <xdr:ext cx="762000" cy="259045"/>
    <xdr:sp macro="" textlink="">
      <xdr:nvSpPr>
        <xdr:cNvPr id="88" name="テキスト ボックス 87"/>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160020</xdr:rowOff>
    </xdr:from>
    <xdr:to>
      <xdr:col>3</xdr:col>
      <xdr:colOff>193675</xdr:colOff>
      <xdr:row>35</xdr:row>
      <xdr:rowOff>90170</xdr:rowOff>
    </xdr:to>
    <xdr:sp macro="" textlink="">
      <xdr:nvSpPr>
        <xdr:cNvPr id="89" name="円/楕円 88"/>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100347</xdr:rowOff>
    </xdr:from>
    <xdr:ext cx="762000" cy="259045"/>
    <xdr:sp macro="" textlink="">
      <xdr:nvSpPr>
        <xdr:cNvPr id="90" name="テキスト ボックス 89"/>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72390</xdr:rowOff>
    </xdr:from>
    <xdr:to>
      <xdr:col>1</xdr:col>
      <xdr:colOff>676275</xdr:colOff>
      <xdr:row>35</xdr:row>
      <xdr:rowOff>2540</xdr:rowOff>
    </xdr:to>
    <xdr:sp macro="" textlink="">
      <xdr:nvSpPr>
        <xdr:cNvPr id="91" name="円/楕円 90"/>
        <xdr:cNvSpPr/>
      </xdr:nvSpPr>
      <xdr:spPr>
        <a:xfrm>
          <a:off x="1270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12717</xdr:rowOff>
    </xdr:from>
    <xdr:ext cx="762000" cy="259045"/>
    <xdr:sp macro="" textlink="">
      <xdr:nvSpPr>
        <xdr:cNvPr id="92" name="テキスト ボックス 91"/>
        <xdr:cNvSpPr txBox="1"/>
      </xdr:nvSpPr>
      <xdr:spPr>
        <a:xfrm>
          <a:off x="9398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物件費に係る経常収支比率が類似他団体平均を</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ゴミ処理業務や消防業務を近隣市へ委託事業が大きな費用負担となっている。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また、ＰＫＰ事業等の推進により委託費が高くなっていく。</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今後においても、一層の徹底した節減合理化や行政改革の取り組みを進めて行く。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124714</xdr:rowOff>
    </xdr:from>
    <xdr:to>
      <xdr:col>24</xdr:col>
      <xdr:colOff>31750</xdr:colOff>
      <xdr:row>16</xdr:row>
      <xdr:rowOff>136144</xdr:rowOff>
    </xdr:to>
    <xdr:cxnSp macro="">
      <xdr:nvCxnSpPr>
        <xdr:cNvPr id="122" name="直線コネクタ 121"/>
        <xdr:cNvCxnSpPr/>
      </xdr:nvCxnSpPr>
      <xdr:spPr>
        <a:xfrm>
          <a:off x="15671800" y="269646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107713</xdr:rowOff>
    </xdr:from>
    <xdr:ext cx="762000" cy="259045"/>
    <xdr:sp macro="" textlink="">
      <xdr:nvSpPr>
        <xdr:cNvPr id="123"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124714</xdr:rowOff>
    </xdr:to>
    <xdr:cxnSp macro="">
      <xdr:nvCxnSpPr>
        <xdr:cNvPr id="125" name="直線コネクタ 124"/>
        <xdr:cNvCxnSpPr/>
      </xdr:nvCxnSpPr>
      <xdr:spPr>
        <a:xfrm>
          <a:off x="14782800" y="2664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161290</xdr:rowOff>
    </xdr:to>
    <xdr:cxnSp macro="">
      <xdr:nvCxnSpPr>
        <xdr:cNvPr id="128" name="直線コネクタ 127"/>
        <xdr:cNvCxnSpPr/>
      </xdr:nvCxnSpPr>
      <xdr:spPr>
        <a:xfrm flipV="1">
          <a:off x="13893800" y="2664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161290</xdr:rowOff>
    </xdr:to>
    <xdr:cxnSp macro="">
      <xdr:nvCxnSpPr>
        <xdr:cNvPr id="131" name="直線コネクタ 130"/>
        <xdr:cNvCxnSpPr/>
      </xdr:nvCxnSpPr>
      <xdr:spPr>
        <a:xfrm>
          <a:off x="13004800" y="2664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5" name="テキスト ボックス 134"/>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41" name="円/楕円 140"/>
        <xdr:cNvSpPr/>
      </xdr:nvSpPr>
      <xdr:spPr>
        <a:xfrm>
          <a:off x="164592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101871</xdr:rowOff>
    </xdr:from>
    <xdr:ext cx="762000" cy="259045"/>
    <xdr:sp macro="" textlink="">
      <xdr:nvSpPr>
        <xdr:cNvPr id="142" name="物件費該当値テキスト"/>
        <xdr:cNvSpPr txBox="1"/>
      </xdr:nvSpPr>
      <xdr:spPr>
        <a:xfrm>
          <a:off x="16598900" y="267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73914</xdr:rowOff>
    </xdr:from>
    <xdr:to>
      <xdr:col>22</xdr:col>
      <xdr:colOff>615950</xdr:colOff>
      <xdr:row>16</xdr:row>
      <xdr:rowOff>4064</xdr:rowOff>
    </xdr:to>
    <xdr:sp macro="" textlink="">
      <xdr:nvSpPr>
        <xdr:cNvPr id="143" name="円/楕円 142"/>
        <xdr:cNvSpPr/>
      </xdr:nvSpPr>
      <xdr:spPr>
        <a:xfrm>
          <a:off x="15621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14241</xdr:rowOff>
    </xdr:from>
    <xdr:ext cx="736600" cy="259045"/>
    <xdr:sp macro="" textlink="">
      <xdr:nvSpPr>
        <xdr:cNvPr id="144" name="テキスト ボックス 143"/>
        <xdr:cNvSpPr txBox="1"/>
      </xdr:nvSpPr>
      <xdr:spPr>
        <a:xfrm>
          <a:off x="15290800" y="241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5" name="円/楕円 144"/>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46" name="テキスト ボックス 145"/>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47" name="円/楕円 146"/>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48" name="テキスト ボックス 14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49" name="円/楕円 148"/>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0" name="テキスト ボックス 149"/>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扶助費に係る経常収支比率が類似他団体を</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生活保護世帯に係る費用負担の伸びが緩やかであることが挙げられる。</a:t>
          </a:r>
          <a:endParaRPr lang="ja-JP" altLang="ja-JP" sz="1400">
            <a:effectLst/>
          </a:endParaRPr>
        </a:p>
        <a:p>
          <a:r>
            <a:rPr kumimoji="1" lang="ja-JP" altLang="ja-JP" sz="1100">
              <a:solidFill>
                <a:schemeClr val="dk1"/>
              </a:solidFill>
              <a:effectLst/>
              <a:latin typeface="+mn-lt"/>
              <a:ea typeface="+mn-ea"/>
              <a:cs typeface="+mn-cs"/>
            </a:rPr>
            <a:t>　一方、少子高齢化対策など社会福祉や高齢者福祉に係る費用負担が膨らむことで、財政を圧迫することがないよう計画的かつ、効果的な取り組みを行う。</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165100</xdr:rowOff>
    </xdr:from>
    <xdr:to>
      <xdr:col>7</xdr:col>
      <xdr:colOff>15875</xdr:colOff>
      <xdr:row>54</xdr:row>
      <xdr:rowOff>12700</xdr:rowOff>
    </xdr:to>
    <xdr:cxnSp macro="">
      <xdr:nvCxnSpPr>
        <xdr:cNvPr id="182" name="直線コネクタ 181"/>
        <xdr:cNvCxnSpPr/>
      </xdr:nvCxnSpPr>
      <xdr:spPr>
        <a:xfrm>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53</xdr:row>
      <xdr:rowOff>165100</xdr:rowOff>
    </xdr:to>
    <xdr:cxnSp macro="">
      <xdr:nvCxnSpPr>
        <xdr:cNvPr id="185" name="直線コネクタ 184"/>
        <xdr:cNvCxnSpPr/>
      </xdr:nvCxnSpPr>
      <xdr:spPr>
        <a:xfrm>
          <a:off x="3098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12700</xdr:rowOff>
    </xdr:to>
    <xdr:cxnSp macro="">
      <xdr:nvCxnSpPr>
        <xdr:cNvPr id="188" name="直線コネクタ 187"/>
        <xdr:cNvCxnSpPr/>
      </xdr:nvCxnSpPr>
      <xdr:spPr>
        <a:xfrm flipV="1">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12700</xdr:rowOff>
    </xdr:to>
    <xdr:cxnSp macro="">
      <xdr:nvCxnSpPr>
        <xdr:cNvPr id="191" name="直線コネクタ 190"/>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1" name="円/楕円 200"/>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2"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114300</xdr:rowOff>
    </xdr:from>
    <xdr:to>
      <xdr:col>5</xdr:col>
      <xdr:colOff>600075</xdr:colOff>
      <xdr:row>54</xdr:row>
      <xdr:rowOff>44450</xdr:rowOff>
    </xdr:to>
    <xdr:sp macro="" textlink="">
      <xdr:nvSpPr>
        <xdr:cNvPr id="203" name="円/楕円 202"/>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54627</xdr:rowOff>
    </xdr:from>
    <xdr:ext cx="736600" cy="259045"/>
    <xdr:sp macro="" textlink="">
      <xdr:nvSpPr>
        <xdr:cNvPr id="204" name="テキスト ボックス 203"/>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5" name="円/楕円 204"/>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06" name="テキスト ボックス 205"/>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7" name="円/楕円 20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08" name="テキスト ボックス 20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9" name="円/楕円 20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0" name="テキスト ボックス 209"/>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その他経費に係る経常収支比率が類似他団体平均と</a:t>
          </a:r>
          <a:r>
            <a:rPr kumimoji="1" lang="ja-JP" altLang="en-US" sz="1100">
              <a:solidFill>
                <a:schemeClr val="dk1"/>
              </a:solidFill>
              <a:effectLst/>
              <a:latin typeface="+mn-lt"/>
              <a:ea typeface="+mn-ea"/>
              <a:cs typeface="+mn-cs"/>
            </a:rPr>
            <a:t>ほぼ同じである。</a:t>
          </a:r>
          <a:endParaRPr lang="ja-JP" altLang="ja-JP" sz="1400">
            <a:effectLst/>
          </a:endParaRPr>
        </a:p>
        <a:p>
          <a:r>
            <a:rPr kumimoji="1" lang="ja-JP" altLang="ja-JP" sz="1100">
              <a:solidFill>
                <a:schemeClr val="dk1"/>
              </a:solidFill>
              <a:effectLst/>
              <a:latin typeface="+mn-lt"/>
              <a:ea typeface="+mn-ea"/>
              <a:cs typeface="+mn-cs"/>
            </a:rPr>
            <a:t>　直営で行っている上水道施設や下水道施設に対する維持管理経費として、公営企業会計への繰出し金が必要となっている。</a:t>
          </a:r>
          <a:endParaRPr lang="ja-JP" altLang="ja-JP" sz="1400">
            <a:effectLst/>
          </a:endParaRPr>
        </a:p>
        <a:p>
          <a:r>
            <a:rPr kumimoji="1" lang="ja-JP" altLang="ja-JP" sz="1100">
              <a:solidFill>
                <a:schemeClr val="dk1"/>
              </a:solidFill>
              <a:effectLst/>
              <a:latin typeface="+mn-lt"/>
              <a:ea typeface="+mn-ea"/>
              <a:cs typeface="+mn-cs"/>
            </a:rPr>
            <a:t>　独立採算の原則に立ち返った利用料金の見直しなど財政健全化に努めていく。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75565</xdr:rowOff>
    </xdr:from>
    <xdr:to>
      <xdr:col>24</xdr:col>
      <xdr:colOff>31750</xdr:colOff>
      <xdr:row>57</xdr:row>
      <xdr:rowOff>98425</xdr:rowOff>
    </xdr:to>
    <xdr:cxnSp macro="">
      <xdr:nvCxnSpPr>
        <xdr:cNvPr id="238" name="直線コネクタ 237"/>
        <xdr:cNvCxnSpPr/>
      </xdr:nvCxnSpPr>
      <xdr:spPr>
        <a:xfrm flipV="1">
          <a:off x="15671800" y="98482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98425</xdr:rowOff>
    </xdr:from>
    <xdr:to>
      <xdr:col>22</xdr:col>
      <xdr:colOff>565150</xdr:colOff>
      <xdr:row>57</xdr:row>
      <xdr:rowOff>138430</xdr:rowOff>
    </xdr:to>
    <xdr:cxnSp macro="">
      <xdr:nvCxnSpPr>
        <xdr:cNvPr id="241" name="直線コネクタ 240"/>
        <xdr:cNvCxnSpPr/>
      </xdr:nvCxnSpPr>
      <xdr:spPr>
        <a:xfrm flipV="1">
          <a:off x="14782800" y="9871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59</xdr:row>
      <xdr:rowOff>35560</xdr:rowOff>
    </xdr:to>
    <xdr:cxnSp macro="">
      <xdr:nvCxnSpPr>
        <xdr:cNvPr id="244" name="直線コネクタ 243"/>
        <xdr:cNvCxnSpPr/>
      </xdr:nvCxnSpPr>
      <xdr:spPr>
        <a:xfrm flipV="1">
          <a:off x="13893800" y="991108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35560</xdr:rowOff>
    </xdr:from>
    <xdr:to>
      <xdr:col>20</xdr:col>
      <xdr:colOff>158750</xdr:colOff>
      <xdr:row>60</xdr:row>
      <xdr:rowOff>64135</xdr:rowOff>
    </xdr:to>
    <xdr:cxnSp macro="">
      <xdr:nvCxnSpPr>
        <xdr:cNvPr id="247" name="直線コネクタ 246"/>
        <xdr:cNvCxnSpPr/>
      </xdr:nvCxnSpPr>
      <xdr:spPr>
        <a:xfrm flipV="1">
          <a:off x="13004800" y="1015111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51" name="テキスト ボックス 250"/>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24765</xdr:rowOff>
    </xdr:from>
    <xdr:to>
      <xdr:col>24</xdr:col>
      <xdr:colOff>82550</xdr:colOff>
      <xdr:row>57</xdr:row>
      <xdr:rowOff>126365</xdr:rowOff>
    </xdr:to>
    <xdr:sp macro="" textlink="">
      <xdr:nvSpPr>
        <xdr:cNvPr id="257" name="円/楕円 256"/>
        <xdr:cNvSpPr/>
      </xdr:nvSpPr>
      <xdr:spPr>
        <a:xfrm>
          <a:off x="164592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41292</xdr:rowOff>
    </xdr:from>
    <xdr:ext cx="762000" cy="259045"/>
    <xdr:sp macro="" textlink="">
      <xdr:nvSpPr>
        <xdr:cNvPr id="258" name="その他該当値テキスト"/>
        <xdr:cNvSpPr txBox="1"/>
      </xdr:nvSpPr>
      <xdr:spPr>
        <a:xfrm>
          <a:off x="16598900" y="964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47625</xdr:rowOff>
    </xdr:from>
    <xdr:to>
      <xdr:col>22</xdr:col>
      <xdr:colOff>615950</xdr:colOff>
      <xdr:row>57</xdr:row>
      <xdr:rowOff>149225</xdr:rowOff>
    </xdr:to>
    <xdr:sp macro="" textlink="">
      <xdr:nvSpPr>
        <xdr:cNvPr id="259" name="円/楕円 258"/>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159402</xdr:rowOff>
    </xdr:from>
    <xdr:ext cx="736600" cy="259045"/>
    <xdr:sp macro="" textlink="">
      <xdr:nvSpPr>
        <xdr:cNvPr id="260" name="テキスト ボックス 259"/>
        <xdr:cNvSpPr txBox="1"/>
      </xdr:nvSpPr>
      <xdr:spPr>
        <a:xfrm>
          <a:off x="1529080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61" name="円/楕円 260"/>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62" name="テキスト ボックス 261"/>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156210</xdr:rowOff>
    </xdr:from>
    <xdr:to>
      <xdr:col>20</xdr:col>
      <xdr:colOff>209550</xdr:colOff>
      <xdr:row>59</xdr:row>
      <xdr:rowOff>86360</xdr:rowOff>
    </xdr:to>
    <xdr:sp macro="" textlink="">
      <xdr:nvSpPr>
        <xdr:cNvPr id="263" name="円/楕円 262"/>
        <xdr:cNvSpPr/>
      </xdr:nvSpPr>
      <xdr:spPr>
        <a:xfrm>
          <a:off x="13843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71137</xdr:rowOff>
    </xdr:from>
    <xdr:ext cx="762000" cy="259045"/>
    <xdr:sp macro="" textlink="">
      <xdr:nvSpPr>
        <xdr:cNvPr id="264" name="テキスト ボックス 263"/>
        <xdr:cNvSpPr txBox="1"/>
      </xdr:nvSpPr>
      <xdr:spPr>
        <a:xfrm>
          <a:off x="13512800" y="101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13335</xdr:rowOff>
    </xdr:from>
    <xdr:to>
      <xdr:col>19</xdr:col>
      <xdr:colOff>6350</xdr:colOff>
      <xdr:row>60</xdr:row>
      <xdr:rowOff>114935</xdr:rowOff>
    </xdr:to>
    <xdr:sp macro="" textlink="">
      <xdr:nvSpPr>
        <xdr:cNvPr id="265" name="円/楕円 264"/>
        <xdr:cNvSpPr/>
      </xdr:nvSpPr>
      <xdr:spPr>
        <a:xfrm>
          <a:off x="12954000" y="103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99712</xdr:rowOff>
    </xdr:from>
    <xdr:ext cx="762000" cy="259045"/>
    <xdr:sp macro="" textlink="">
      <xdr:nvSpPr>
        <xdr:cNvPr id="266" name="テキスト ボックス 265"/>
        <xdr:cNvSpPr txBox="1"/>
      </xdr:nvSpPr>
      <xdr:spPr>
        <a:xfrm>
          <a:off x="12623800" y="1038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補助費に係る経常収支比率が類似他団体平均を</a:t>
          </a:r>
          <a:r>
            <a:rPr kumimoji="1" lang="en-US" altLang="ja-JP" sz="1100">
              <a:solidFill>
                <a:schemeClr val="dk1"/>
              </a:solidFill>
              <a:effectLst/>
              <a:latin typeface="+mn-lt"/>
              <a:ea typeface="+mn-ea"/>
              <a:cs typeface="+mn-cs"/>
            </a:rPr>
            <a:t>3.6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要因としては、集中改革プランを推進し事業内容の見直しを実施したことによる。今後は、補助金交付規則の見直しを実施し、費用対効果の高い事業を進めていく。</a:t>
          </a:r>
          <a:r>
            <a:rPr kumimoji="1" lang="ja-JP" altLang="en-US" sz="1100">
              <a:solidFill>
                <a:schemeClr val="dk1"/>
              </a:solidFill>
              <a:effectLst/>
              <a:latin typeface="+mn-lt"/>
              <a:ea typeface="+mn-ea"/>
              <a:cs typeface="+mn-cs"/>
            </a:rPr>
            <a:t>　</a:t>
          </a:r>
          <a:endParaRPr lang="ja-JP" altLang="ja-JP" sz="1400">
            <a:effectLst/>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147574</xdr:rowOff>
    </xdr:to>
    <xdr:cxnSp macro="">
      <xdr:nvCxnSpPr>
        <xdr:cNvPr id="296" name="直線コネクタ 295"/>
        <xdr:cNvCxnSpPr/>
      </xdr:nvCxnSpPr>
      <xdr:spPr>
        <a:xfrm>
          <a:off x="15671800" y="604774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65278</xdr:rowOff>
    </xdr:to>
    <xdr:cxnSp macro="">
      <xdr:nvCxnSpPr>
        <xdr:cNvPr id="299" name="直線コネクタ 298"/>
        <xdr:cNvCxnSpPr/>
      </xdr:nvCxnSpPr>
      <xdr:spPr>
        <a:xfrm flipV="1">
          <a:off x="14782800" y="6047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65278</xdr:rowOff>
    </xdr:from>
    <xdr:to>
      <xdr:col>21</xdr:col>
      <xdr:colOff>361950</xdr:colOff>
      <xdr:row>35</xdr:row>
      <xdr:rowOff>124714</xdr:rowOff>
    </xdr:to>
    <xdr:cxnSp macro="">
      <xdr:nvCxnSpPr>
        <xdr:cNvPr id="302" name="直線コネクタ 301"/>
        <xdr:cNvCxnSpPr/>
      </xdr:nvCxnSpPr>
      <xdr:spPr>
        <a:xfrm flipV="1">
          <a:off x="13893800" y="60660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110998</xdr:rowOff>
    </xdr:from>
    <xdr:to>
      <xdr:col>20</xdr:col>
      <xdr:colOff>158750</xdr:colOff>
      <xdr:row>35</xdr:row>
      <xdr:rowOff>124714</xdr:rowOff>
    </xdr:to>
    <xdr:cxnSp macro="">
      <xdr:nvCxnSpPr>
        <xdr:cNvPr id="305" name="直線コネクタ 304"/>
        <xdr:cNvCxnSpPr/>
      </xdr:nvCxnSpPr>
      <xdr:spPr>
        <a:xfrm>
          <a:off x="13004800" y="6111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5" name="円/楕円 314"/>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113301</xdr:rowOff>
    </xdr:from>
    <xdr:ext cx="762000" cy="259045"/>
    <xdr:sp macro="" textlink="">
      <xdr:nvSpPr>
        <xdr:cNvPr id="316"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317" name="円/楕円 316"/>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107967</xdr:rowOff>
    </xdr:from>
    <xdr:ext cx="736600" cy="259045"/>
    <xdr:sp macro="" textlink="">
      <xdr:nvSpPr>
        <xdr:cNvPr id="318" name="テキスト ボックス 317"/>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14478</xdr:rowOff>
    </xdr:from>
    <xdr:to>
      <xdr:col>21</xdr:col>
      <xdr:colOff>412750</xdr:colOff>
      <xdr:row>35</xdr:row>
      <xdr:rowOff>116078</xdr:rowOff>
    </xdr:to>
    <xdr:sp macro="" textlink="">
      <xdr:nvSpPr>
        <xdr:cNvPr id="319" name="円/楕円 318"/>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126255</xdr:rowOff>
    </xdr:from>
    <xdr:ext cx="762000" cy="259045"/>
    <xdr:sp macro="" textlink="">
      <xdr:nvSpPr>
        <xdr:cNvPr id="320" name="テキスト ボックス 319"/>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73914</xdr:rowOff>
    </xdr:from>
    <xdr:to>
      <xdr:col>20</xdr:col>
      <xdr:colOff>209550</xdr:colOff>
      <xdr:row>36</xdr:row>
      <xdr:rowOff>4064</xdr:rowOff>
    </xdr:to>
    <xdr:sp macro="" textlink="">
      <xdr:nvSpPr>
        <xdr:cNvPr id="321" name="円/楕円 320"/>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14241</xdr:rowOff>
    </xdr:from>
    <xdr:ext cx="762000" cy="259045"/>
    <xdr:sp macro="" textlink="">
      <xdr:nvSpPr>
        <xdr:cNvPr id="322" name="テキスト ボックス 321"/>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60198</xdr:rowOff>
    </xdr:from>
    <xdr:to>
      <xdr:col>19</xdr:col>
      <xdr:colOff>6350</xdr:colOff>
      <xdr:row>35</xdr:row>
      <xdr:rowOff>161798</xdr:rowOff>
    </xdr:to>
    <xdr:sp macro="" textlink="">
      <xdr:nvSpPr>
        <xdr:cNvPr id="323" name="円/楕円 322"/>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525</xdr:rowOff>
    </xdr:from>
    <xdr:ext cx="762000" cy="259045"/>
    <xdr:sp macro="" textlink="">
      <xdr:nvSpPr>
        <xdr:cNvPr id="324" name="テキスト ボックス 323"/>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公債費に係る経常収支比率が類似他団体を</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財政計画に基づき地方債発行の抑制に務めているが、平成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年どより小学校校舎など公共施設の耐震化工事</a:t>
          </a:r>
          <a:r>
            <a:rPr kumimoji="1" lang="ja-JP" altLang="en-US" sz="1100">
              <a:solidFill>
                <a:schemeClr val="dk1"/>
              </a:solidFill>
              <a:effectLst/>
              <a:latin typeface="+mn-lt"/>
              <a:ea typeface="+mn-ea"/>
              <a:cs typeface="+mn-cs"/>
            </a:rPr>
            <a:t>や臨時財政対策債の償還など年々増加していく状況にあり、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年に公債費のピークを迎える見込みである。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149861</xdr:rowOff>
    </xdr:to>
    <xdr:cxnSp macro="">
      <xdr:nvCxnSpPr>
        <xdr:cNvPr id="356" name="直線コネクタ 355"/>
        <xdr:cNvCxnSpPr/>
      </xdr:nvCxnSpPr>
      <xdr:spPr>
        <a:xfrm>
          <a:off x="3987800" y="131114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8889</xdr:rowOff>
    </xdr:from>
    <xdr:to>
      <xdr:col>5</xdr:col>
      <xdr:colOff>549275</xdr:colOff>
      <xdr:row>76</xdr:row>
      <xdr:rowOff>81280</xdr:rowOff>
    </xdr:to>
    <xdr:cxnSp macro="">
      <xdr:nvCxnSpPr>
        <xdr:cNvPr id="359" name="直線コネクタ 358"/>
        <xdr:cNvCxnSpPr/>
      </xdr:nvCxnSpPr>
      <xdr:spPr>
        <a:xfrm>
          <a:off x="3098800" y="130390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1" name="テキスト ボックス 360"/>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8889</xdr:rowOff>
    </xdr:from>
    <xdr:to>
      <xdr:col>4</xdr:col>
      <xdr:colOff>346075</xdr:colOff>
      <xdr:row>76</xdr:row>
      <xdr:rowOff>69850</xdr:rowOff>
    </xdr:to>
    <xdr:cxnSp macro="">
      <xdr:nvCxnSpPr>
        <xdr:cNvPr id="362" name="直線コネクタ 361"/>
        <xdr:cNvCxnSpPr/>
      </xdr:nvCxnSpPr>
      <xdr:spPr>
        <a:xfrm flipV="1">
          <a:off x="2209800" y="130390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64" name="テキスト ボックス 36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69850</xdr:rowOff>
    </xdr:from>
    <xdr:to>
      <xdr:col>3</xdr:col>
      <xdr:colOff>142875</xdr:colOff>
      <xdr:row>76</xdr:row>
      <xdr:rowOff>107950</xdr:rowOff>
    </xdr:to>
    <xdr:cxnSp macro="">
      <xdr:nvCxnSpPr>
        <xdr:cNvPr id="365" name="直線コネクタ 364"/>
        <xdr:cNvCxnSpPr/>
      </xdr:nvCxnSpPr>
      <xdr:spPr>
        <a:xfrm flipV="1">
          <a:off x="1320800" y="1310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67" name="テキスト ボックス 366"/>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69" name="テキスト ボックス 36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75" name="円/楕円 374"/>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76"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77" name="円/楕円 376"/>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8" name="テキスト ボックス 377"/>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129540</xdr:rowOff>
    </xdr:from>
    <xdr:to>
      <xdr:col>4</xdr:col>
      <xdr:colOff>396875</xdr:colOff>
      <xdr:row>76</xdr:row>
      <xdr:rowOff>59689</xdr:rowOff>
    </xdr:to>
    <xdr:sp macro="" textlink="">
      <xdr:nvSpPr>
        <xdr:cNvPr id="379" name="円/楕円 378"/>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69867</xdr:rowOff>
    </xdr:from>
    <xdr:ext cx="762000" cy="259045"/>
    <xdr:sp macro="" textlink="">
      <xdr:nvSpPr>
        <xdr:cNvPr id="380" name="テキスト ボックス 379"/>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19050</xdr:rowOff>
    </xdr:from>
    <xdr:to>
      <xdr:col>3</xdr:col>
      <xdr:colOff>193675</xdr:colOff>
      <xdr:row>76</xdr:row>
      <xdr:rowOff>120650</xdr:rowOff>
    </xdr:to>
    <xdr:sp macro="" textlink="">
      <xdr:nvSpPr>
        <xdr:cNvPr id="381" name="円/楕円 380"/>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130827</xdr:rowOff>
    </xdr:from>
    <xdr:ext cx="762000" cy="259045"/>
    <xdr:sp macro="" textlink="">
      <xdr:nvSpPr>
        <xdr:cNvPr id="382" name="テキスト ボックス 381"/>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57150</xdr:rowOff>
    </xdr:from>
    <xdr:to>
      <xdr:col>1</xdr:col>
      <xdr:colOff>676275</xdr:colOff>
      <xdr:row>76</xdr:row>
      <xdr:rowOff>158750</xdr:rowOff>
    </xdr:to>
    <xdr:sp macro="" textlink="">
      <xdr:nvSpPr>
        <xdr:cNvPr id="383" name="円/楕円 382"/>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168927</xdr:rowOff>
    </xdr:from>
    <xdr:ext cx="762000" cy="259045"/>
    <xdr:sp macro="" textlink="">
      <xdr:nvSpPr>
        <xdr:cNvPr id="384" name="テキスト ボックス 383"/>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各費目で類似団体平均を下回っている。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今後においても、行政改革に取り組みを通じて一層の義務的経費の削減に努める。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3556</xdr:rowOff>
    </xdr:from>
    <xdr:to>
      <xdr:col>24</xdr:col>
      <xdr:colOff>31750</xdr:colOff>
      <xdr:row>75</xdr:row>
      <xdr:rowOff>14986</xdr:rowOff>
    </xdr:to>
    <xdr:cxnSp macro="">
      <xdr:nvCxnSpPr>
        <xdr:cNvPr id="415" name="直線コネクタ 414"/>
        <xdr:cNvCxnSpPr/>
      </xdr:nvCxnSpPr>
      <xdr:spPr>
        <a:xfrm>
          <a:off x="15671800" y="1269085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170434</xdr:rowOff>
    </xdr:from>
    <xdr:to>
      <xdr:col>22</xdr:col>
      <xdr:colOff>565150</xdr:colOff>
      <xdr:row>74</xdr:row>
      <xdr:rowOff>3556</xdr:rowOff>
    </xdr:to>
    <xdr:cxnSp macro="">
      <xdr:nvCxnSpPr>
        <xdr:cNvPr id="418" name="直線コネクタ 417"/>
        <xdr:cNvCxnSpPr/>
      </xdr:nvCxnSpPr>
      <xdr:spPr>
        <a:xfrm>
          <a:off x="14782800" y="126862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20" name="テキスト ボックス 419"/>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170434</xdr:rowOff>
    </xdr:from>
    <xdr:to>
      <xdr:col>21</xdr:col>
      <xdr:colOff>361950</xdr:colOff>
      <xdr:row>75</xdr:row>
      <xdr:rowOff>65278</xdr:rowOff>
    </xdr:to>
    <xdr:cxnSp macro="">
      <xdr:nvCxnSpPr>
        <xdr:cNvPr id="421" name="直線コネクタ 420"/>
        <xdr:cNvCxnSpPr/>
      </xdr:nvCxnSpPr>
      <xdr:spPr>
        <a:xfrm flipV="1">
          <a:off x="13893800" y="1268628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100855</xdr:rowOff>
    </xdr:from>
    <xdr:ext cx="762000" cy="259045"/>
    <xdr:sp macro="" textlink="">
      <xdr:nvSpPr>
        <xdr:cNvPr id="423" name="テキスト ボックス 422"/>
        <xdr:cNvSpPr txBox="1"/>
      </xdr:nvSpPr>
      <xdr:spPr>
        <a:xfrm>
          <a:off x="14401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51562</xdr:rowOff>
    </xdr:from>
    <xdr:to>
      <xdr:col>20</xdr:col>
      <xdr:colOff>158750</xdr:colOff>
      <xdr:row>75</xdr:row>
      <xdr:rowOff>65278</xdr:rowOff>
    </xdr:to>
    <xdr:cxnSp macro="">
      <xdr:nvCxnSpPr>
        <xdr:cNvPr id="424" name="直線コネクタ 423"/>
        <xdr:cNvCxnSpPr/>
      </xdr:nvCxnSpPr>
      <xdr:spPr>
        <a:xfrm>
          <a:off x="13004800" y="12910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32275</xdr:rowOff>
    </xdr:from>
    <xdr:ext cx="762000" cy="259045"/>
    <xdr:sp macro="" textlink="">
      <xdr:nvSpPr>
        <xdr:cNvPr id="428" name="テキスト ボックス 427"/>
        <xdr:cNvSpPr txBox="1"/>
      </xdr:nvSpPr>
      <xdr:spPr>
        <a:xfrm>
          <a:off x="12623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135636</xdr:rowOff>
    </xdr:from>
    <xdr:to>
      <xdr:col>24</xdr:col>
      <xdr:colOff>82550</xdr:colOff>
      <xdr:row>75</xdr:row>
      <xdr:rowOff>65786</xdr:rowOff>
    </xdr:to>
    <xdr:sp macro="" textlink="">
      <xdr:nvSpPr>
        <xdr:cNvPr id="434" name="円/楕円 433"/>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152163</xdr:rowOff>
    </xdr:from>
    <xdr:ext cx="762000" cy="259045"/>
    <xdr:sp macro="" textlink="">
      <xdr:nvSpPr>
        <xdr:cNvPr id="435" name="公債費以外該当値テキスト"/>
        <xdr:cNvSpPr txBox="1"/>
      </xdr:nvSpPr>
      <xdr:spPr>
        <a:xfrm>
          <a:off x="16598900" y="126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124206</xdr:rowOff>
    </xdr:from>
    <xdr:to>
      <xdr:col>22</xdr:col>
      <xdr:colOff>615950</xdr:colOff>
      <xdr:row>74</xdr:row>
      <xdr:rowOff>54356</xdr:rowOff>
    </xdr:to>
    <xdr:sp macro="" textlink="">
      <xdr:nvSpPr>
        <xdr:cNvPr id="436" name="円/楕円 435"/>
        <xdr:cNvSpPr/>
      </xdr:nvSpPr>
      <xdr:spPr>
        <a:xfrm>
          <a:off x="156210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64533</xdr:rowOff>
    </xdr:from>
    <xdr:ext cx="736600" cy="259045"/>
    <xdr:sp macro="" textlink="">
      <xdr:nvSpPr>
        <xdr:cNvPr id="437" name="テキスト ボックス 436"/>
        <xdr:cNvSpPr txBox="1"/>
      </xdr:nvSpPr>
      <xdr:spPr>
        <a:xfrm>
          <a:off x="15290800" y="1240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119634</xdr:rowOff>
    </xdr:from>
    <xdr:to>
      <xdr:col>21</xdr:col>
      <xdr:colOff>412750</xdr:colOff>
      <xdr:row>74</xdr:row>
      <xdr:rowOff>49784</xdr:rowOff>
    </xdr:to>
    <xdr:sp macro="" textlink="">
      <xdr:nvSpPr>
        <xdr:cNvPr id="438" name="円/楕円 437"/>
        <xdr:cNvSpPr/>
      </xdr:nvSpPr>
      <xdr:spPr>
        <a:xfrm>
          <a:off x="14732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59961</xdr:rowOff>
    </xdr:from>
    <xdr:ext cx="762000" cy="259045"/>
    <xdr:sp macro="" textlink="">
      <xdr:nvSpPr>
        <xdr:cNvPr id="439" name="テキスト ボックス 438"/>
        <xdr:cNvSpPr txBox="1"/>
      </xdr:nvSpPr>
      <xdr:spPr>
        <a:xfrm>
          <a:off x="14401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14478</xdr:rowOff>
    </xdr:from>
    <xdr:to>
      <xdr:col>20</xdr:col>
      <xdr:colOff>209550</xdr:colOff>
      <xdr:row>75</xdr:row>
      <xdr:rowOff>116078</xdr:rowOff>
    </xdr:to>
    <xdr:sp macro="" textlink="">
      <xdr:nvSpPr>
        <xdr:cNvPr id="440" name="円/楕円 439"/>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126255</xdr:rowOff>
    </xdr:from>
    <xdr:ext cx="762000" cy="259045"/>
    <xdr:sp macro="" textlink="">
      <xdr:nvSpPr>
        <xdr:cNvPr id="441" name="テキスト ボックス 440"/>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xdr:rowOff>
    </xdr:from>
    <xdr:to>
      <xdr:col>19</xdr:col>
      <xdr:colOff>6350</xdr:colOff>
      <xdr:row>75</xdr:row>
      <xdr:rowOff>102362</xdr:rowOff>
    </xdr:to>
    <xdr:sp macro="" textlink="">
      <xdr:nvSpPr>
        <xdr:cNvPr id="442" name="円/楕円 441"/>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112539</xdr:rowOff>
    </xdr:from>
    <xdr:ext cx="762000" cy="259045"/>
    <xdr:sp macro="" textlink="">
      <xdr:nvSpPr>
        <xdr:cNvPr id="443" name="テキスト ボックス 442"/>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岐阜県白川村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44287</xdr:rowOff>
    </xdr:from>
    <xdr:to>
      <xdr:col>4</xdr:col>
      <xdr:colOff>1117600</xdr:colOff>
      <xdr:row>18</xdr:row>
      <xdr:rowOff>74794</xdr:rowOff>
    </xdr:to>
    <xdr:cxnSp macro="">
      <xdr:nvCxnSpPr>
        <xdr:cNvPr id="51" name="直線コネクタ 50"/>
        <xdr:cNvCxnSpPr/>
      </xdr:nvCxnSpPr>
      <xdr:spPr bwMode="auto">
        <a:xfrm flipV="1">
          <a:off x="5003800" y="3178012"/>
          <a:ext cx="647700" cy="30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29064</xdr:rowOff>
    </xdr:from>
    <xdr:ext cx="762000" cy="259045"/>
    <xdr:sp macro="" textlink="">
      <xdr:nvSpPr>
        <xdr:cNvPr id="52" name="人口1人当たり決算額の推移平均値テキスト130"/>
        <xdr:cNvSpPr txBox="1"/>
      </xdr:nvSpPr>
      <xdr:spPr>
        <a:xfrm>
          <a:off x="5740400" y="31627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71074</xdr:rowOff>
    </xdr:from>
    <xdr:to>
      <xdr:col>4</xdr:col>
      <xdr:colOff>469900</xdr:colOff>
      <xdr:row>18</xdr:row>
      <xdr:rowOff>74794</xdr:rowOff>
    </xdr:to>
    <xdr:cxnSp macro="">
      <xdr:nvCxnSpPr>
        <xdr:cNvPr id="54" name="直線コネクタ 53"/>
        <xdr:cNvCxnSpPr/>
      </xdr:nvCxnSpPr>
      <xdr:spPr bwMode="auto">
        <a:xfrm>
          <a:off x="4305300" y="3204799"/>
          <a:ext cx="698500" cy="3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71074</xdr:rowOff>
    </xdr:from>
    <xdr:to>
      <xdr:col>3</xdr:col>
      <xdr:colOff>904875</xdr:colOff>
      <xdr:row>18</xdr:row>
      <xdr:rowOff>82109</xdr:rowOff>
    </xdr:to>
    <xdr:cxnSp macro="">
      <xdr:nvCxnSpPr>
        <xdr:cNvPr id="57" name="直線コネクタ 56"/>
        <xdr:cNvCxnSpPr/>
      </xdr:nvCxnSpPr>
      <xdr:spPr bwMode="auto">
        <a:xfrm flipV="1">
          <a:off x="3606800" y="3204799"/>
          <a:ext cx="698500" cy="11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82109</xdr:rowOff>
    </xdr:from>
    <xdr:to>
      <xdr:col>3</xdr:col>
      <xdr:colOff>206375</xdr:colOff>
      <xdr:row>18</xdr:row>
      <xdr:rowOff>131233</xdr:rowOff>
    </xdr:to>
    <xdr:cxnSp macro="">
      <xdr:nvCxnSpPr>
        <xdr:cNvPr id="60" name="直線コネクタ 59"/>
        <xdr:cNvCxnSpPr/>
      </xdr:nvCxnSpPr>
      <xdr:spPr bwMode="auto">
        <a:xfrm flipV="1">
          <a:off x="2908300" y="3215834"/>
          <a:ext cx="698500" cy="49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144861</xdr:rowOff>
    </xdr:from>
    <xdr:ext cx="762000" cy="259045"/>
    <xdr:sp macro="" textlink="">
      <xdr:nvSpPr>
        <xdr:cNvPr id="64" name="テキスト ボックス 63"/>
        <xdr:cNvSpPr txBox="1"/>
      </xdr:nvSpPr>
      <xdr:spPr>
        <a:xfrm>
          <a:off x="2527300" y="29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164937</xdr:rowOff>
    </xdr:from>
    <xdr:to>
      <xdr:col>5</xdr:col>
      <xdr:colOff>34925</xdr:colOff>
      <xdr:row>18</xdr:row>
      <xdr:rowOff>95087</xdr:rowOff>
    </xdr:to>
    <xdr:sp macro="" textlink="">
      <xdr:nvSpPr>
        <xdr:cNvPr id="70" name="円/楕円 69"/>
        <xdr:cNvSpPr/>
      </xdr:nvSpPr>
      <xdr:spPr bwMode="auto">
        <a:xfrm>
          <a:off x="5600700" y="3127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10014</xdr:rowOff>
    </xdr:from>
    <xdr:ext cx="762000" cy="259045"/>
    <xdr:sp macro="" textlink="">
      <xdr:nvSpPr>
        <xdr:cNvPr id="71" name="人口1人当たり決算額の推移該当値テキスト130"/>
        <xdr:cNvSpPr txBox="1"/>
      </xdr:nvSpPr>
      <xdr:spPr>
        <a:xfrm>
          <a:off x="5740400" y="297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264,822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23994</xdr:rowOff>
    </xdr:from>
    <xdr:to>
      <xdr:col>4</xdr:col>
      <xdr:colOff>520700</xdr:colOff>
      <xdr:row>18</xdr:row>
      <xdr:rowOff>125594</xdr:rowOff>
    </xdr:to>
    <xdr:sp macro="" textlink="">
      <xdr:nvSpPr>
        <xdr:cNvPr id="72" name="円/楕円 71"/>
        <xdr:cNvSpPr/>
      </xdr:nvSpPr>
      <xdr:spPr bwMode="auto">
        <a:xfrm>
          <a:off x="4953000" y="315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135771</xdr:rowOff>
    </xdr:from>
    <xdr:ext cx="736600" cy="259045"/>
    <xdr:sp macro="" textlink="">
      <xdr:nvSpPr>
        <xdr:cNvPr id="73" name="テキスト ボックス 72"/>
        <xdr:cNvSpPr txBox="1"/>
      </xdr:nvSpPr>
      <xdr:spPr>
        <a:xfrm>
          <a:off x="4622800" y="2926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246,139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20274</xdr:rowOff>
    </xdr:from>
    <xdr:to>
      <xdr:col>3</xdr:col>
      <xdr:colOff>955675</xdr:colOff>
      <xdr:row>18</xdr:row>
      <xdr:rowOff>121874</xdr:rowOff>
    </xdr:to>
    <xdr:sp macro="" textlink="">
      <xdr:nvSpPr>
        <xdr:cNvPr id="74" name="円/楕円 73"/>
        <xdr:cNvSpPr/>
      </xdr:nvSpPr>
      <xdr:spPr bwMode="auto">
        <a:xfrm>
          <a:off x="4254500" y="315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132051</xdr:rowOff>
    </xdr:from>
    <xdr:ext cx="762000" cy="259045"/>
    <xdr:sp macro="" textlink="">
      <xdr:nvSpPr>
        <xdr:cNvPr id="75" name="テキスト ボックス 74"/>
        <xdr:cNvSpPr txBox="1"/>
      </xdr:nvSpPr>
      <xdr:spPr>
        <a:xfrm>
          <a:off x="3924300" y="292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248,417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31309</xdr:rowOff>
    </xdr:from>
    <xdr:to>
      <xdr:col>3</xdr:col>
      <xdr:colOff>257175</xdr:colOff>
      <xdr:row>18</xdr:row>
      <xdr:rowOff>132909</xdr:rowOff>
    </xdr:to>
    <xdr:sp macro="" textlink="">
      <xdr:nvSpPr>
        <xdr:cNvPr id="76" name="円/楕円 75"/>
        <xdr:cNvSpPr/>
      </xdr:nvSpPr>
      <xdr:spPr bwMode="auto">
        <a:xfrm>
          <a:off x="3556000" y="3165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143086</xdr:rowOff>
    </xdr:from>
    <xdr:ext cx="762000" cy="259045"/>
    <xdr:sp macro="" textlink="">
      <xdr:nvSpPr>
        <xdr:cNvPr id="77" name="テキスト ボックス 76"/>
        <xdr:cNvSpPr txBox="1"/>
      </xdr:nvSpPr>
      <xdr:spPr>
        <a:xfrm>
          <a:off x="3225800" y="293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241,659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80433</xdr:rowOff>
    </xdr:from>
    <xdr:to>
      <xdr:col>2</xdr:col>
      <xdr:colOff>692150</xdr:colOff>
      <xdr:row>19</xdr:row>
      <xdr:rowOff>10583</xdr:rowOff>
    </xdr:to>
    <xdr:sp macro="" textlink="">
      <xdr:nvSpPr>
        <xdr:cNvPr id="78" name="円/楕円 77"/>
        <xdr:cNvSpPr/>
      </xdr:nvSpPr>
      <xdr:spPr bwMode="auto">
        <a:xfrm>
          <a:off x="2857500" y="321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166810</xdr:rowOff>
    </xdr:from>
    <xdr:ext cx="762000" cy="259045"/>
    <xdr:sp macro="" textlink="">
      <xdr:nvSpPr>
        <xdr:cNvPr id="79" name="テキスト ボックス 78"/>
        <xdr:cNvSpPr txBox="1"/>
      </xdr:nvSpPr>
      <xdr:spPr>
        <a:xfrm>
          <a:off x="2527300" y="330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211,574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320286</xdr:rowOff>
    </xdr:from>
    <xdr:to>
      <xdr:col>4</xdr:col>
      <xdr:colOff>1117600</xdr:colOff>
      <xdr:row>36</xdr:row>
      <xdr:rowOff>42464</xdr:rowOff>
    </xdr:to>
    <xdr:cxnSp macro="">
      <xdr:nvCxnSpPr>
        <xdr:cNvPr id="110" name="直線コネクタ 109"/>
        <xdr:cNvCxnSpPr/>
      </xdr:nvCxnSpPr>
      <xdr:spPr bwMode="auto">
        <a:xfrm flipV="1">
          <a:off x="5003800" y="6930636"/>
          <a:ext cx="647700" cy="65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37161</xdr:rowOff>
    </xdr:from>
    <xdr:to>
      <xdr:col>4</xdr:col>
      <xdr:colOff>469900</xdr:colOff>
      <xdr:row>36</xdr:row>
      <xdr:rowOff>42464</xdr:rowOff>
    </xdr:to>
    <xdr:cxnSp macro="">
      <xdr:nvCxnSpPr>
        <xdr:cNvPr id="113" name="直線コネクタ 112"/>
        <xdr:cNvCxnSpPr/>
      </xdr:nvCxnSpPr>
      <xdr:spPr bwMode="auto">
        <a:xfrm>
          <a:off x="4305300" y="6990411"/>
          <a:ext cx="698500" cy="5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268924</xdr:rowOff>
    </xdr:from>
    <xdr:ext cx="736600" cy="259045"/>
    <xdr:sp macro="" textlink="">
      <xdr:nvSpPr>
        <xdr:cNvPr id="115" name="テキスト ボックス 114"/>
        <xdr:cNvSpPr txBox="1"/>
      </xdr:nvSpPr>
      <xdr:spPr>
        <a:xfrm>
          <a:off x="4622800" y="653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341747</xdr:rowOff>
    </xdr:from>
    <xdr:to>
      <xdr:col>3</xdr:col>
      <xdr:colOff>904875</xdr:colOff>
      <xdr:row>36</xdr:row>
      <xdr:rowOff>37161</xdr:rowOff>
    </xdr:to>
    <xdr:cxnSp macro="">
      <xdr:nvCxnSpPr>
        <xdr:cNvPr id="116" name="直線コネクタ 115"/>
        <xdr:cNvCxnSpPr/>
      </xdr:nvCxnSpPr>
      <xdr:spPr bwMode="auto">
        <a:xfrm>
          <a:off x="3606800" y="6952097"/>
          <a:ext cx="698500" cy="3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245973</xdr:rowOff>
    </xdr:from>
    <xdr:ext cx="762000" cy="259045"/>
    <xdr:sp macro="" textlink="">
      <xdr:nvSpPr>
        <xdr:cNvPr id="118" name="テキスト ボックス 117"/>
        <xdr:cNvSpPr txBox="1"/>
      </xdr:nvSpPr>
      <xdr:spPr>
        <a:xfrm>
          <a:off x="3924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261389</xdr:rowOff>
    </xdr:from>
    <xdr:to>
      <xdr:col>3</xdr:col>
      <xdr:colOff>206375</xdr:colOff>
      <xdr:row>35</xdr:row>
      <xdr:rowOff>341747</xdr:rowOff>
    </xdr:to>
    <xdr:cxnSp macro="">
      <xdr:nvCxnSpPr>
        <xdr:cNvPr id="119" name="直線コネクタ 118"/>
        <xdr:cNvCxnSpPr/>
      </xdr:nvCxnSpPr>
      <xdr:spPr bwMode="auto">
        <a:xfrm>
          <a:off x="2908300" y="6871739"/>
          <a:ext cx="698500" cy="80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226683</xdr:rowOff>
    </xdr:from>
    <xdr:ext cx="762000" cy="259045"/>
    <xdr:sp macro="" textlink="">
      <xdr:nvSpPr>
        <xdr:cNvPr id="121" name="テキスト ボックス 120"/>
        <xdr:cNvSpPr txBox="1"/>
      </xdr:nvSpPr>
      <xdr:spPr>
        <a:xfrm>
          <a:off x="32258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170187</xdr:rowOff>
    </xdr:from>
    <xdr:ext cx="762000" cy="259045"/>
    <xdr:sp macro="" textlink="">
      <xdr:nvSpPr>
        <xdr:cNvPr id="123" name="テキスト ボックス 122"/>
        <xdr:cNvSpPr txBox="1"/>
      </xdr:nvSpPr>
      <xdr:spPr>
        <a:xfrm>
          <a:off x="2527300" y="643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269486</xdr:rowOff>
    </xdr:from>
    <xdr:to>
      <xdr:col>5</xdr:col>
      <xdr:colOff>34925</xdr:colOff>
      <xdr:row>36</xdr:row>
      <xdr:rowOff>28186</xdr:rowOff>
    </xdr:to>
    <xdr:sp macro="" textlink="">
      <xdr:nvSpPr>
        <xdr:cNvPr id="129" name="円/楕円 128"/>
        <xdr:cNvSpPr/>
      </xdr:nvSpPr>
      <xdr:spPr bwMode="auto">
        <a:xfrm>
          <a:off x="5600700" y="6879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241563</xdr:rowOff>
    </xdr:from>
    <xdr:ext cx="762000" cy="259045"/>
    <xdr:sp macro="" textlink="">
      <xdr:nvSpPr>
        <xdr:cNvPr id="130" name="人口1人当たり決算額の推移該当値テキスト445"/>
        <xdr:cNvSpPr txBox="1"/>
      </xdr:nvSpPr>
      <xdr:spPr>
        <a:xfrm>
          <a:off x="5740400" y="685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334564</xdr:rowOff>
    </xdr:from>
    <xdr:to>
      <xdr:col>4</xdr:col>
      <xdr:colOff>520700</xdr:colOff>
      <xdr:row>36</xdr:row>
      <xdr:rowOff>93264</xdr:rowOff>
    </xdr:to>
    <xdr:sp macro="" textlink="">
      <xdr:nvSpPr>
        <xdr:cNvPr id="131" name="円/楕円 130"/>
        <xdr:cNvSpPr/>
      </xdr:nvSpPr>
      <xdr:spPr bwMode="auto">
        <a:xfrm>
          <a:off x="4953000" y="694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78041</xdr:rowOff>
    </xdr:from>
    <xdr:ext cx="736600" cy="259045"/>
    <xdr:sp macro="" textlink="">
      <xdr:nvSpPr>
        <xdr:cNvPr id="132" name="テキスト ボックス 131"/>
        <xdr:cNvSpPr txBox="1"/>
      </xdr:nvSpPr>
      <xdr:spPr>
        <a:xfrm>
          <a:off x="4622800" y="7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329261</xdr:rowOff>
    </xdr:from>
    <xdr:to>
      <xdr:col>3</xdr:col>
      <xdr:colOff>955675</xdr:colOff>
      <xdr:row>36</xdr:row>
      <xdr:rowOff>87961</xdr:rowOff>
    </xdr:to>
    <xdr:sp macro="" textlink="">
      <xdr:nvSpPr>
        <xdr:cNvPr id="133" name="円/楕円 132"/>
        <xdr:cNvSpPr/>
      </xdr:nvSpPr>
      <xdr:spPr bwMode="auto">
        <a:xfrm>
          <a:off x="4254500" y="693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72738</xdr:rowOff>
    </xdr:from>
    <xdr:ext cx="762000" cy="259045"/>
    <xdr:sp macro="" textlink="">
      <xdr:nvSpPr>
        <xdr:cNvPr id="134" name="テキスト ボックス 133"/>
        <xdr:cNvSpPr txBox="1"/>
      </xdr:nvSpPr>
      <xdr:spPr>
        <a:xfrm>
          <a:off x="3924300" y="70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290947</xdr:rowOff>
    </xdr:from>
    <xdr:to>
      <xdr:col>3</xdr:col>
      <xdr:colOff>257175</xdr:colOff>
      <xdr:row>36</xdr:row>
      <xdr:rowOff>49647</xdr:rowOff>
    </xdr:to>
    <xdr:sp macro="" textlink="">
      <xdr:nvSpPr>
        <xdr:cNvPr id="135" name="円/楕円 134"/>
        <xdr:cNvSpPr/>
      </xdr:nvSpPr>
      <xdr:spPr bwMode="auto">
        <a:xfrm>
          <a:off x="3556000" y="6901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34424</xdr:rowOff>
    </xdr:from>
    <xdr:ext cx="762000" cy="259045"/>
    <xdr:sp macro="" textlink="">
      <xdr:nvSpPr>
        <xdr:cNvPr id="136" name="テキスト ボックス 135"/>
        <xdr:cNvSpPr txBox="1"/>
      </xdr:nvSpPr>
      <xdr:spPr>
        <a:xfrm>
          <a:off x="3225800" y="698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210589</xdr:rowOff>
    </xdr:from>
    <xdr:to>
      <xdr:col>2</xdr:col>
      <xdr:colOff>692150</xdr:colOff>
      <xdr:row>35</xdr:row>
      <xdr:rowOff>312189</xdr:rowOff>
    </xdr:to>
    <xdr:sp macro="" textlink="">
      <xdr:nvSpPr>
        <xdr:cNvPr id="137" name="円/楕円 136"/>
        <xdr:cNvSpPr/>
      </xdr:nvSpPr>
      <xdr:spPr bwMode="auto">
        <a:xfrm>
          <a:off x="2857500" y="682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296966</xdr:rowOff>
    </xdr:from>
    <xdr:ext cx="762000" cy="259045"/>
    <xdr:sp macro="" textlink="">
      <xdr:nvSpPr>
        <xdr:cNvPr id="138" name="テキスト ボックス 137"/>
        <xdr:cNvSpPr txBox="1"/>
      </xdr:nvSpPr>
      <xdr:spPr>
        <a:xfrm>
          <a:off x="2527300" y="690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実質収支</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年度以降、臨時財政対策債や過疎対策事業債の借入による収入額の増加に加え、地方交付税に係る収入額が増えたことにより増加してい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a:t>
          </a: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政調整基金残高は、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に保有基金の見直しに伴い財政調整基金に積み直しを行ったことによる大きく伸びている。また、実質収支にあるように地方交付税収入額の増加に伴い財政調整基金を取り崩することなく積立を行うことができている。</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実質収支額が標準財政規模に占める割合を表わす比率で、各会計は黒字の状況である。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近年の普通交付税の増加や地域活性化対策による臨時交付金</a:t>
          </a:r>
          <a:r>
            <a:rPr kumimoji="1" lang="ja-JP" altLang="en-US" sz="1100">
              <a:solidFill>
                <a:schemeClr val="dk1"/>
              </a:solidFill>
              <a:effectLst/>
              <a:latin typeface="+mn-lt"/>
              <a:ea typeface="+mn-ea"/>
              <a:cs typeface="+mn-cs"/>
            </a:rPr>
            <a:t>、過疎対策事業債に係るソフト事業に加え</a:t>
          </a:r>
          <a:r>
            <a:rPr kumimoji="1" lang="ja-JP" altLang="ja-JP" sz="1100">
              <a:solidFill>
                <a:schemeClr val="dk1"/>
              </a:solidFill>
              <a:effectLst/>
              <a:latin typeface="+mn-lt"/>
              <a:ea typeface="+mn-ea"/>
              <a:cs typeface="+mn-cs"/>
            </a:rPr>
            <a:t>職員数の減少に伴う人件費の減少等の影響で黒字額が増加傾向にある。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国民健康保険特別会計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社会保険等への移動により、被保険者数の減少に伴い保険料収入額が減少している。</a:t>
          </a:r>
          <a:r>
            <a:rPr kumimoji="1" lang="ja-JP" altLang="ja-JP" sz="1100">
              <a:solidFill>
                <a:schemeClr val="dk1"/>
              </a:solidFill>
              <a:effectLst/>
              <a:latin typeface="+mn-lt"/>
              <a:ea typeface="+mn-ea"/>
              <a:cs typeface="+mn-cs"/>
            </a:rPr>
            <a:t>保険料の見直しや徴収率向上に努めている</a:t>
          </a:r>
          <a:r>
            <a:rPr kumimoji="1" lang="ja-JP" altLang="en-US" sz="1100">
              <a:solidFill>
                <a:schemeClr val="dk1"/>
              </a:solidFill>
              <a:effectLst/>
              <a:latin typeface="+mn-lt"/>
              <a:ea typeface="+mn-ea"/>
              <a:cs typeface="+mn-cs"/>
            </a:rPr>
            <a:t>。一方、高額治療費等により歳出額が増加するなど予算</a:t>
          </a:r>
          <a:r>
            <a:rPr kumimoji="1" lang="ja-JP" altLang="ja-JP" sz="1100">
              <a:solidFill>
                <a:schemeClr val="dk1"/>
              </a:solidFill>
              <a:effectLst/>
              <a:latin typeface="+mn-lt"/>
              <a:ea typeface="+mn-ea"/>
              <a:cs typeface="+mn-cs"/>
            </a:rPr>
            <a:t>編成が厳しい状況である。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簡易水道事業特別会計</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一般会計からの繰出も、年々増加しているため、財政状況の悪化が懸念される。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下水道事業会計</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一般会計からの繰出（補助）状況は、</a:t>
          </a:r>
          <a:r>
            <a:rPr kumimoji="1" lang="ja-JP" altLang="en-US" sz="1100">
              <a:solidFill>
                <a:schemeClr val="dk1"/>
              </a:solidFill>
              <a:effectLst/>
              <a:latin typeface="+mn-lt"/>
              <a:ea typeface="+mn-ea"/>
              <a:cs typeface="+mn-cs"/>
            </a:rPr>
            <a:t>老朽化した下水道処理施設の更新等を進めているため年</a:t>
          </a:r>
          <a:r>
            <a:rPr kumimoji="1" lang="ja-JP" altLang="ja-JP" sz="1100">
              <a:solidFill>
                <a:schemeClr val="dk1"/>
              </a:solidFill>
              <a:effectLst/>
              <a:latin typeface="+mn-lt"/>
              <a:ea typeface="+mn-ea"/>
              <a:cs typeface="+mn-cs"/>
            </a:rPr>
            <a:t>々増加</a:t>
          </a:r>
          <a:r>
            <a:rPr kumimoji="1" lang="ja-JP" altLang="en-US" sz="1100">
              <a:solidFill>
                <a:schemeClr val="dk1"/>
              </a:solidFill>
              <a:effectLst/>
              <a:latin typeface="+mn-lt"/>
              <a:ea typeface="+mn-ea"/>
              <a:cs typeface="+mn-cs"/>
            </a:rPr>
            <a:t>していくこととなり</a:t>
          </a:r>
          <a:r>
            <a:rPr kumimoji="1" lang="ja-JP" altLang="ja-JP" sz="1100">
              <a:solidFill>
                <a:schemeClr val="dk1"/>
              </a:solidFill>
              <a:effectLst/>
              <a:latin typeface="+mn-lt"/>
              <a:ea typeface="+mn-ea"/>
              <a:cs typeface="+mn-cs"/>
            </a:rPr>
            <a:t>、財政状況の悪化が特に懸念される。</a:t>
          </a:r>
          <a:endParaRPr lang="ja-JP" altLang="ja-JP" sz="1400">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温泉開発特別会計</a:t>
          </a:r>
          <a:r>
            <a:rPr kumimoji="1" lang="en-US" altLang="ja-JP" sz="1100">
              <a:solidFill>
                <a:schemeClr val="dk1"/>
              </a:solidFill>
              <a:effectLst/>
              <a:latin typeface="+mn-lt"/>
              <a:ea typeface="+mn-ea"/>
              <a:cs typeface="+mn-cs"/>
            </a:rPr>
            <a:t>】</a:t>
          </a:r>
        </a:p>
        <a:p>
          <a:r>
            <a:rPr kumimoji="1" lang="ja-JP" altLang="en-US" sz="1100">
              <a:solidFill>
                <a:schemeClr val="dk1"/>
              </a:solidFill>
              <a:effectLst/>
              <a:latin typeface="+mn-lt"/>
              <a:ea typeface="+mn-ea"/>
              <a:cs typeface="+mn-cs"/>
            </a:rPr>
            <a:t>　温泉施設の老朽化に伴い、一般会計からの繰出し金が増加しているため、財政状況の悪化が懸念される。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白弓スキー場特別会計</a:t>
          </a:r>
          <a:r>
            <a:rPr kumimoji="1" lang="en-US" altLang="ja-JP" sz="1100">
              <a:solidFill>
                <a:schemeClr val="dk1"/>
              </a:solidFill>
              <a:effectLst/>
              <a:latin typeface="+mn-lt"/>
              <a:ea typeface="+mn-ea"/>
              <a:cs typeface="+mn-cs"/>
            </a:rPr>
            <a:t>】</a:t>
          </a:r>
        </a:p>
        <a:p>
          <a:r>
            <a:rPr kumimoji="1" lang="ja-JP" altLang="en-US" sz="1100">
              <a:solidFill>
                <a:schemeClr val="dk1"/>
              </a:solidFill>
              <a:effectLst/>
              <a:latin typeface="+mn-lt"/>
              <a:ea typeface="+mn-ea"/>
              <a:cs typeface="+mn-cs"/>
            </a:rPr>
            <a:t>　スキー場施設の老朽化に伴い、</a:t>
          </a:r>
          <a:r>
            <a:rPr kumimoji="1" lang="ja-JP" altLang="ja-JP" sz="1100">
              <a:solidFill>
                <a:schemeClr val="dk1"/>
              </a:solidFill>
              <a:effectLst/>
              <a:latin typeface="+mn-lt"/>
              <a:ea typeface="+mn-ea"/>
              <a:cs typeface="+mn-cs"/>
            </a:rPr>
            <a:t>一般会計からの繰出し金が増加しているため、財政状況の悪化が懸念される。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介護保険特別会計</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基金繰入により財源補填等を行い、黒字増となったが、収支は</a:t>
          </a:r>
          <a:r>
            <a:rPr kumimoji="1" lang="ja-JP" altLang="en-US" sz="1100">
              <a:solidFill>
                <a:schemeClr val="dk1"/>
              </a:solidFill>
              <a:effectLst/>
              <a:latin typeface="+mn-lt"/>
              <a:ea typeface="+mn-ea"/>
              <a:cs typeface="+mn-cs"/>
            </a:rPr>
            <a:t>厳し状況となっている。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一般会計及び特別会計は共に黒字となっており、財政的に安定している。</a:t>
          </a:r>
          <a:endParaRPr lang="ja-JP" altLang="ja-JP" sz="1400">
            <a:effectLst/>
          </a:endParaRPr>
        </a:p>
        <a:p>
          <a:r>
            <a:rPr kumimoji="1" lang="ja-JP" altLang="ja-JP" sz="1100">
              <a:solidFill>
                <a:schemeClr val="dk1"/>
              </a:solidFill>
              <a:effectLst/>
              <a:latin typeface="+mn-lt"/>
              <a:ea typeface="+mn-ea"/>
              <a:cs typeface="+mn-cs"/>
            </a:rPr>
            <a:t>　公営企業会計は、それぞれ小規模であるため一般会計からの繰り入れ</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に頼らざる負えない状況となっているため、独立採算の原則に沿って利用料等の収入の確保を進めていく。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実質公債費比率の分子は平成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233</a:t>
          </a:r>
          <a:r>
            <a:rPr kumimoji="1" lang="ja-JP" altLang="ja-JP" sz="1100">
              <a:solidFill>
                <a:schemeClr val="dk1"/>
              </a:solidFill>
              <a:effectLst/>
              <a:latin typeface="+mn-lt"/>
              <a:ea typeface="+mn-ea"/>
              <a:cs typeface="+mn-cs"/>
            </a:rPr>
            <a:t>百万円をピークに改善している。要因としては、実質公債費比率が平成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％を超え、起債に係る県の許可団体となったことから財政計画を基に、起債額の抑制並びに繰上償還を実施するなど改善を図ったことによる。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統合小学校建設事業や中学校</a:t>
          </a:r>
          <a:r>
            <a:rPr kumimoji="1" lang="ja-JP" altLang="ja-JP" sz="1100">
              <a:solidFill>
                <a:schemeClr val="dk1"/>
              </a:solidFill>
              <a:effectLst/>
              <a:latin typeface="+mn-lt"/>
              <a:ea typeface="+mn-ea"/>
              <a:cs typeface="+mn-cs"/>
            </a:rPr>
            <a:t>耐震改修事業、</a:t>
          </a:r>
          <a:r>
            <a:rPr kumimoji="1" lang="ja-JP" altLang="en-US" sz="1100">
              <a:solidFill>
                <a:schemeClr val="dk1"/>
              </a:solidFill>
              <a:effectLst/>
              <a:latin typeface="+mn-lt"/>
              <a:ea typeface="+mn-ea"/>
              <a:cs typeface="+mn-cs"/>
            </a:rPr>
            <a:t>下水道施設改修工事などが</a:t>
          </a:r>
          <a:r>
            <a:rPr kumimoji="1" lang="ja-JP" altLang="ja-JP" sz="1100">
              <a:solidFill>
                <a:schemeClr val="dk1"/>
              </a:solidFill>
              <a:effectLst/>
              <a:latin typeface="+mn-lt"/>
              <a:ea typeface="+mn-ea"/>
              <a:cs typeface="+mn-cs"/>
            </a:rPr>
            <a:t>控えていることから建設事業計画のさらなる見直しや起債発行額の抑制に努め、</a:t>
          </a:r>
          <a:r>
            <a:rPr kumimoji="1" lang="ja-JP" altLang="en-US" sz="1100">
              <a:solidFill>
                <a:schemeClr val="dk1"/>
              </a:solidFill>
              <a:effectLst/>
              <a:latin typeface="+mn-lt"/>
              <a:ea typeface="+mn-ea"/>
              <a:cs typeface="+mn-cs"/>
            </a:rPr>
            <a:t>実質公債費比率</a:t>
          </a:r>
          <a:r>
            <a:rPr kumimoji="1" lang="en-US" altLang="ja-JP" sz="1100">
              <a:solidFill>
                <a:schemeClr val="dk1"/>
              </a:solidFill>
              <a:effectLst/>
              <a:latin typeface="+mn-lt"/>
              <a:ea typeface="+mn-ea"/>
              <a:cs typeface="+mn-cs"/>
            </a:rPr>
            <a:t>18.0</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超えないよう努める。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将来に渡る実質的な財政負担は皆無となっている。</a:t>
          </a:r>
          <a:endParaRPr lang="ja-JP" altLang="ja-JP" sz="1400">
            <a:effectLst/>
          </a:endParaRPr>
        </a:p>
        <a:p>
          <a:r>
            <a:rPr kumimoji="1" lang="ja-JP" altLang="ja-JP" sz="1100">
              <a:solidFill>
                <a:schemeClr val="dk1"/>
              </a:solidFill>
              <a:effectLst/>
              <a:latin typeface="+mn-lt"/>
              <a:ea typeface="+mn-ea"/>
              <a:cs typeface="+mn-cs"/>
            </a:rPr>
            <a:t>　要因としては、第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に地方債残高の質にある。</a:t>
          </a:r>
          <a:endParaRPr lang="ja-JP" altLang="ja-JP" sz="1400">
            <a:effectLst/>
          </a:endParaRPr>
        </a:p>
        <a:p>
          <a:r>
            <a:rPr kumimoji="1" lang="ja-JP" altLang="ja-JP" sz="1100">
              <a:solidFill>
                <a:schemeClr val="dk1"/>
              </a:solidFill>
              <a:effectLst/>
              <a:latin typeface="+mn-lt"/>
              <a:ea typeface="+mn-ea"/>
              <a:cs typeface="+mn-cs"/>
            </a:rPr>
            <a:t>　将来負担額のうち、一般会計に係る地方債残高と公営企業債等繰入見込額に占める基準財政需要額算入見込額に占める割合が</a:t>
          </a:r>
          <a:r>
            <a:rPr kumimoji="1" lang="en-US" altLang="ja-JP" sz="1100">
              <a:solidFill>
                <a:schemeClr val="dk1"/>
              </a:solidFill>
              <a:effectLst/>
              <a:latin typeface="+mn-lt"/>
              <a:ea typeface="+mn-ea"/>
              <a:cs typeface="+mn-cs"/>
            </a:rPr>
            <a:t>H22/77.9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H23/91.6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H24/91.3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H25/98.4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H26/95.0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と非常に高く、実質的な借金は、</a:t>
          </a:r>
          <a:r>
            <a:rPr kumimoji="1" lang="en-US" altLang="ja-JP" sz="1100">
              <a:solidFill>
                <a:schemeClr val="dk1"/>
              </a:solidFill>
              <a:effectLst/>
              <a:latin typeface="+mn-lt"/>
              <a:ea typeface="+mn-ea"/>
              <a:cs typeface="+mn-cs"/>
            </a:rPr>
            <a:t>H22/961</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H23/329</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H24/314</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H25/57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H26/183</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　特に充当可能基金については、年度間の財源不均衡を調整するための保留財源である財政調整基金が</a:t>
          </a:r>
          <a:r>
            <a:rPr kumimoji="1" lang="en-US" altLang="ja-JP" sz="1100">
              <a:solidFill>
                <a:schemeClr val="dk1"/>
              </a:solidFill>
              <a:effectLst/>
              <a:latin typeface="+mn-lt"/>
              <a:ea typeface="+mn-ea"/>
              <a:cs typeface="+mn-cs"/>
            </a:rPr>
            <a:t>H22/1,120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H23/1,240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H24/1,910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H25/2,485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H26/2,510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と着実に確保し充実を図っている。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3376436</v>
      </c>
      <c r="BO4" s="349"/>
      <c r="BP4" s="349"/>
      <c r="BQ4" s="349"/>
      <c r="BR4" s="349"/>
      <c r="BS4" s="349"/>
      <c r="BT4" s="349"/>
      <c r="BU4" s="350"/>
      <c r="BV4" s="348">
        <v>3315747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7.4</v>
      </c>
      <c r="CU4" s="355"/>
      <c r="CV4" s="355"/>
      <c r="CW4" s="355"/>
      <c r="CX4" s="355"/>
      <c r="CY4" s="355"/>
      <c r="CZ4" s="355"/>
      <c r="DA4" s="356"/>
      <c r="DB4" s="354">
        <v>3.3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3204107</v>
      </c>
      <c r="BO5" s="386"/>
      <c r="BP5" s="386"/>
      <c r="BQ5" s="386"/>
      <c r="BR5" s="386"/>
      <c r="BS5" s="386"/>
      <c r="BT5" s="386"/>
      <c r="BU5" s="387"/>
      <c r="BV5" s="385">
        <v>3233061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70.2</v>
      </c>
      <c r="CU5" s="383"/>
      <c r="CV5" s="383"/>
      <c r="CW5" s="383"/>
      <c r="CX5" s="383"/>
      <c r="CY5" s="383"/>
      <c r="CZ5" s="383"/>
      <c r="DA5" s="384"/>
      <c r="DB5" s="382">
        <v>60.4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172329</v>
      </c>
      <c r="BO6" s="386"/>
      <c r="BP6" s="386"/>
      <c r="BQ6" s="386"/>
      <c r="BR6" s="386"/>
      <c r="BS6" s="386"/>
      <c r="BT6" s="386"/>
      <c r="BU6" s="387"/>
      <c r="BV6" s="385">
        <v>82686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74.900000000000006</v>
      </c>
      <c r="CU6" s="423"/>
      <c r="CV6" s="423"/>
      <c r="CW6" s="423"/>
      <c r="CX6" s="423"/>
      <c r="CY6" s="423"/>
      <c r="CZ6" s="423"/>
      <c r="DA6" s="424"/>
      <c r="DB6" s="422">
        <v>64.900000000000006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40149</v>
      </c>
      <c r="BO7" s="386"/>
      <c r="BP7" s="386"/>
      <c r="BQ7" s="386"/>
      <c r="BR7" s="386"/>
      <c r="BS7" s="386"/>
      <c r="BT7" s="386"/>
      <c r="BU7" s="387"/>
      <c r="BV7" s="385">
        <v>17078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1787134</v>
      </c>
      <c r="CU7" s="386"/>
      <c r="CV7" s="386"/>
      <c r="CW7" s="386"/>
      <c r="CX7" s="386"/>
      <c r="CY7" s="386"/>
      <c r="CZ7" s="386"/>
      <c r="DA7" s="387"/>
      <c r="DB7" s="385">
        <v>1987248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132180</v>
      </c>
      <c r="BO8" s="386"/>
      <c r="BP8" s="386"/>
      <c r="BQ8" s="386"/>
      <c r="BR8" s="386"/>
      <c r="BS8" s="386"/>
      <c r="BT8" s="386"/>
      <c r="BU8" s="387"/>
      <c r="BV8" s="385">
        <v>65608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0.31</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1733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66572</v>
      </c>
      <c r="BO9" s="386"/>
      <c r="BP9" s="386"/>
      <c r="BQ9" s="386"/>
      <c r="BR9" s="386"/>
      <c r="BS9" s="386"/>
      <c r="BT9" s="386"/>
      <c r="BU9" s="387"/>
      <c r="BV9" s="385">
        <v>-4443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v>
      </c>
      <c r="CU9" s="383"/>
      <c r="CV9" s="383"/>
      <c r="CW9" s="383"/>
      <c r="CX9" s="383"/>
      <c r="CY9" s="383"/>
      <c r="CZ9" s="383"/>
      <c r="DA9" s="384"/>
      <c r="DB9" s="382">
        <v>13.5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1983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25000</v>
      </c>
      <c r="BO10" s="386"/>
      <c r="BP10" s="386"/>
      <c r="BQ10" s="386"/>
      <c r="BR10" s="386"/>
      <c r="BS10" s="386"/>
      <c r="BT10" s="386"/>
      <c r="BU10" s="387"/>
      <c r="BV10" s="385">
        <v>575000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1695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1678</v>
      </c>
      <c r="S13" s="467"/>
      <c r="T13" s="467"/>
      <c r="U13" s="467"/>
      <c r="V13" s="468"/>
      <c r="W13" s="401" t="s">
        <v>124</v>
      </c>
      <c r="X13" s="402"/>
      <c r="Y13" s="402"/>
      <c r="Z13" s="402"/>
      <c r="AA13" s="402"/>
      <c r="AB13" s="392"/>
      <c r="AC13" s="436">
        <v>28</v>
      </c>
      <c r="AD13" s="437"/>
      <c r="AE13" s="437"/>
      <c r="AF13" s="437"/>
      <c r="AG13" s="476"/>
      <c r="AH13" s="436">
        <v>32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91572</v>
      </c>
      <c r="BO13" s="386"/>
      <c r="BP13" s="386"/>
      <c r="BQ13" s="386"/>
      <c r="BR13" s="386"/>
      <c r="BS13" s="386"/>
      <c r="BT13" s="386"/>
      <c r="BU13" s="387"/>
      <c r="BV13" s="385">
        <v>570557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v>
      </c>
      <c r="CU13" s="383"/>
      <c r="CV13" s="383"/>
      <c r="CW13" s="383"/>
      <c r="CX13" s="383"/>
      <c r="CY13" s="383"/>
      <c r="CZ13" s="383"/>
      <c r="DA13" s="384"/>
      <c r="DB13" s="382">
        <v>1.1000000000000001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1722</v>
      </c>
      <c r="S14" s="467"/>
      <c r="T14" s="467"/>
      <c r="U14" s="467"/>
      <c r="V14" s="468"/>
      <c r="W14" s="375"/>
      <c r="X14" s="376"/>
      <c r="Y14" s="376"/>
      <c r="Z14" s="376"/>
      <c r="AA14" s="376"/>
      <c r="AB14" s="365"/>
      <c r="AC14" s="469">
        <v>2.7</v>
      </c>
      <c r="AD14" s="470"/>
      <c r="AE14" s="470"/>
      <c r="AF14" s="470"/>
      <c r="AG14" s="471"/>
      <c r="AH14" s="469">
        <v>2.5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1707</v>
      </c>
      <c r="S15" s="467"/>
      <c r="T15" s="467"/>
      <c r="U15" s="467"/>
      <c r="V15" s="468"/>
      <c r="W15" s="401" t="s">
        <v>131</v>
      </c>
      <c r="X15" s="402"/>
      <c r="Y15" s="402"/>
      <c r="Z15" s="402"/>
      <c r="AA15" s="402"/>
      <c r="AB15" s="392"/>
      <c r="AC15" s="436">
        <v>223</v>
      </c>
      <c r="AD15" s="437"/>
      <c r="AE15" s="437"/>
      <c r="AF15" s="437"/>
      <c r="AG15" s="476"/>
      <c r="AH15" s="436">
        <v>437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501240</v>
      </c>
      <c r="BO15" s="349"/>
      <c r="BP15" s="349"/>
      <c r="BQ15" s="349"/>
      <c r="BR15" s="349"/>
      <c r="BS15" s="349"/>
      <c r="BT15" s="349"/>
      <c r="BU15" s="350"/>
      <c r="BV15" s="348">
        <v>505312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21.7</v>
      </c>
      <c r="AD16" s="470"/>
      <c r="AE16" s="470"/>
      <c r="AF16" s="470"/>
      <c r="AG16" s="471"/>
      <c r="AH16" s="469">
        <v>34.200000000000003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1515752</v>
      </c>
      <c r="BO16" s="386"/>
      <c r="BP16" s="386"/>
      <c r="BQ16" s="386"/>
      <c r="BR16" s="386"/>
      <c r="BS16" s="386"/>
      <c r="BT16" s="386"/>
      <c r="BU16" s="387"/>
      <c r="BV16" s="385">
        <v>1685892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777</v>
      </c>
      <c r="AD17" s="437"/>
      <c r="AE17" s="437"/>
      <c r="AF17" s="437"/>
      <c r="AG17" s="476"/>
      <c r="AH17" s="436">
        <v>809</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653228</v>
      </c>
      <c r="BO17" s="386"/>
      <c r="BP17" s="386"/>
      <c r="BQ17" s="386"/>
      <c r="BR17" s="386"/>
      <c r="BS17" s="386"/>
      <c r="BT17" s="386"/>
      <c r="BU17" s="387"/>
      <c r="BV17" s="385">
        <v>657967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356.64</v>
      </c>
      <c r="M18" s="498"/>
      <c r="N18" s="498"/>
      <c r="O18" s="498"/>
      <c r="P18" s="498"/>
      <c r="Q18" s="498"/>
      <c r="R18" s="499"/>
      <c r="S18" s="499"/>
      <c r="T18" s="499"/>
      <c r="U18" s="499"/>
      <c r="V18" s="500"/>
      <c r="W18" s="403"/>
      <c r="X18" s="404"/>
      <c r="Y18" s="404"/>
      <c r="Z18" s="404"/>
      <c r="AA18" s="404"/>
      <c r="AB18" s="395"/>
      <c r="AC18" s="501">
        <v>75.599999999999994</v>
      </c>
      <c r="AD18" s="502"/>
      <c r="AE18" s="502"/>
      <c r="AF18" s="502"/>
      <c r="AG18" s="503"/>
      <c r="AH18" s="501">
        <v>63.3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1347291</v>
      </c>
      <c r="BO18" s="386"/>
      <c r="BP18" s="386"/>
      <c r="BQ18" s="386"/>
      <c r="BR18" s="386"/>
      <c r="BS18" s="386"/>
      <c r="BT18" s="386"/>
      <c r="BU18" s="387"/>
      <c r="BV18" s="385">
        <v>1281026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2252937</v>
      </c>
      <c r="BO19" s="386"/>
      <c r="BP19" s="386"/>
      <c r="BQ19" s="386"/>
      <c r="BR19" s="386"/>
      <c r="BS19" s="386"/>
      <c r="BT19" s="386"/>
      <c r="BU19" s="387"/>
      <c r="BV19" s="385">
        <v>2475913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601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3102728</v>
      </c>
      <c r="BO23" s="386"/>
      <c r="BP23" s="386"/>
      <c r="BQ23" s="386"/>
      <c r="BR23" s="386"/>
      <c r="BS23" s="386"/>
      <c r="BT23" s="386"/>
      <c r="BU23" s="387"/>
      <c r="BV23" s="385">
        <v>2966345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6100</v>
      </c>
      <c r="R24" s="437"/>
      <c r="S24" s="437"/>
      <c r="T24" s="437"/>
      <c r="U24" s="437"/>
      <c r="V24" s="476"/>
      <c r="W24" s="531"/>
      <c r="X24" s="519"/>
      <c r="Y24" s="520"/>
      <c r="Z24" s="435" t="s">
        <v>155</v>
      </c>
      <c r="AA24" s="415"/>
      <c r="AB24" s="415"/>
      <c r="AC24" s="415"/>
      <c r="AD24" s="415"/>
      <c r="AE24" s="415"/>
      <c r="AF24" s="415"/>
      <c r="AG24" s="416"/>
      <c r="AH24" s="436">
        <v>53</v>
      </c>
      <c r="AI24" s="437"/>
      <c r="AJ24" s="437"/>
      <c r="AK24" s="437"/>
      <c r="AL24" s="476"/>
      <c r="AM24" s="436">
        <v>149301</v>
      </c>
      <c r="AN24" s="437"/>
      <c r="AO24" s="437"/>
      <c r="AP24" s="437"/>
      <c r="AQ24" s="437"/>
      <c r="AR24" s="476"/>
      <c r="AS24" s="436">
        <v>2817</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2989043</v>
      </c>
      <c r="BO24" s="386"/>
      <c r="BP24" s="386"/>
      <c r="BQ24" s="386"/>
      <c r="BR24" s="386"/>
      <c r="BS24" s="386"/>
      <c r="BT24" s="386"/>
      <c r="BU24" s="387"/>
      <c r="BV24" s="385">
        <v>2778233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5360</v>
      </c>
      <c r="R25" s="437"/>
      <c r="S25" s="437"/>
      <c r="T25" s="437"/>
      <c r="U25" s="437"/>
      <c r="V25" s="476"/>
      <c r="W25" s="531"/>
      <c r="X25" s="519"/>
      <c r="Y25" s="520"/>
      <c r="Z25" s="435" t="s">
        <v>158</v>
      </c>
      <c r="AA25" s="415"/>
      <c r="AB25" s="415"/>
      <c r="AC25" s="415"/>
      <c r="AD25" s="415"/>
      <c r="AE25" s="415"/>
      <c r="AF25" s="415"/>
      <c r="AG25" s="416"/>
      <c r="AH25" s="436">
        <v>6</v>
      </c>
      <c r="AI25" s="437"/>
      <c r="AJ25" s="437"/>
      <c r="AK25" s="437"/>
      <c r="AL25" s="476"/>
      <c r="AM25" s="436">
        <v>10716</v>
      </c>
      <c r="AN25" s="437"/>
      <c r="AO25" s="437"/>
      <c r="AP25" s="437"/>
      <c r="AQ25" s="437"/>
      <c r="AR25" s="476"/>
      <c r="AS25" s="436">
        <v>1786</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4956</v>
      </c>
      <c r="BO25" s="349"/>
      <c r="BP25" s="349"/>
      <c r="BQ25" s="349"/>
      <c r="BR25" s="349"/>
      <c r="BS25" s="349"/>
      <c r="BT25" s="349"/>
      <c r="BU25" s="350"/>
      <c r="BV25" s="348">
        <v>5838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4810</v>
      </c>
      <c r="R26" s="437"/>
      <c r="S26" s="437"/>
      <c r="T26" s="437"/>
      <c r="U26" s="437"/>
      <c r="V26" s="476"/>
      <c r="W26" s="531"/>
      <c r="X26" s="519"/>
      <c r="Y26" s="520"/>
      <c r="Z26" s="435" t="s">
        <v>161</v>
      </c>
      <c r="AA26" s="541"/>
      <c r="AB26" s="541"/>
      <c r="AC26" s="541"/>
      <c r="AD26" s="541"/>
      <c r="AE26" s="541"/>
      <c r="AF26" s="541"/>
      <c r="AG26" s="542"/>
      <c r="AH26" s="436">
        <v>6</v>
      </c>
      <c r="AI26" s="437"/>
      <c r="AJ26" s="437"/>
      <c r="AK26" s="437"/>
      <c r="AL26" s="476"/>
      <c r="AM26" s="436">
        <v>16446</v>
      </c>
      <c r="AN26" s="437"/>
      <c r="AO26" s="437"/>
      <c r="AP26" s="437"/>
      <c r="AQ26" s="437"/>
      <c r="AR26" s="476"/>
      <c r="AS26" s="436">
        <v>2741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2600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33000</v>
      </c>
      <c r="BO27" s="555"/>
      <c r="BP27" s="555"/>
      <c r="BQ27" s="555"/>
      <c r="BR27" s="555"/>
      <c r="BS27" s="555"/>
      <c r="BT27" s="555"/>
      <c r="BU27" s="556"/>
      <c r="BV27" s="554">
        <v>33000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1550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2510248</v>
      </c>
      <c r="BO28" s="349"/>
      <c r="BP28" s="349"/>
      <c r="BQ28" s="349"/>
      <c r="BR28" s="349"/>
      <c r="BS28" s="349"/>
      <c r="BT28" s="349"/>
      <c r="BU28" s="350"/>
      <c r="BV28" s="348">
        <v>2485248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6</v>
      </c>
      <c r="M29" s="437"/>
      <c r="N29" s="437"/>
      <c r="O29" s="437"/>
      <c r="P29" s="476"/>
      <c r="Q29" s="436">
        <v>1450</v>
      </c>
      <c r="R29" s="437"/>
      <c r="S29" s="437"/>
      <c r="T29" s="437"/>
      <c r="U29" s="437"/>
      <c r="V29" s="476"/>
      <c r="W29" s="532"/>
      <c r="X29" s="533"/>
      <c r="Y29" s="534"/>
      <c r="Z29" s="435" t="s">
        <v>171</v>
      </c>
      <c r="AA29" s="415"/>
      <c r="AB29" s="415"/>
      <c r="AC29" s="415"/>
      <c r="AD29" s="415"/>
      <c r="AE29" s="415"/>
      <c r="AF29" s="415"/>
      <c r="AG29" s="416"/>
      <c r="AH29" s="436">
        <v>53</v>
      </c>
      <c r="AI29" s="437"/>
      <c r="AJ29" s="437"/>
      <c r="AK29" s="437"/>
      <c r="AL29" s="476"/>
      <c r="AM29" s="436">
        <v>149301</v>
      </c>
      <c r="AN29" s="437"/>
      <c r="AO29" s="437"/>
      <c r="AP29" s="437"/>
      <c r="AQ29" s="437"/>
      <c r="AR29" s="476"/>
      <c r="AS29" s="436">
        <v>2817</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220000</v>
      </c>
      <c r="BO29" s="386"/>
      <c r="BP29" s="386"/>
      <c r="BQ29" s="386"/>
      <c r="BR29" s="386"/>
      <c r="BS29" s="386"/>
      <c r="BT29" s="386"/>
      <c r="BU29" s="387"/>
      <c r="BV29" s="385">
        <v>220000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94.1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172438</v>
      </c>
      <c r="BO30" s="555"/>
      <c r="BP30" s="555"/>
      <c r="BQ30" s="555"/>
      <c r="BR30" s="555"/>
      <c r="BS30" s="555"/>
      <c r="BT30" s="555"/>
      <c r="BU30" s="556"/>
      <c r="BV30" s="554">
        <v>163369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国民健康保険特別会計事業勘定の部</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岐阜県市町村会館組合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白川村緑地資源開発公社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国民健康保険特別会計直営診療施設勘定の部</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公共下水道特別会計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岐阜県市町村職員退職手当組合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飯島観光開発</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介護保険特別会計保険事業勘定の部</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温泉開発特別会計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飛騨農業共済事務組合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世界遺産合掌造り保存財団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9</v>
      </c>
      <c r="BF37" s="566"/>
      <c r="BG37" s="567" t="str">
        <f>IF('各会計、関係団体の財政状況及び健全化判断比率'!B35="","",'各会計、関係団体の財政状況及び健全化判断比率'!B35)</f>
        <v>白弓スキー場特別会計</v>
      </c>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後期高齢者医療連合（一般会計分）</v>
      </c>
      <c r="BZ37" s="567"/>
      <c r="CA37" s="567"/>
      <c r="CB37" s="567"/>
      <c r="CC37" s="567"/>
      <c r="CD37" s="567"/>
      <c r="CE37" s="567"/>
      <c r="CF37" s="567"/>
      <c r="CG37" s="567"/>
      <c r="CH37" s="567"/>
      <c r="CI37" s="567"/>
      <c r="CJ37" s="567"/>
      <c r="CK37" s="567"/>
      <c r="CL37" s="567"/>
      <c r="CM37" s="567"/>
      <c r="CN37" s="165"/>
      <c r="CO37" s="566">
        <f t="shared" si="3"/>
        <v>18</v>
      </c>
      <c r="CP37" s="566"/>
      <c r="CQ37" s="567" t="str">
        <f>IF('各会計、関係団体の財政状況及び健全化判断比率'!BS10="","",'各会計、関係団体の財政状況及び健全化判断比率'!BS10)</f>
        <v>大白川温泉観光</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後期高齢者医療連合（特別会計分）</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9" t="s">
        <v>24</v>
      </c>
      <c r="C41" s="1170"/>
      <c r="D41" s="81"/>
      <c r="E41" s="1175" t="s">
        <v>25</v>
      </c>
      <c r="F41" s="1175"/>
      <c r="G41" s="1175"/>
      <c r="H41" s="1176"/>
      <c r="I41" s="82">
        <v>2830</v>
      </c>
      <c r="J41" s="83">
        <v>2825</v>
      </c>
      <c r="K41" s="83">
        <v>2928</v>
      </c>
      <c r="L41" s="83">
        <v>2966</v>
      </c>
      <c r="M41" s="84">
        <v>3103</v>
      </c>
    </row>
    <row r="42" spans="2:13" ht="27.75" customHeight="1">
      <c r="B42" s="1171"/>
      <c r="C42" s="1172"/>
      <c r="D42" s="85"/>
      <c r="E42" s="1177" t="s">
        <v>26</v>
      </c>
      <c r="F42" s="1177"/>
      <c r="G42" s="1177"/>
      <c r="H42" s="1178"/>
      <c r="I42" s="86">
        <v>7</v>
      </c>
      <c r="J42" s="87">
        <v>6</v>
      </c>
      <c r="K42" s="87">
        <v>5</v>
      </c>
      <c r="L42" s="87">
        <v>5</v>
      </c>
      <c r="M42" s="88">
        <v>4</v>
      </c>
    </row>
    <row r="43" spans="2:13" ht="27.75" customHeight="1">
      <c r="B43" s="1171"/>
      <c r="C43" s="1172"/>
      <c r="D43" s="85"/>
      <c r="E43" s="1177" t="s">
        <v>27</v>
      </c>
      <c r="F43" s="1177"/>
      <c r="G43" s="1177"/>
      <c r="H43" s="1178"/>
      <c r="I43" s="86">
        <v>1509</v>
      </c>
      <c r="J43" s="87">
        <v>1101</v>
      </c>
      <c r="K43" s="87">
        <v>701</v>
      </c>
      <c r="L43" s="87">
        <v>554</v>
      </c>
      <c r="M43" s="88">
        <v>542</v>
      </c>
    </row>
    <row r="44" spans="2:13" ht="27.75" customHeight="1">
      <c r="B44" s="1171"/>
      <c r="C44" s="1172"/>
      <c r="D44" s="85"/>
      <c r="E44" s="1177" t="s">
        <v>28</v>
      </c>
      <c r="F44" s="1177"/>
      <c r="G44" s="1177"/>
      <c r="H44" s="1178"/>
      <c r="I44" s="86" t="s">
        <v>481</v>
      </c>
      <c r="J44" s="87" t="s">
        <v>481</v>
      </c>
      <c r="K44" s="87" t="s">
        <v>481</v>
      </c>
      <c r="L44" s="87" t="s">
        <v>481</v>
      </c>
      <c r="M44" s="88" t="s">
        <v>481</v>
      </c>
    </row>
    <row r="45" spans="2:13" ht="27.75" customHeight="1">
      <c r="B45" s="1171"/>
      <c r="C45" s="1172"/>
      <c r="D45" s="85"/>
      <c r="E45" s="1177" t="s">
        <v>29</v>
      </c>
      <c r="F45" s="1177"/>
      <c r="G45" s="1177"/>
      <c r="H45" s="1178"/>
      <c r="I45" s="86">
        <v>513</v>
      </c>
      <c r="J45" s="87">
        <v>510</v>
      </c>
      <c r="K45" s="87">
        <v>433</v>
      </c>
      <c r="L45" s="87">
        <v>423</v>
      </c>
      <c r="M45" s="88">
        <v>408</v>
      </c>
    </row>
    <row r="46" spans="2:13" ht="27.75" customHeight="1">
      <c r="B46" s="1171"/>
      <c r="C46" s="1172"/>
      <c r="D46" s="85"/>
      <c r="E46" s="1177" t="s">
        <v>30</v>
      </c>
      <c r="F46" s="1177"/>
      <c r="G46" s="1177"/>
      <c r="H46" s="1178"/>
      <c r="I46" s="86" t="s">
        <v>481</v>
      </c>
      <c r="J46" s="87" t="s">
        <v>481</v>
      </c>
      <c r="K46" s="87" t="s">
        <v>481</v>
      </c>
      <c r="L46" s="87" t="s">
        <v>481</v>
      </c>
      <c r="M46" s="88" t="s">
        <v>481</v>
      </c>
    </row>
    <row r="47" spans="2:13" ht="27.75" customHeight="1">
      <c r="B47" s="1171"/>
      <c r="C47" s="1172"/>
      <c r="D47" s="85"/>
      <c r="E47" s="1177" t="s">
        <v>31</v>
      </c>
      <c r="F47" s="1177"/>
      <c r="G47" s="1177"/>
      <c r="H47" s="1178"/>
      <c r="I47" s="86" t="s">
        <v>481</v>
      </c>
      <c r="J47" s="87" t="s">
        <v>481</v>
      </c>
      <c r="K47" s="87" t="s">
        <v>481</v>
      </c>
      <c r="L47" s="87" t="s">
        <v>481</v>
      </c>
      <c r="M47" s="88" t="s">
        <v>481</v>
      </c>
    </row>
    <row r="48" spans="2:13" ht="27.75" customHeight="1">
      <c r="B48" s="1173"/>
      <c r="C48" s="1174"/>
      <c r="D48" s="85"/>
      <c r="E48" s="1177" t="s">
        <v>32</v>
      </c>
      <c r="F48" s="1177"/>
      <c r="G48" s="1177"/>
      <c r="H48" s="1178"/>
      <c r="I48" s="86" t="s">
        <v>481</v>
      </c>
      <c r="J48" s="87" t="s">
        <v>481</v>
      </c>
      <c r="K48" s="87" t="s">
        <v>481</v>
      </c>
      <c r="L48" s="87" t="s">
        <v>481</v>
      </c>
      <c r="M48" s="88" t="s">
        <v>481</v>
      </c>
    </row>
    <row r="49" spans="2:13" ht="27.75" customHeight="1">
      <c r="B49" s="1179" t="s">
        <v>33</v>
      </c>
      <c r="C49" s="1180"/>
      <c r="D49" s="89"/>
      <c r="E49" s="1177" t="s">
        <v>34</v>
      </c>
      <c r="F49" s="1177"/>
      <c r="G49" s="1177"/>
      <c r="H49" s="1178"/>
      <c r="I49" s="86">
        <v>2125</v>
      </c>
      <c r="J49" s="87">
        <v>2119</v>
      </c>
      <c r="K49" s="87">
        <v>2322</v>
      </c>
      <c r="L49" s="87">
        <v>2932</v>
      </c>
      <c r="M49" s="88">
        <v>2945</v>
      </c>
    </row>
    <row r="50" spans="2:13" ht="27.75" customHeight="1">
      <c r="B50" s="1171"/>
      <c r="C50" s="1172"/>
      <c r="D50" s="85"/>
      <c r="E50" s="1177" t="s">
        <v>35</v>
      </c>
      <c r="F50" s="1177"/>
      <c r="G50" s="1177"/>
      <c r="H50" s="1178"/>
      <c r="I50" s="86" t="s">
        <v>481</v>
      </c>
      <c r="J50" s="87" t="s">
        <v>481</v>
      </c>
      <c r="K50" s="87" t="s">
        <v>481</v>
      </c>
      <c r="L50" s="87" t="s">
        <v>481</v>
      </c>
      <c r="M50" s="88" t="s">
        <v>481</v>
      </c>
    </row>
    <row r="51" spans="2:13" ht="27.75" customHeight="1">
      <c r="B51" s="1173"/>
      <c r="C51" s="1174"/>
      <c r="D51" s="85"/>
      <c r="E51" s="1177" t="s">
        <v>36</v>
      </c>
      <c r="F51" s="1177"/>
      <c r="G51" s="1177"/>
      <c r="H51" s="1178"/>
      <c r="I51" s="86">
        <v>3378</v>
      </c>
      <c r="J51" s="87">
        <v>3597</v>
      </c>
      <c r="K51" s="87">
        <v>3314</v>
      </c>
      <c r="L51" s="87">
        <v>3464</v>
      </c>
      <c r="M51" s="88">
        <v>3462</v>
      </c>
    </row>
    <row r="52" spans="2:13" ht="27.75" customHeight="1" thickBot="1">
      <c r="B52" s="1181" t="s">
        <v>37</v>
      </c>
      <c r="C52" s="1182"/>
      <c r="D52" s="90"/>
      <c r="E52" s="1183" t="s">
        <v>38</v>
      </c>
      <c r="F52" s="1183"/>
      <c r="G52" s="1183"/>
      <c r="H52" s="1184"/>
      <c r="I52" s="91">
        <v>-645</v>
      </c>
      <c r="J52" s="92">
        <v>-1274</v>
      </c>
      <c r="K52" s="92">
        <v>-1569</v>
      </c>
      <c r="L52" s="92">
        <v>-2447</v>
      </c>
      <c r="M52" s="93">
        <v>-2350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545408</v>
      </c>
      <c r="E3" s="116"/>
      <c r="F3" s="117">
        <v>325581</v>
      </c>
      <c r="G3" s="118"/>
      <c r="H3" s="119"/>
    </row>
    <row r="4" spans="1:8">
      <c r="A4" s="120"/>
      <c r="B4" s="121"/>
      <c r="C4" s="122"/>
      <c r="D4" s="123">
        <v>130892</v>
      </c>
      <c r="E4" s="124"/>
      <c r="F4" s="125">
        <v>165116</v>
      </c>
      <c r="G4" s="126"/>
      <c r="H4" s="127"/>
    </row>
    <row r="5" spans="1:8">
      <c r="A5" s="108" t="s">
        <v>513</v>
      </c>
      <c r="B5" s="113"/>
      <c r="C5" s="114"/>
      <c r="D5" s="115">
        <v>244128</v>
      </c>
      <c r="E5" s="116"/>
      <c r="F5" s="117">
        <v>203567</v>
      </c>
      <c r="G5" s="118"/>
      <c r="H5" s="119"/>
    </row>
    <row r="6" spans="1:8">
      <c r="A6" s="120"/>
      <c r="B6" s="121"/>
      <c r="C6" s="122"/>
      <c r="D6" s="123">
        <v>95253</v>
      </c>
      <c r="E6" s="124"/>
      <c r="F6" s="125">
        <v>121137</v>
      </c>
      <c r="G6" s="126"/>
      <c r="H6" s="127"/>
    </row>
    <row r="7" spans="1:8">
      <c r="A7" s="108" t="s">
        <v>514</v>
      </c>
      <c r="B7" s="113"/>
      <c r="C7" s="114"/>
      <c r="D7" s="115">
        <v>420357</v>
      </c>
      <c r="E7" s="116"/>
      <c r="F7" s="117">
        <v>185018</v>
      </c>
      <c r="G7" s="118"/>
      <c r="H7" s="119"/>
    </row>
    <row r="8" spans="1:8">
      <c r="A8" s="120"/>
      <c r="B8" s="121"/>
      <c r="C8" s="122"/>
      <c r="D8" s="123">
        <v>94860</v>
      </c>
      <c r="E8" s="124"/>
      <c r="F8" s="125">
        <v>95064</v>
      </c>
      <c r="G8" s="126"/>
      <c r="H8" s="127"/>
    </row>
    <row r="9" spans="1:8">
      <c r="A9" s="108" t="s">
        <v>515</v>
      </c>
      <c r="B9" s="113"/>
      <c r="C9" s="114"/>
      <c r="D9" s="115">
        <v>329627</v>
      </c>
      <c r="E9" s="116"/>
      <c r="F9" s="117">
        <v>238802</v>
      </c>
      <c r="G9" s="118"/>
      <c r="H9" s="119"/>
    </row>
    <row r="10" spans="1:8">
      <c r="A10" s="120"/>
      <c r="B10" s="121"/>
      <c r="C10" s="122"/>
      <c r="D10" s="123">
        <v>111667</v>
      </c>
      <c r="E10" s="124"/>
      <c r="F10" s="125">
        <v>128562</v>
      </c>
      <c r="G10" s="126"/>
      <c r="H10" s="127"/>
    </row>
    <row r="11" spans="1:8">
      <c r="A11" s="108" t="s">
        <v>516</v>
      </c>
      <c r="B11" s="113"/>
      <c r="C11" s="114"/>
      <c r="D11" s="115">
        <v>501053</v>
      </c>
      <c r="E11" s="116"/>
      <c r="F11" s="117">
        <v>288550</v>
      </c>
      <c r="G11" s="118"/>
      <c r="H11" s="119"/>
    </row>
    <row r="12" spans="1:8">
      <c r="A12" s="120"/>
      <c r="B12" s="121"/>
      <c r="C12" s="128"/>
      <c r="D12" s="123">
        <v>178491</v>
      </c>
      <c r="E12" s="124"/>
      <c r="F12" s="125">
        <v>141525</v>
      </c>
      <c r="G12" s="126"/>
      <c r="H12" s="127"/>
    </row>
    <row r="13" spans="1:8">
      <c r="A13" s="108"/>
      <c r="B13" s="113"/>
      <c r="C13" s="129"/>
      <c r="D13" s="130">
        <v>408115</v>
      </c>
      <c r="E13" s="131"/>
      <c r="F13" s="132">
        <v>248304</v>
      </c>
      <c r="G13" s="133"/>
      <c r="H13" s="119"/>
    </row>
    <row r="14" spans="1:8">
      <c r="A14" s="120"/>
      <c r="B14" s="121"/>
      <c r="C14" s="122"/>
      <c r="D14" s="123">
        <v>122233</v>
      </c>
      <c r="E14" s="124"/>
      <c r="F14" s="125">
        <v>130281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1.29</v>
      </c>
      <c r="C19" s="134">
        <f>ROUND(VALUE(SUBSTITUTE(実質収支比率等に係る経年分析!G$48,"▲","-")),2)</f>
        <v>2.88</v>
      </c>
      <c r="D19" s="134">
        <f>ROUND(VALUE(SUBSTITUTE(実質収支比率等に係る経年分析!H$48,"▲","-")),2)</f>
        <v>3.45</v>
      </c>
      <c r="E19" s="134">
        <f>ROUND(VALUE(SUBSTITUTE(実質収支比率等に係る経年分析!I$48,"▲","-")),2)</f>
        <v>3.3</v>
      </c>
      <c r="F19" s="134">
        <f>ROUND(VALUE(SUBSTITUTE(実質収支比率等に係る経年分析!J$48,"▲","-")),2)</f>
        <v>7.4</v>
      </c>
    </row>
    <row r="20" spans="1:11">
      <c r="A20" s="134" t="s">
        <v>43</v>
      </c>
      <c r="B20" s="134">
        <f>ROUND(VALUE(SUBSTITUTE(実質収支比率等に係る経年分析!F$47,"▲","-")),2)</f>
        <v>63.71</v>
      </c>
      <c r="C20" s="134">
        <f>ROUND(VALUE(SUBSTITUTE(実質収支比率等に係る経年分析!G$47,"▲","-")),2)</f>
        <v>72.13</v>
      </c>
      <c r="D20" s="134">
        <f>ROUND(VALUE(SUBSTITUTE(実質収支比率等に係る経年分析!H$47,"▲","-")),2)</f>
        <v>94.2</v>
      </c>
      <c r="E20" s="134">
        <f>ROUND(VALUE(SUBSTITUTE(実質収支比率等に係る経年分析!I$47,"▲","-")),2)</f>
        <v>125.06</v>
      </c>
      <c r="F20" s="134">
        <f>ROUND(VALUE(SUBSTITUTE(実質収支比率等に係る経年分析!J$47,"▲","-")),2)</f>
        <v>140.46</v>
      </c>
    </row>
    <row r="21" spans="1:11">
      <c r="A21" s="134" t="s">
        <v>44</v>
      </c>
      <c r="B21" s="134">
        <f>IF(ISNUMBER(VALUE(SUBSTITUTE(実質収支比率等に係る経年分析!F$49,"▲","-"))),ROUND(VALUE(SUBSTITUTE(実質収支比率等に係る経年分析!F$49,"▲","-")),2),NA())</f>
        <v>4.68</v>
      </c>
      <c r="C21" s="134">
        <f>IF(ISNUMBER(VALUE(SUBSTITUTE(実質収支比率等に係る経年分析!G$49,"▲","-"))),ROUND(VALUE(SUBSTITUTE(実質収支比率等に係る経年分析!G$49,"▲","-")),2),NA())</f>
        <v>8.5500000000000007</v>
      </c>
      <c r="D21" s="134">
        <f>IF(ISNUMBER(VALUE(SUBSTITUTE(実質収支比率等に係る経年分析!H$49,"▲","-"))),ROUND(VALUE(SUBSTITUTE(実質収支比率等に係る経年分析!H$49,"▲","-")),2),NA())</f>
        <v>34.06</v>
      </c>
      <c r="E21" s="134">
        <f>IF(ISNUMBER(VALUE(SUBSTITUTE(実質収支比率等に係る経年分析!I$49,"▲","-"))),ROUND(VALUE(SUBSTITUTE(実質収支比率等に係る経年分析!I$49,"▲","-")),2),NA())</f>
        <v>28.71</v>
      </c>
      <c r="F21" s="134">
        <f>IF(ISNUMBER(VALUE(SUBSTITUTE(実質収支比率等に係る経年分析!J$49,"▲","-"))),ROUND(VALUE(SUBSTITUTE(実質収支比率等に係る経年分析!J$49,"▲","-")),2),NA())</f>
        <v>5.12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0.28000000000000003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白弓スキー場特別会計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温泉開発特別会計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国民健康保険特別会計事業勘定の部</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c r="A34" s="135" t="str">
        <f>IF(連結実質赤字比率に係る赤字・黒字の構成分析!C$36="",NA(),連結実質赤字比率に係る赤字・黒字の構成分析!C$36)</f>
        <v>介護保険特別会計保険事業勘定の部</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0.57999999999999996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0.53</v>
      </c>
    </row>
    <row r="35" spans="1:16">
      <c r="A35" s="135" t="str">
        <f>IF(連結実質赤字比率に係る赤字・黒字の構成分析!C$35="",NA(),連結実質赤字比率に係る赤字・黒字の構成分析!C$35)</f>
        <v>国民健康保険特別会計直営診療施設勘定の部</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0.56000000000000005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412</v>
      </c>
      <c r="E42" s="136"/>
      <c r="F42" s="136"/>
      <c r="G42" s="136">
        <f>'実質公債費比率（分子）の構造'!L$52</f>
        <v>401</v>
      </c>
      <c r="H42" s="136"/>
      <c r="I42" s="136"/>
      <c r="J42" s="136">
        <f>'実質公債費比率（分子）の構造'!M$52</f>
        <v>386</v>
      </c>
      <c r="K42" s="136"/>
      <c r="L42" s="136"/>
      <c r="M42" s="136">
        <f>'実質公債費比率（分子）の構造'!N$52</f>
        <v>400</v>
      </c>
      <c r="N42" s="136"/>
      <c r="O42" s="136"/>
      <c r="P42" s="136">
        <f>'実質公債費比率（分子）の構造'!O$52</f>
        <v>388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150</v>
      </c>
      <c r="C46" s="136"/>
      <c r="D46" s="136"/>
      <c r="E46" s="136">
        <f>'実質公債費比率（分子）の構造'!L$48</f>
        <v>137</v>
      </c>
      <c r="F46" s="136"/>
      <c r="G46" s="136"/>
      <c r="H46" s="136">
        <f>'実質公債費比率（分子）の構造'!M$48</f>
        <v>99</v>
      </c>
      <c r="I46" s="136"/>
      <c r="J46" s="136"/>
      <c r="K46" s="136">
        <f>'実質公債費比率（分子）の構造'!N$48</f>
        <v>74</v>
      </c>
      <c r="L46" s="136"/>
      <c r="M46" s="136"/>
      <c r="N46" s="136">
        <f>'実質公債費比率（分子）の構造'!O$48</f>
        <v>84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319</v>
      </c>
      <c r="C49" s="136"/>
      <c r="D49" s="136"/>
      <c r="E49" s="136">
        <f>'実質公債費比率（分子）の構造'!L$45</f>
        <v>289</v>
      </c>
      <c r="F49" s="136"/>
      <c r="G49" s="136"/>
      <c r="H49" s="136">
        <f>'実質公債費比率（分子）の構造'!M$45</f>
        <v>298</v>
      </c>
      <c r="I49" s="136"/>
      <c r="J49" s="136"/>
      <c r="K49" s="136">
        <f>'実質公債費比率（分子）の構造'!N$45</f>
        <v>335</v>
      </c>
      <c r="L49" s="136"/>
      <c r="M49" s="136"/>
      <c r="N49" s="136">
        <f>'実質公債費比率（分子）の構造'!O$45</f>
        <v>338</v>
      </c>
      <c r="O49" s="136"/>
      <c r="P49" s="136"/>
    </row>
    <row r="50" spans="1:16">
      <c r="A50" s="136" t="s">
        <v>59</v>
      </c>
      <c r="B50" s="136" t="e">
        <f>NA()</f>
        <v>#N/A</v>
      </c>
      <c r="C50" s="136">
        <f>IF(ISNUMBER('実質公債費比率（分子）の構造'!K$53),'実質公債費比率（分子）の構造'!K$53,NA())</f>
        <v>58</v>
      </c>
      <c r="D50" s="136" t="e">
        <f>NA()</f>
        <v>#N/A</v>
      </c>
      <c r="E50" s="136" t="e">
        <f>NA()</f>
        <v>#N/A</v>
      </c>
      <c r="F50" s="136">
        <f>IF(ISNUMBER('実質公債費比率（分子）の構造'!L$53),'実質公債費比率（分子）の構造'!L$53,NA())</f>
        <v>26</v>
      </c>
      <c r="G50" s="136" t="e">
        <f>NA()</f>
        <v>#N/A</v>
      </c>
      <c r="H50" s="136" t="e">
        <f>NA()</f>
        <v>#N/A</v>
      </c>
      <c r="I50" s="136">
        <f>IF(ISNUMBER('実質公債費比率（分子）の構造'!M$53),'実質公債費比率（分子）の構造'!M$53,NA())</f>
        <v>12</v>
      </c>
      <c r="J50" s="136" t="e">
        <f>NA()</f>
        <v>#N/A</v>
      </c>
      <c r="K50" s="136" t="e">
        <f>NA()</f>
        <v>#N/A</v>
      </c>
      <c r="L50" s="136">
        <f>IF(ISNUMBER('実質公債費比率（分子）の構造'!N$53),'実質公債費比率（分子）の構造'!N$53,NA())</f>
        <v>10</v>
      </c>
      <c r="M50" s="136" t="e">
        <f>NA()</f>
        <v>#N/A</v>
      </c>
      <c r="N50" s="136" t="e">
        <f>NA()</f>
        <v>#N/A</v>
      </c>
      <c r="O50" s="136">
        <f>IF(ISNUMBER('実質公債費比率（分子）の構造'!O$53),'実質公債費比率（分子）の構造'!O$53,NA())</f>
        <v>35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3378</v>
      </c>
      <c r="E56" s="135"/>
      <c r="F56" s="135"/>
      <c r="G56" s="135">
        <f>'将来負担比率（分子）の構造'!J$51</f>
        <v>3597</v>
      </c>
      <c r="H56" s="135"/>
      <c r="I56" s="135"/>
      <c r="J56" s="135">
        <f>'将来負担比率（分子）の構造'!K$51</f>
        <v>3314</v>
      </c>
      <c r="K56" s="135"/>
      <c r="L56" s="135"/>
      <c r="M56" s="135">
        <f>'将来負担比率（分子）の構造'!L$51</f>
        <v>3464</v>
      </c>
      <c r="N56" s="135"/>
      <c r="O56" s="135"/>
      <c r="P56" s="135">
        <f>'将来負担比率（分子）の構造'!M$51</f>
        <v>3462</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2125</v>
      </c>
      <c r="E58" s="135"/>
      <c r="F58" s="135"/>
      <c r="G58" s="135">
        <f>'将来負担比率（分子）の構造'!J$49</f>
        <v>2119</v>
      </c>
      <c r="H58" s="135"/>
      <c r="I58" s="135"/>
      <c r="J58" s="135">
        <f>'将来負担比率（分子）の構造'!K$49</f>
        <v>2322</v>
      </c>
      <c r="K58" s="135"/>
      <c r="L58" s="135"/>
      <c r="M58" s="135">
        <f>'将来負担比率（分子）の構造'!L$49</f>
        <v>2932</v>
      </c>
      <c r="N58" s="135"/>
      <c r="O58" s="135"/>
      <c r="P58" s="135">
        <f>'将来負担比率（分子）の構造'!M$49</f>
        <v>2945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513</v>
      </c>
      <c r="C62" s="135"/>
      <c r="D62" s="135"/>
      <c r="E62" s="135">
        <f>'将来負担比率（分子）の構造'!J$45</f>
        <v>510</v>
      </c>
      <c r="F62" s="135"/>
      <c r="G62" s="135"/>
      <c r="H62" s="135">
        <f>'将来負担比率（分子）の構造'!K$45</f>
        <v>433</v>
      </c>
      <c r="I62" s="135"/>
      <c r="J62" s="135"/>
      <c r="K62" s="135">
        <f>'将来負担比率（分子）の構造'!L$45</f>
        <v>423</v>
      </c>
      <c r="L62" s="135"/>
      <c r="M62" s="135"/>
      <c r="N62" s="135">
        <f>'将来負担比率（分子）の構造'!M$45</f>
        <v>408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1509</v>
      </c>
      <c r="C64" s="135"/>
      <c r="D64" s="135"/>
      <c r="E64" s="135">
        <f>'将来負担比率（分子）の構造'!J$43</f>
        <v>1101</v>
      </c>
      <c r="F64" s="135"/>
      <c r="G64" s="135"/>
      <c r="H64" s="135">
        <f>'将来負担比率（分子）の構造'!K$43</f>
        <v>701</v>
      </c>
      <c r="I64" s="135"/>
      <c r="J64" s="135"/>
      <c r="K64" s="135">
        <f>'将来負担比率（分子）の構造'!L$43</f>
        <v>554</v>
      </c>
      <c r="L64" s="135"/>
      <c r="M64" s="135"/>
      <c r="N64" s="135">
        <f>'将来負担比率（分子）の構造'!M$43</f>
        <v>542</v>
      </c>
      <c r="O64" s="135"/>
      <c r="P64" s="135"/>
    </row>
    <row r="65" spans="1:16">
      <c r="A65" s="135" t="s">
        <v>26</v>
      </c>
      <c r="B65" s="135">
        <f>'将来負担比率（分子）の構造'!I$42</f>
        <v>7</v>
      </c>
      <c r="C65" s="135"/>
      <c r="D65" s="135"/>
      <c r="E65" s="135">
        <f>'将来負担比率（分子）の構造'!J$42</f>
        <v>6</v>
      </c>
      <c r="F65" s="135"/>
      <c r="G65" s="135"/>
      <c r="H65" s="135">
        <f>'将来負担比率（分子）の構造'!K$42</f>
        <v>5</v>
      </c>
      <c r="I65" s="135"/>
      <c r="J65" s="135"/>
      <c r="K65" s="135">
        <f>'将来負担比率（分子）の構造'!L$42</f>
        <v>5</v>
      </c>
      <c r="L65" s="135"/>
      <c r="M65" s="135"/>
      <c r="N65" s="135">
        <f>'将来負担比率（分子）の構造'!M$42</f>
        <v>4</v>
      </c>
      <c r="O65" s="135"/>
      <c r="P65" s="135"/>
    </row>
    <row r="66" spans="1:16">
      <c r="A66" s="135" t="s">
        <v>25</v>
      </c>
      <c r="B66" s="135">
        <f>'将来負担比率（分子）の構造'!I$41</f>
        <v>2830</v>
      </c>
      <c r="C66" s="135"/>
      <c r="D66" s="135"/>
      <c r="E66" s="135">
        <f>'将来負担比率（分子）の構造'!J$41</f>
        <v>2825</v>
      </c>
      <c r="F66" s="135"/>
      <c r="G66" s="135"/>
      <c r="H66" s="135">
        <f>'将来負担比率（分子）の構造'!K$41</f>
        <v>2928</v>
      </c>
      <c r="I66" s="135"/>
      <c r="J66" s="135"/>
      <c r="K66" s="135">
        <f>'将来負担比率（分子）の構造'!L$41</f>
        <v>2966</v>
      </c>
      <c r="L66" s="135"/>
      <c r="M66" s="135"/>
      <c r="N66" s="135">
        <f>'将来負担比率（分子）の構造'!M$41</f>
        <v>3103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702757</v>
      </c>
      <c r="S5" s="583"/>
      <c r="T5" s="583"/>
      <c r="U5" s="583"/>
      <c r="V5" s="583"/>
      <c r="W5" s="583"/>
      <c r="X5" s="583"/>
      <c r="Y5" s="584"/>
      <c r="Z5" s="585">
        <v>20.8</v>
      </c>
      <c r="AA5" s="585"/>
      <c r="AB5" s="585"/>
      <c r="AC5" s="585"/>
      <c r="AD5" s="586">
        <v>702757</v>
      </c>
      <c r="AE5" s="586"/>
      <c r="AF5" s="586"/>
      <c r="AG5" s="586"/>
      <c r="AH5" s="586"/>
      <c r="AI5" s="586"/>
      <c r="AJ5" s="586"/>
      <c r="AK5" s="586"/>
      <c r="AL5" s="587">
        <v>39.1</v>
      </c>
      <c r="AM5" s="588"/>
      <c r="AN5" s="588"/>
      <c r="AO5" s="589"/>
      <c r="AP5" s="579" t="s">
        <v>209</v>
      </c>
      <c r="AQ5" s="580"/>
      <c r="AR5" s="580"/>
      <c r="AS5" s="580"/>
      <c r="AT5" s="580"/>
      <c r="AU5" s="580"/>
      <c r="AV5" s="580"/>
      <c r="AW5" s="580"/>
      <c r="AX5" s="580"/>
      <c r="AY5" s="580"/>
      <c r="AZ5" s="580"/>
      <c r="BA5" s="580"/>
      <c r="BB5" s="580"/>
      <c r="BC5" s="580"/>
      <c r="BD5" s="580"/>
      <c r="BE5" s="580"/>
      <c r="BF5" s="581"/>
      <c r="BG5" s="593">
        <v>695035</v>
      </c>
      <c r="BH5" s="594"/>
      <c r="BI5" s="594"/>
      <c r="BJ5" s="594"/>
      <c r="BK5" s="594"/>
      <c r="BL5" s="594"/>
      <c r="BM5" s="594"/>
      <c r="BN5" s="595"/>
      <c r="BO5" s="596">
        <v>98.9</v>
      </c>
      <c r="BP5" s="596"/>
      <c r="BQ5" s="596"/>
      <c r="BR5" s="596"/>
      <c r="BS5" s="597">
        <v>93658</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21645</v>
      </c>
      <c r="S6" s="594"/>
      <c r="T6" s="594"/>
      <c r="U6" s="594"/>
      <c r="V6" s="594"/>
      <c r="W6" s="594"/>
      <c r="X6" s="594"/>
      <c r="Y6" s="595"/>
      <c r="Z6" s="596">
        <v>0.6</v>
      </c>
      <c r="AA6" s="596"/>
      <c r="AB6" s="596"/>
      <c r="AC6" s="596"/>
      <c r="AD6" s="597">
        <v>21645</v>
      </c>
      <c r="AE6" s="597"/>
      <c r="AF6" s="597"/>
      <c r="AG6" s="597"/>
      <c r="AH6" s="597"/>
      <c r="AI6" s="597"/>
      <c r="AJ6" s="597"/>
      <c r="AK6" s="597"/>
      <c r="AL6" s="598">
        <v>1.2</v>
      </c>
      <c r="AM6" s="599"/>
      <c r="AN6" s="599"/>
      <c r="AO6" s="600"/>
      <c r="AP6" s="590" t="s">
        <v>214</v>
      </c>
      <c r="AQ6" s="591"/>
      <c r="AR6" s="591"/>
      <c r="AS6" s="591"/>
      <c r="AT6" s="591"/>
      <c r="AU6" s="591"/>
      <c r="AV6" s="591"/>
      <c r="AW6" s="591"/>
      <c r="AX6" s="591"/>
      <c r="AY6" s="591"/>
      <c r="AZ6" s="591"/>
      <c r="BA6" s="591"/>
      <c r="BB6" s="591"/>
      <c r="BC6" s="591"/>
      <c r="BD6" s="591"/>
      <c r="BE6" s="591"/>
      <c r="BF6" s="592"/>
      <c r="BG6" s="593">
        <v>695035</v>
      </c>
      <c r="BH6" s="594"/>
      <c r="BI6" s="594"/>
      <c r="BJ6" s="594"/>
      <c r="BK6" s="594"/>
      <c r="BL6" s="594"/>
      <c r="BM6" s="594"/>
      <c r="BN6" s="595"/>
      <c r="BO6" s="596">
        <v>98.9</v>
      </c>
      <c r="BP6" s="596"/>
      <c r="BQ6" s="596"/>
      <c r="BR6" s="596"/>
      <c r="BS6" s="597">
        <v>93658</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32389</v>
      </c>
      <c r="CS6" s="594"/>
      <c r="CT6" s="594"/>
      <c r="CU6" s="594"/>
      <c r="CV6" s="594"/>
      <c r="CW6" s="594"/>
      <c r="CX6" s="594"/>
      <c r="CY6" s="595"/>
      <c r="CZ6" s="596">
        <v>1</v>
      </c>
      <c r="DA6" s="596"/>
      <c r="DB6" s="596"/>
      <c r="DC6" s="596"/>
      <c r="DD6" s="602" t="s">
        <v>216</v>
      </c>
      <c r="DE6" s="594"/>
      <c r="DF6" s="594"/>
      <c r="DG6" s="594"/>
      <c r="DH6" s="594"/>
      <c r="DI6" s="594"/>
      <c r="DJ6" s="594"/>
      <c r="DK6" s="594"/>
      <c r="DL6" s="594"/>
      <c r="DM6" s="594"/>
      <c r="DN6" s="594"/>
      <c r="DO6" s="594"/>
      <c r="DP6" s="595"/>
      <c r="DQ6" s="602">
        <v>32369</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516</v>
      </c>
      <c r="S7" s="594"/>
      <c r="T7" s="594"/>
      <c r="U7" s="594"/>
      <c r="V7" s="594"/>
      <c r="W7" s="594"/>
      <c r="X7" s="594"/>
      <c r="Y7" s="595"/>
      <c r="Z7" s="596">
        <v>0</v>
      </c>
      <c r="AA7" s="596"/>
      <c r="AB7" s="596"/>
      <c r="AC7" s="596"/>
      <c r="AD7" s="597">
        <v>516</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97930</v>
      </c>
      <c r="BH7" s="594"/>
      <c r="BI7" s="594"/>
      <c r="BJ7" s="594"/>
      <c r="BK7" s="594"/>
      <c r="BL7" s="594"/>
      <c r="BM7" s="594"/>
      <c r="BN7" s="595"/>
      <c r="BO7" s="596">
        <v>13.9</v>
      </c>
      <c r="BP7" s="596"/>
      <c r="BQ7" s="596"/>
      <c r="BR7" s="596"/>
      <c r="BS7" s="597" t="s">
        <v>216</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482978</v>
      </c>
      <c r="CS7" s="594"/>
      <c r="CT7" s="594"/>
      <c r="CU7" s="594"/>
      <c r="CV7" s="594"/>
      <c r="CW7" s="594"/>
      <c r="CX7" s="594"/>
      <c r="CY7" s="595"/>
      <c r="CZ7" s="596">
        <v>15.1</v>
      </c>
      <c r="DA7" s="596"/>
      <c r="DB7" s="596"/>
      <c r="DC7" s="596"/>
      <c r="DD7" s="602">
        <v>125924</v>
      </c>
      <c r="DE7" s="594"/>
      <c r="DF7" s="594"/>
      <c r="DG7" s="594"/>
      <c r="DH7" s="594"/>
      <c r="DI7" s="594"/>
      <c r="DJ7" s="594"/>
      <c r="DK7" s="594"/>
      <c r="DL7" s="594"/>
      <c r="DM7" s="594"/>
      <c r="DN7" s="594"/>
      <c r="DO7" s="594"/>
      <c r="DP7" s="595"/>
      <c r="DQ7" s="602">
        <v>432117</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1544</v>
      </c>
      <c r="S8" s="594"/>
      <c r="T8" s="594"/>
      <c r="U8" s="594"/>
      <c r="V8" s="594"/>
      <c r="W8" s="594"/>
      <c r="X8" s="594"/>
      <c r="Y8" s="595"/>
      <c r="Z8" s="596">
        <v>0</v>
      </c>
      <c r="AA8" s="596"/>
      <c r="AB8" s="596"/>
      <c r="AC8" s="596"/>
      <c r="AD8" s="597">
        <v>1544</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3161</v>
      </c>
      <c r="BH8" s="594"/>
      <c r="BI8" s="594"/>
      <c r="BJ8" s="594"/>
      <c r="BK8" s="594"/>
      <c r="BL8" s="594"/>
      <c r="BM8" s="594"/>
      <c r="BN8" s="595"/>
      <c r="BO8" s="596">
        <v>0.4</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279928</v>
      </c>
      <c r="CS8" s="594"/>
      <c r="CT8" s="594"/>
      <c r="CU8" s="594"/>
      <c r="CV8" s="594"/>
      <c r="CW8" s="594"/>
      <c r="CX8" s="594"/>
      <c r="CY8" s="595"/>
      <c r="CZ8" s="596">
        <v>8.6999999999999993</v>
      </c>
      <c r="DA8" s="596"/>
      <c r="DB8" s="596"/>
      <c r="DC8" s="596"/>
      <c r="DD8" s="602">
        <v>6452</v>
      </c>
      <c r="DE8" s="594"/>
      <c r="DF8" s="594"/>
      <c r="DG8" s="594"/>
      <c r="DH8" s="594"/>
      <c r="DI8" s="594"/>
      <c r="DJ8" s="594"/>
      <c r="DK8" s="594"/>
      <c r="DL8" s="594"/>
      <c r="DM8" s="594"/>
      <c r="DN8" s="594"/>
      <c r="DO8" s="594"/>
      <c r="DP8" s="595"/>
      <c r="DQ8" s="602">
        <v>196728</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738</v>
      </c>
      <c r="S9" s="594"/>
      <c r="T9" s="594"/>
      <c r="U9" s="594"/>
      <c r="V9" s="594"/>
      <c r="W9" s="594"/>
      <c r="X9" s="594"/>
      <c r="Y9" s="595"/>
      <c r="Z9" s="596">
        <v>0</v>
      </c>
      <c r="AA9" s="596"/>
      <c r="AB9" s="596"/>
      <c r="AC9" s="596"/>
      <c r="AD9" s="597">
        <v>738</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80005</v>
      </c>
      <c r="BH9" s="594"/>
      <c r="BI9" s="594"/>
      <c r="BJ9" s="594"/>
      <c r="BK9" s="594"/>
      <c r="BL9" s="594"/>
      <c r="BM9" s="594"/>
      <c r="BN9" s="595"/>
      <c r="BO9" s="596">
        <v>11.4</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150657</v>
      </c>
      <c r="CS9" s="594"/>
      <c r="CT9" s="594"/>
      <c r="CU9" s="594"/>
      <c r="CV9" s="594"/>
      <c r="CW9" s="594"/>
      <c r="CX9" s="594"/>
      <c r="CY9" s="595"/>
      <c r="CZ9" s="596">
        <v>4.7</v>
      </c>
      <c r="DA9" s="596"/>
      <c r="DB9" s="596"/>
      <c r="DC9" s="596"/>
      <c r="DD9" s="602" t="s">
        <v>112</v>
      </c>
      <c r="DE9" s="594"/>
      <c r="DF9" s="594"/>
      <c r="DG9" s="594"/>
      <c r="DH9" s="594"/>
      <c r="DI9" s="594"/>
      <c r="DJ9" s="594"/>
      <c r="DK9" s="594"/>
      <c r="DL9" s="594"/>
      <c r="DM9" s="594"/>
      <c r="DN9" s="594"/>
      <c r="DO9" s="594"/>
      <c r="DP9" s="595"/>
      <c r="DQ9" s="602">
        <v>142588</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24375</v>
      </c>
      <c r="S10" s="594"/>
      <c r="T10" s="594"/>
      <c r="U10" s="594"/>
      <c r="V10" s="594"/>
      <c r="W10" s="594"/>
      <c r="X10" s="594"/>
      <c r="Y10" s="595"/>
      <c r="Z10" s="596">
        <v>0.7</v>
      </c>
      <c r="AA10" s="596"/>
      <c r="AB10" s="596"/>
      <c r="AC10" s="596"/>
      <c r="AD10" s="597">
        <v>24375</v>
      </c>
      <c r="AE10" s="597"/>
      <c r="AF10" s="597"/>
      <c r="AG10" s="597"/>
      <c r="AH10" s="597"/>
      <c r="AI10" s="597"/>
      <c r="AJ10" s="597"/>
      <c r="AK10" s="597"/>
      <c r="AL10" s="598">
        <v>1.4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8183</v>
      </c>
      <c r="BH10" s="594"/>
      <c r="BI10" s="594"/>
      <c r="BJ10" s="594"/>
      <c r="BK10" s="594"/>
      <c r="BL10" s="594"/>
      <c r="BM10" s="594"/>
      <c r="BN10" s="595"/>
      <c r="BO10" s="596">
        <v>1.2</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24879</v>
      </c>
      <c r="CS10" s="594"/>
      <c r="CT10" s="594"/>
      <c r="CU10" s="594"/>
      <c r="CV10" s="594"/>
      <c r="CW10" s="594"/>
      <c r="CX10" s="594"/>
      <c r="CY10" s="595"/>
      <c r="CZ10" s="596">
        <v>0.8</v>
      </c>
      <c r="DA10" s="596"/>
      <c r="DB10" s="596"/>
      <c r="DC10" s="596"/>
      <c r="DD10" s="602" t="s">
        <v>112</v>
      </c>
      <c r="DE10" s="594"/>
      <c r="DF10" s="594"/>
      <c r="DG10" s="594"/>
      <c r="DH10" s="594"/>
      <c r="DI10" s="594"/>
      <c r="DJ10" s="594"/>
      <c r="DK10" s="594"/>
      <c r="DL10" s="594"/>
      <c r="DM10" s="594"/>
      <c r="DN10" s="594"/>
      <c r="DO10" s="594"/>
      <c r="DP10" s="595"/>
      <c r="DQ10" s="602">
        <v>12461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6581</v>
      </c>
      <c r="BH11" s="594"/>
      <c r="BI11" s="594"/>
      <c r="BJ11" s="594"/>
      <c r="BK11" s="594"/>
      <c r="BL11" s="594"/>
      <c r="BM11" s="594"/>
      <c r="BN11" s="595"/>
      <c r="BO11" s="596">
        <v>0.9</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196918</v>
      </c>
      <c r="CS11" s="594"/>
      <c r="CT11" s="594"/>
      <c r="CU11" s="594"/>
      <c r="CV11" s="594"/>
      <c r="CW11" s="594"/>
      <c r="CX11" s="594"/>
      <c r="CY11" s="595"/>
      <c r="CZ11" s="596">
        <v>6.1</v>
      </c>
      <c r="DA11" s="596"/>
      <c r="DB11" s="596"/>
      <c r="DC11" s="596"/>
      <c r="DD11" s="602">
        <v>45907</v>
      </c>
      <c r="DE11" s="594"/>
      <c r="DF11" s="594"/>
      <c r="DG11" s="594"/>
      <c r="DH11" s="594"/>
      <c r="DI11" s="594"/>
      <c r="DJ11" s="594"/>
      <c r="DK11" s="594"/>
      <c r="DL11" s="594"/>
      <c r="DM11" s="594"/>
      <c r="DN11" s="594"/>
      <c r="DO11" s="594"/>
      <c r="DP11" s="595"/>
      <c r="DQ11" s="602">
        <v>92436</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581107</v>
      </c>
      <c r="BH12" s="594"/>
      <c r="BI12" s="594"/>
      <c r="BJ12" s="594"/>
      <c r="BK12" s="594"/>
      <c r="BL12" s="594"/>
      <c r="BM12" s="594"/>
      <c r="BN12" s="595"/>
      <c r="BO12" s="596">
        <v>82.7</v>
      </c>
      <c r="BP12" s="596"/>
      <c r="BQ12" s="596"/>
      <c r="BR12" s="596"/>
      <c r="BS12" s="602">
        <v>93658</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380362</v>
      </c>
      <c r="CS12" s="594"/>
      <c r="CT12" s="594"/>
      <c r="CU12" s="594"/>
      <c r="CV12" s="594"/>
      <c r="CW12" s="594"/>
      <c r="CX12" s="594"/>
      <c r="CY12" s="595"/>
      <c r="CZ12" s="596">
        <v>11.9</v>
      </c>
      <c r="DA12" s="596"/>
      <c r="DB12" s="596"/>
      <c r="DC12" s="596"/>
      <c r="DD12" s="602">
        <v>39373</v>
      </c>
      <c r="DE12" s="594"/>
      <c r="DF12" s="594"/>
      <c r="DG12" s="594"/>
      <c r="DH12" s="594"/>
      <c r="DI12" s="594"/>
      <c r="DJ12" s="594"/>
      <c r="DK12" s="594"/>
      <c r="DL12" s="594"/>
      <c r="DM12" s="594"/>
      <c r="DN12" s="594"/>
      <c r="DO12" s="594"/>
      <c r="DP12" s="595"/>
      <c r="DQ12" s="602">
        <v>181526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2541</v>
      </c>
      <c r="S13" s="594"/>
      <c r="T13" s="594"/>
      <c r="U13" s="594"/>
      <c r="V13" s="594"/>
      <c r="W13" s="594"/>
      <c r="X13" s="594"/>
      <c r="Y13" s="595"/>
      <c r="Z13" s="596">
        <v>0.1</v>
      </c>
      <c r="AA13" s="596"/>
      <c r="AB13" s="596"/>
      <c r="AC13" s="596"/>
      <c r="AD13" s="597">
        <v>2541</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525604</v>
      </c>
      <c r="BH13" s="594"/>
      <c r="BI13" s="594"/>
      <c r="BJ13" s="594"/>
      <c r="BK13" s="594"/>
      <c r="BL13" s="594"/>
      <c r="BM13" s="594"/>
      <c r="BN13" s="595"/>
      <c r="BO13" s="596">
        <v>74.8</v>
      </c>
      <c r="BP13" s="596"/>
      <c r="BQ13" s="596"/>
      <c r="BR13" s="596"/>
      <c r="BS13" s="602">
        <v>93658</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663896</v>
      </c>
      <c r="CS13" s="594"/>
      <c r="CT13" s="594"/>
      <c r="CU13" s="594"/>
      <c r="CV13" s="594"/>
      <c r="CW13" s="594"/>
      <c r="CX13" s="594"/>
      <c r="CY13" s="595"/>
      <c r="CZ13" s="596">
        <v>20.7</v>
      </c>
      <c r="DA13" s="596"/>
      <c r="DB13" s="596"/>
      <c r="DC13" s="596"/>
      <c r="DD13" s="602">
        <v>373340</v>
      </c>
      <c r="DE13" s="594"/>
      <c r="DF13" s="594"/>
      <c r="DG13" s="594"/>
      <c r="DH13" s="594"/>
      <c r="DI13" s="594"/>
      <c r="DJ13" s="594"/>
      <c r="DK13" s="594"/>
      <c r="DL13" s="594"/>
      <c r="DM13" s="594"/>
      <c r="DN13" s="594"/>
      <c r="DO13" s="594"/>
      <c r="DP13" s="595"/>
      <c r="DQ13" s="602">
        <v>312457</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4552</v>
      </c>
      <c r="BH14" s="594"/>
      <c r="BI14" s="594"/>
      <c r="BJ14" s="594"/>
      <c r="BK14" s="594"/>
      <c r="BL14" s="594"/>
      <c r="BM14" s="594"/>
      <c r="BN14" s="595"/>
      <c r="BO14" s="596">
        <v>0.6</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211843</v>
      </c>
      <c r="CS14" s="594"/>
      <c r="CT14" s="594"/>
      <c r="CU14" s="594"/>
      <c r="CV14" s="594"/>
      <c r="CW14" s="594"/>
      <c r="CX14" s="594"/>
      <c r="CY14" s="595"/>
      <c r="CZ14" s="596">
        <v>6.6</v>
      </c>
      <c r="DA14" s="596"/>
      <c r="DB14" s="596"/>
      <c r="DC14" s="596"/>
      <c r="DD14" s="602">
        <v>18783</v>
      </c>
      <c r="DE14" s="594"/>
      <c r="DF14" s="594"/>
      <c r="DG14" s="594"/>
      <c r="DH14" s="594"/>
      <c r="DI14" s="594"/>
      <c r="DJ14" s="594"/>
      <c r="DK14" s="594"/>
      <c r="DL14" s="594"/>
      <c r="DM14" s="594"/>
      <c r="DN14" s="594"/>
      <c r="DO14" s="594"/>
      <c r="DP14" s="595"/>
      <c r="DQ14" s="602">
        <v>142675</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635</v>
      </c>
      <c r="S15" s="594"/>
      <c r="T15" s="594"/>
      <c r="U15" s="594"/>
      <c r="V15" s="594"/>
      <c r="W15" s="594"/>
      <c r="X15" s="594"/>
      <c r="Y15" s="595"/>
      <c r="Z15" s="596">
        <v>0</v>
      </c>
      <c r="AA15" s="596"/>
      <c r="AB15" s="596"/>
      <c r="AC15" s="596"/>
      <c r="AD15" s="597">
        <v>635</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11446</v>
      </c>
      <c r="BH15" s="594"/>
      <c r="BI15" s="594"/>
      <c r="BJ15" s="594"/>
      <c r="BK15" s="594"/>
      <c r="BL15" s="594"/>
      <c r="BM15" s="594"/>
      <c r="BN15" s="595"/>
      <c r="BO15" s="596">
        <v>1.6</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438010</v>
      </c>
      <c r="CS15" s="594"/>
      <c r="CT15" s="594"/>
      <c r="CU15" s="594"/>
      <c r="CV15" s="594"/>
      <c r="CW15" s="594"/>
      <c r="CX15" s="594"/>
      <c r="CY15" s="595"/>
      <c r="CZ15" s="596">
        <v>13.7</v>
      </c>
      <c r="DA15" s="596"/>
      <c r="DB15" s="596"/>
      <c r="DC15" s="596"/>
      <c r="DD15" s="602">
        <v>239506</v>
      </c>
      <c r="DE15" s="594"/>
      <c r="DF15" s="594"/>
      <c r="DG15" s="594"/>
      <c r="DH15" s="594"/>
      <c r="DI15" s="594"/>
      <c r="DJ15" s="594"/>
      <c r="DK15" s="594"/>
      <c r="DL15" s="594"/>
      <c r="DM15" s="594"/>
      <c r="DN15" s="594"/>
      <c r="DO15" s="594"/>
      <c r="DP15" s="595"/>
      <c r="DQ15" s="602">
        <v>193004</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1153623</v>
      </c>
      <c r="S16" s="594"/>
      <c r="T16" s="594"/>
      <c r="U16" s="594"/>
      <c r="V16" s="594"/>
      <c r="W16" s="594"/>
      <c r="X16" s="594"/>
      <c r="Y16" s="595"/>
      <c r="Z16" s="596">
        <v>34.200000000000003</v>
      </c>
      <c r="AA16" s="596"/>
      <c r="AB16" s="596"/>
      <c r="AC16" s="596"/>
      <c r="AD16" s="597">
        <v>1014512</v>
      </c>
      <c r="AE16" s="597"/>
      <c r="AF16" s="597"/>
      <c r="AG16" s="597"/>
      <c r="AH16" s="597"/>
      <c r="AI16" s="597"/>
      <c r="AJ16" s="597"/>
      <c r="AK16" s="597"/>
      <c r="AL16" s="598">
        <v>56.4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4081</v>
      </c>
      <c r="CS16" s="594"/>
      <c r="CT16" s="594"/>
      <c r="CU16" s="594"/>
      <c r="CV16" s="594"/>
      <c r="CW16" s="594"/>
      <c r="CX16" s="594"/>
      <c r="CY16" s="595"/>
      <c r="CZ16" s="596">
        <v>0.1</v>
      </c>
      <c r="DA16" s="596"/>
      <c r="DB16" s="596"/>
      <c r="DC16" s="596"/>
      <c r="DD16" s="602" t="s">
        <v>112</v>
      </c>
      <c r="DE16" s="594"/>
      <c r="DF16" s="594"/>
      <c r="DG16" s="594"/>
      <c r="DH16" s="594"/>
      <c r="DI16" s="594"/>
      <c r="DJ16" s="594"/>
      <c r="DK16" s="594"/>
      <c r="DL16" s="594"/>
      <c r="DM16" s="594"/>
      <c r="DN16" s="594"/>
      <c r="DO16" s="594"/>
      <c r="DP16" s="595"/>
      <c r="DQ16" s="602">
        <v>4081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1014512</v>
      </c>
      <c r="S17" s="594"/>
      <c r="T17" s="594"/>
      <c r="U17" s="594"/>
      <c r="V17" s="594"/>
      <c r="W17" s="594"/>
      <c r="X17" s="594"/>
      <c r="Y17" s="595"/>
      <c r="Z17" s="596">
        <v>30</v>
      </c>
      <c r="AA17" s="596"/>
      <c r="AB17" s="596"/>
      <c r="AC17" s="596"/>
      <c r="AD17" s="597">
        <v>1014512</v>
      </c>
      <c r="AE17" s="597"/>
      <c r="AF17" s="597"/>
      <c r="AG17" s="597"/>
      <c r="AH17" s="597"/>
      <c r="AI17" s="597"/>
      <c r="AJ17" s="597"/>
      <c r="AK17" s="597"/>
      <c r="AL17" s="598">
        <v>56.4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338166</v>
      </c>
      <c r="CS17" s="594"/>
      <c r="CT17" s="594"/>
      <c r="CU17" s="594"/>
      <c r="CV17" s="594"/>
      <c r="CW17" s="594"/>
      <c r="CX17" s="594"/>
      <c r="CY17" s="595"/>
      <c r="CZ17" s="596">
        <v>10.6</v>
      </c>
      <c r="DA17" s="596"/>
      <c r="DB17" s="596"/>
      <c r="DC17" s="596"/>
      <c r="DD17" s="602" t="s">
        <v>112</v>
      </c>
      <c r="DE17" s="594"/>
      <c r="DF17" s="594"/>
      <c r="DG17" s="594"/>
      <c r="DH17" s="594"/>
      <c r="DI17" s="594"/>
      <c r="DJ17" s="594"/>
      <c r="DK17" s="594"/>
      <c r="DL17" s="594"/>
      <c r="DM17" s="594"/>
      <c r="DN17" s="594"/>
      <c r="DO17" s="594"/>
      <c r="DP17" s="595"/>
      <c r="DQ17" s="602">
        <v>338166</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139111</v>
      </c>
      <c r="S18" s="594"/>
      <c r="T18" s="594"/>
      <c r="U18" s="594"/>
      <c r="V18" s="594"/>
      <c r="W18" s="594"/>
      <c r="X18" s="594"/>
      <c r="Y18" s="595"/>
      <c r="Z18" s="596">
        <v>4.0999999999999996</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7722</v>
      </c>
      <c r="BH19" s="594"/>
      <c r="BI19" s="594"/>
      <c r="BJ19" s="594"/>
      <c r="BK19" s="594"/>
      <c r="BL19" s="594"/>
      <c r="BM19" s="594"/>
      <c r="BN19" s="595"/>
      <c r="BO19" s="596">
        <v>1.1000000000000001</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1908374</v>
      </c>
      <c r="S20" s="594"/>
      <c r="T20" s="594"/>
      <c r="U20" s="594"/>
      <c r="V20" s="594"/>
      <c r="W20" s="594"/>
      <c r="X20" s="594"/>
      <c r="Y20" s="595"/>
      <c r="Z20" s="596">
        <v>56.5</v>
      </c>
      <c r="AA20" s="596"/>
      <c r="AB20" s="596"/>
      <c r="AC20" s="596"/>
      <c r="AD20" s="597">
        <v>1769263</v>
      </c>
      <c r="AE20" s="597"/>
      <c r="AF20" s="597"/>
      <c r="AG20" s="597"/>
      <c r="AH20" s="597"/>
      <c r="AI20" s="597"/>
      <c r="AJ20" s="597"/>
      <c r="AK20" s="597"/>
      <c r="AL20" s="598">
        <v>98.4</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7722</v>
      </c>
      <c r="BH20" s="594"/>
      <c r="BI20" s="594"/>
      <c r="BJ20" s="594"/>
      <c r="BK20" s="594"/>
      <c r="BL20" s="594"/>
      <c r="BM20" s="594"/>
      <c r="BN20" s="595"/>
      <c r="BO20" s="596">
        <v>1.1000000000000001</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3204107</v>
      </c>
      <c r="CS20" s="594"/>
      <c r="CT20" s="594"/>
      <c r="CU20" s="594"/>
      <c r="CV20" s="594"/>
      <c r="CW20" s="594"/>
      <c r="CX20" s="594"/>
      <c r="CY20" s="595"/>
      <c r="CZ20" s="596">
        <v>100</v>
      </c>
      <c r="DA20" s="596"/>
      <c r="DB20" s="596"/>
      <c r="DC20" s="596"/>
      <c r="DD20" s="602">
        <v>849285</v>
      </c>
      <c r="DE20" s="594"/>
      <c r="DF20" s="594"/>
      <c r="DG20" s="594"/>
      <c r="DH20" s="594"/>
      <c r="DI20" s="594"/>
      <c r="DJ20" s="594"/>
      <c r="DK20" s="594"/>
      <c r="DL20" s="594"/>
      <c r="DM20" s="594"/>
      <c r="DN20" s="594"/>
      <c r="DO20" s="594"/>
      <c r="DP20" s="595"/>
      <c r="DQ20" s="602">
        <v>2080608</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t="s">
        <v>112</v>
      </c>
      <c r="S21" s="594"/>
      <c r="T21" s="594"/>
      <c r="U21" s="594"/>
      <c r="V21" s="594"/>
      <c r="W21" s="594"/>
      <c r="X21" s="594"/>
      <c r="Y21" s="595"/>
      <c r="Z21" s="596" t="s">
        <v>112</v>
      </c>
      <c r="AA21" s="596"/>
      <c r="AB21" s="596"/>
      <c r="AC21" s="596"/>
      <c r="AD21" s="597" t="s">
        <v>112</v>
      </c>
      <c r="AE21" s="597"/>
      <c r="AF21" s="597"/>
      <c r="AG21" s="597"/>
      <c r="AH21" s="597"/>
      <c r="AI21" s="597"/>
      <c r="AJ21" s="597"/>
      <c r="AK21" s="597"/>
      <c r="AL21" s="598" t="s">
        <v>112</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7722</v>
      </c>
      <c r="BH21" s="594"/>
      <c r="BI21" s="594"/>
      <c r="BJ21" s="594"/>
      <c r="BK21" s="594"/>
      <c r="BL21" s="594"/>
      <c r="BM21" s="594"/>
      <c r="BN21" s="595"/>
      <c r="BO21" s="596">
        <v>1.1000000000000001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23810</v>
      </c>
      <c r="S22" s="594"/>
      <c r="T22" s="594"/>
      <c r="U22" s="594"/>
      <c r="V22" s="594"/>
      <c r="W22" s="594"/>
      <c r="X22" s="594"/>
      <c r="Y22" s="595"/>
      <c r="Z22" s="596">
        <v>0.7</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100987</v>
      </c>
      <c r="S23" s="594"/>
      <c r="T23" s="594"/>
      <c r="U23" s="594"/>
      <c r="V23" s="594"/>
      <c r="W23" s="594"/>
      <c r="X23" s="594"/>
      <c r="Y23" s="595"/>
      <c r="Z23" s="596">
        <v>3</v>
      </c>
      <c r="AA23" s="596"/>
      <c r="AB23" s="596"/>
      <c r="AC23" s="596"/>
      <c r="AD23" s="597" t="s">
        <v>112</v>
      </c>
      <c r="AE23" s="597"/>
      <c r="AF23" s="597"/>
      <c r="AG23" s="597"/>
      <c r="AH23" s="597"/>
      <c r="AI23" s="597"/>
      <c r="AJ23" s="597"/>
      <c r="AK23" s="597"/>
      <c r="AL23" s="598" t="s">
        <v>112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4454</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835104</v>
      </c>
      <c r="CS24" s="583"/>
      <c r="CT24" s="583"/>
      <c r="CU24" s="583"/>
      <c r="CV24" s="583"/>
      <c r="CW24" s="583"/>
      <c r="CX24" s="583"/>
      <c r="CY24" s="584"/>
      <c r="CZ24" s="622">
        <v>26.1</v>
      </c>
      <c r="DA24" s="623"/>
      <c r="DB24" s="623"/>
      <c r="DC24" s="624"/>
      <c r="DD24" s="621">
        <v>750598</v>
      </c>
      <c r="DE24" s="583"/>
      <c r="DF24" s="583"/>
      <c r="DG24" s="583"/>
      <c r="DH24" s="583"/>
      <c r="DI24" s="583"/>
      <c r="DJ24" s="583"/>
      <c r="DK24" s="584"/>
      <c r="DL24" s="621">
        <v>734659</v>
      </c>
      <c r="DM24" s="583"/>
      <c r="DN24" s="583"/>
      <c r="DO24" s="583"/>
      <c r="DP24" s="583"/>
      <c r="DQ24" s="583"/>
      <c r="DR24" s="583"/>
      <c r="DS24" s="583"/>
      <c r="DT24" s="583"/>
      <c r="DU24" s="583"/>
      <c r="DV24" s="584"/>
      <c r="DW24" s="587">
        <v>38.299999999999997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365232</v>
      </c>
      <c r="S25" s="594"/>
      <c r="T25" s="594"/>
      <c r="U25" s="594"/>
      <c r="V25" s="594"/>
      <c r="W25" s="594"/>
      <c r="X25" s="594"/>
      <c r="Y25" s="595"/>
      <c r="Z25" s="596">
        <v>10.8</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428014</v>
      </c>
      <c r="CS25" s="625"/>
      <c r="CT25" s="625"/>
      <c r="CU25" s="625"/>
      <c r="CV25" s="625"/>
      <c r="CW25" s="625"/>
      <c r="CX25" s="625"/>
      <c r="CY25" s="626"/>
      <c r="CZ25" s="627">
        <v>13.4</v>
      </c>
      <c r="DA25" s="628"/>
      <c r="DB25" s="628"/>
      <c r="DC25" s="629"/>
      <c r="DD25" s="602">
        <v>388352</v>
      </c>
      <c r="DE25" s="625"/>
      <c r="DF25" s="625"/>
      <c r="DG25" s="625"/>
      <c r="DH25" s="625"/>
      <c r="DI25" s="625"/>
      <c r="DJ25" s="625"/>
      <c r="DK25" s="626"/>
      <c r="DL25" s="602">
        <v>376511</v>
      </c>
      <c r="DM25" s="625"/>
      <c r="DN25" s="625"/>
      <c r="DO25" s="625"/>
      <c r="DP25" s="625"/>
      <c r="DQ25" s="625"/>
      <c r="DR25" s="625"/>
      <c r="DS25" s="625"/>
      <c r="DT25" s="625"/>
      <c r="DU25" s="625"/>
      <c r="DV25" s="626"/>
      <c r="DW25" s="598">
        <v>19.600000000000001</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250964</v>
      </c>
      <c r="CS26" s="594"/>
      <c r="CT26" s="594"/>
      <c r="CU26" s="594"/>
      <c r="CV26" s="594"/>
      <c r="CW26" s="594"/>
      <c r="CX26" s="594"/>
      <c r="CY26" s="595"/>
      <c r="CZ26" s="627">
        <v>7.8</v>
      </c>
      <c r="DA26" s="628"/>
      <c r="DB26" s="628"/>
      <c r="DC26" s="629"/>
      <c r="DD26" s="602">
        <v>221139</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110583</v>
      </c>
      <c r="S27" s="594"/>
      <c r="T27" s="594"/>
      <c r="U27" s="594"/>
      <c r="V27" s="594"/>
      <c r="W27" s="594"/>
      <c r="X27" s="594"/>
      <c r="Y27" s="595"/>
      <c r="Z27" s="596">
        <v>3.3</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702757</v>
      </c>
      <c r="BH27" s="594"/>
      <c r="BI27" s="594"/>
      <c r="BJ27" s="594"/>
      <c r="BK27" s="594"/>
      <c r="BL27" s="594"/>
      <c r="BM27" s="594"/>
      <c r="BN27" s="595"/>
      <c r="BO27" s="596">
        <v>100</v>
      </c>
      <c r="BP27" s="596"/>
      <c r="BQ27" s="596"/>
      <c r="BR27" s="596"/>
      <c r="BS27" s="602">
        <v>93658</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68924</v>
      </c>
      <c r="CS27" s="625"/>
      <c r="CT27" s="625"/>
      <c r="CU27" s="625"/>
      <c r="CV27" s="625"/>
      <c r="CW27" s="625"/>
      <c r="CX27" s="625"/>
      <c r="CY27" s="626"/>
      <c r="CZ27" s="627">
        <v>2.2000000000000002</v>
      </c>
      <c r="DA27" s="628"/>
      <c r="DB27" s="628"/>
      <c r="DC27" s="629"/>
      <c r="DD27" s="602">
        <v>24080</v>
      </c>
      <c r="DE27" s="625"/>
      <c r="DF27" s="625"/>
      <c r="DG27" s="625"/>
      <c r="DH27" s="625"/>
      <c r="DI27" s="625"/>
      <c r="DJ27" s="625"/>
      <c r="DK27" s="626"/>
      <c r="DL27" s="602">
        <v>19982</v>
      </c>
      <c r="DM27" s="625"/>
      <c r="DN27" s="625"/>
      <c r="DO27" s="625"/>
      <c r="DP27" s="625"/>
      <c r="DQ27" s="625"/>
      <c r="DR27" s="625"/>
      <c r="DS27" s="625"/>
      <c r="DT27" s="625"/>
      <c r="DU27" s="625"/>
      <c r="DV27" s="626"/>
      <c r="DW27" s="598">
        <v>1</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82253</v>
      </c>
      <c r="S28" s="594"/>
      <c r="T28" s="594"/>
      <c r="U28" s="594"/>
      <c r="V28" s="594"/>
      <c r="W28" s="594"/>
      <c r="X28" s="594"/>
      <c r="Y28" s="595"/>
      <c r="Z28" s="596">
        <v>2.4</v>
      </c>
      <c r="AA28" s="596"/>
      <c r="AB28" s="596"/>
      <c r="AC28" s="596"/>
      <c r="AD28" s="597">
        <v>29032</v>
      </c>
      <c r="AE28" s="597"/>
      <c r="AF28" s="597"/>
      <c r="AG28" s="597"/>
      <c r="AH28" s="597"/>
      <c r="AI28" s="597"/>
      <c r="AJ28" s="597"/>
      <c r="AK28" s="597"/>
      <c r="AL28" s="598">
        <v>1.6</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338166</v>
      </c>
      <c r="CS28" s="594"/>
      <c r="CT28" s="594"/>
      <c r="CU28" s="594"/>
      <c r="CV28" s="594"/>
      <c r="CW28" s="594"/>
      <c r="CX28" s="594"/>
      <c r="CY28" s="595"/>
      <c r="CZ28" s="627">
        <v>10.6</v>
      </c>
      <c r="DA28" s="628"/>
      <c r="DB28" s="628"/>
      <c r="DC28" s="629"/>
      <c r="DD28" s="602">
        <v>338166</v>
      </c>
      <c r="DE28" s="594"/>
      <c r="DF28" s="594"/>
      <c r="DG28" s="594"/>
      <c r="DH28" s="594"/>
      <c r="DI28" s="594"/>
      <c r="DJ28" s="594"/>
      <c r="DK28" s="595"/>
      <c r="DL28" s="602">
        <v>338166</v>
      </c>
      <c r="DM28" s="594"/>
      <c r="DN28" s="594"/>
      <c r="DO28" s="594"/>
      <c r="DP28" s="594"/>
      <c r="DQ28" s="594"/>
      <c r="DR28" s="594"/>
      <c r="DS28" s="594"/>
      <c r="DT28" s="594"/>
      <c r="DU28" s="594"/>
      <c r="DV28" s="595"/>
      <c r="DW28" s="598">
        <v>17.600000000000001</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63686</v>
      </c>
      <c r="S29" s="594"/>
      <c r="T29" s="594"/>
      <c r="U29" s="594"/>
      <c r="V29" s="594"/>
      <c r="W29" s="594"/>
      <c r="X29" s="594"/>
      <c r="Y29" s="595"/>
      <c r="Z29" s="596">
        <v>1.9</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338068</v>
      </c>
      <c r="CS29" s="625"/>
      <c r="CT29" s="625"/>
      <c r="CU29" s="625"/>
      <c r="CV29" s="625"/>
      <c r="CW29" s="625"/>
      <c r="CX29" s="625"/>
      <c r="CY29" s="626"/>
      <c r="CZ29" s="627">
        <v>10.6</v>
      </c>
      <c r="DA29" s="628"/>
      <c r="DB29" s="628"/>
      <c r="DC29" s="629"/>
      <c r="DD29" s="602">
        <v>338068</v>
      </c>
      <c r="DE29" s="625"/>
      <c r="DF29" s="625"/>
      <c r="DG29" s="625"/>
      <c r="DH29" s="625"/>
      <c r="DI29" s="625"/>
      <c r="DJ29" s="625"/>
      <c r="DK29" s="626"/>
      <c r="DL29" s="602">
        <v>338068</v>
      </c>
      <c r="DM29" s="625"/>
      <c r="DN29" s="625"/>
      <c r="DO29" s="625"/>
      <c r="DP29" s="625"/>
      <c r="DQ29" s="625"/>
      <c r="DR29" s="625"/>
      <c r="DS29" s="625"/>
      <c r="DT29" s="625"/>
      <c r="DU29" s="625"/>
      <c r="DV29" s="626"/>
      <c r="DW29" s="598">
        <v>17.600000000000001</v>
      </c>
      <c r="DX29" s="619"/>
      <c r="DY29" s="619"/>
      <c r="DZ29" s="619"/>
      <c r="EA29" s="619"/>
      <c r="EB29" s="619"/>
      <c r="EC29" s="620"/>
    </row>
    <row r="30" spans="2:133" ht="11.25" customHeight="1">
      <c r="B30" s="590" t="s">
        <v>290</v>
      </c>
      <c r="C30" s="591"/>
      <c r="D30" s="591"/>
      <c r="E30" s="591"/>
      <c r="F30" s="591"/>
      <c r="G30" s="591"/>
      <c r="H30" s="591"/>
      <c r="I30" s="591"/>
      <c r="J30" s="591"/>
      <c r="K30" s="591"/>
      <c r="L30" s="591"/>
      <c r="M30" s="591"/>
      <c r="N30" s="591"/>
      <c r="O30" s="591"/>
      <c r="P30" s="591"/>
      <c r="Q30" s="592"/>
      <c r="R30" s="593">
        <v>34246</v>
      </c>
      <c r="S30" s="594"/>
      <c r="T30" s="594"/>
      <c r="U30" s="594"/>
      <c r="V30" s="594"/>
      <c r="W30" s="594"/>
      <c r="X30" s="594"/>
      <c r="Y30" s="595"/>
      <c r="Z30" s="596">
        <v>1</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99.8</v>
      </c>
      <c r="BH30" s="652"/>
      <c r="BI30" s="652"/>
      <c r="BJ30" s="652"/>
      <c r="BK30" s="652"/>
      <c r="BL30" s="652"/>
      <c r="BM30" s="588">
        <v>98.7</v>
      </c>
      <c r="BN30" s="652"/>
      <c r="BO30" s="652"/>
      <c r="BP30" s="652"/>
      <c r="BQ30" s="653"/>
      <c r="BR30" s="651">
        <v>99.4</v>
      </c>
      <c r="BS30" s="652"/>
      <c r="BT30" s="652"/>
      <c r="BU30" s="652"/>
      <c r="BV30" s="652"/>
      <c r="BW30" s="652"/>
      <c r="BX30" s="588">
        <v>98.2</v>
      </c>
      <c r="BY30" s="652"/>
      <c r="BZ30" s="652"/>
      <c r="CA30" s="652"/>
      <c r="CB30" s="653"/>
      <c r="CD30" s="656"/>
      <c r="CE30" s="657"/>
      <c r="CF30" s="607" t="s">
        <v>293</v>
      </c>
      <c r="CG30" s="608"/>
      <c r="CH30" s="608"/>
      <c r="CI30" s="608"/>
      <c r="CJ30" s="608"/>
      <c r="CK30" s="608"/>
      <c r="CL30" s="608"/>
      <c r="CM30" s="608"/>
      <c r="CN30" s="608"/>
      <c r="CO30" s="608"/>
      <c r="CP30" s="608"/>
      <c r="CQ30" s="609"/>
      <c r="CR30" s="593">
        <v>309711</v>
      </c>
      <c r="CS30" s="594"/>
      <c r="CT30" s="594"/>
      <c r="CU30" s="594"/>
      <c r="CV30" s="594"/>
      <c r="CW30" s="594"/>
      <c r="CX30" s="594"/>
      <c r="CY30" s="595"/>
      <c r="CZ30" s="627">
        <v>9.6999999999999993</v>
      </c>
      <c r="DA30" s="628"/>
      <c r="DB30" s="628"/>
      <c r="DC30" s="629"/>
      <c r="DD30" s="602">
        <v>309711</v>
      </c>
      <c r="DE30" s="594"/>
      <c r="DF30" s="594"/>
      <c r="DG30" s="594"/>
      <c r="DH30" s="594"/>
      <c r="DI30" s="594"/>
      <c r="DJ30" s="594"/>
      <c r="DK30" s="595"/>
      <c r="DL30" s="602">
        <v>309711</v>
      </c>
      <c r="DM30" s="594"/>
      <c r="DN30" s="594"/>
      <c r="DO30" s="594"/>
      <c r="DP30" s="594"/>
      <c r="DQ30" s="594"/>
      <c r="DR30" s="594"/>
      <c r="DS30" s="594"/>
      <c r="DT30" s="594"/>
      <c r="DU30" s="594"/>
      <c r="DV30" s="595"/>
      <c r="DW30" s="598">
        <v>16.100000000000001</v>
      </c>
      <c r="DX30" s="619"/>
      <c r="DY30" s="619"/>
      <c r="DZ30" s="619"/>
      <c r="EA30" s="619"/>
      <c r="EB30" s="619"/>
      <c r="EC30" s="620"/>
    </row>
    <row r="31" spans="2:133" ht="11.25" customHeight="1">
      <c r="B31" s="590" t="s">
        <v>294</v>
      </c>
      <c r="C31" s="591"/>
      <c r="D31" s="591"/>
      <c r="E31" s="591"/>
      <c r="F31" s="591"/>
      <c r="G31" s="591"/>
      <c r="H31" s="591"/>
      <c r="I31" s="591"/>
      <c r="J31" s="591"/>
      <c r="K31" s="591"/>
      <c r="L31" s="591"/>
      <c r="M31" s="591"/>
      <c r="N31" s="591"/>
      <c r="O31" s="591"/>
      <c r="P31" s="591"/>
      <c r="Q31" s="592"/>
      <c r="R31" s="593">
        <v>82686</v>
      </c>
      <c r="S31" s="594"/>
      <c r="T31" s="594"/>
      <c r="U31" s="594"/>
      <c r="V31" s="594"/>
      <c r="W31" s="594"/>
      <c r="X31" s="594"/>
      <c r="Y31" s="595"/>
      <c r="Z31" s="596">
        <v>2.4</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99.7</v>
      </c>
      <c r="BH31" s="625"/>
      <c r="BI31" s="625"/>
      <c r="BJ31" s="625"/>
      <c r="BK31" s="625"/>
      <c r="BL31" s="625"/>
      <c r="BM31" s="599">
        <v>96.5</v>
      </c>
      <c r="BN31" s="649"/>
      <c r="BO31" s="649"/>
      <c r="BP31" s="649"/>
      <c r="BQ31" s="650"/>
      <c r="BR31" s="648">
        <v>97.9</v>
      </c>
      <c r="BS31" s="625"/>
      <c r="BT31" s="625"/>
      <c r="BU31" s="625"/>
      <c r="BV31" s="625"/>
      <c r="BW31" s="625"/>
      <c r="BX31" s="599">
        <v>93.5</v>
      </c>
      <c r="BY31" s="649"/>
      <c r="BZ31" s="649"/>
      <c r="CA31" s="649"/>
      <c r="CB31" s="650"/>
      <c r="CD31" s="656"/>
      <c r="CE31" s="657"/>
      <c r="CF31" s="607" t="s">
        <v>297</v>
      </c>
      <c r="CG31" s="608"/>
      <c r="CH31" s="608"/>
      <c r="CI31" s="608"/>
      <c r="CJ31" s="608"/>
      <c r="CK31" s="608"/>
      <c r="CL31" s="608"/>
      <c r="CM31" s="608"/>
      <c r="CN31" s="608"/>
      <c r="CO31" s="608"/>
      <c r="CP31" s="608"/>
      <c r="CQ31" s="609"/>
      <c r="CR31" s="593">
        <v>28357</v>
      </c>
      <c r="CS31" s="625"/>
      <c r="CT31" s="625"/>
      <c r="CU31" s="625"/>
      <c r="CV31" s="625"/>
      <c r="CW31" s="625"/>
      <c r="CX31" s="625"/>
      <c r="CY31" s="626"/>
      <c r="CZ31" s="627">
        <v>0.9</v>
      </c>
      <c r="DA31" s="628"/>
      <c r="DB31" s="628"/>
      <c r="DC31" s="629"/>
      <c r="DD31" s="602">
        <v>28357</v>
      </c>
      <c r="DE31" s="625"/>
      <c r="DF31" s="625"/>
      <c r="DG31" s="625"/>
      <c r="DH31" s="625"/>
      <c r="DI31" s="625"/>
      <c r="DJ31" s="625"/>
      <c r="DK31" s="626"/>
      <c r="DL31" s="602">
        <v>28357</v>
      </c>
      <c r="DM31" s="625"/>
      <c r="DN31" s="625"/>
      <c r="DO31" s="625"/>
      <c r="DP31" s="625"/>
      <c r="DQ31" s="625"/>
      <c r="DR31" s="625"/>
      <c r="DS31" s="625"/>
      <c r="DT31" s="625"/>
      <c r="DU31" s="625"/>
      <c r="DV31" s="626"/>
      <c r="DW31" s="598">
        <v>1.5</v>
      </c>
      <c r="DX31" s="619"/>
      <c r="DY31" s="619"/>
      <c r="DZ31" s="619"/>
      <c r="EA31" s="619"/>
      <c r="EB31" s="619"/>
      <c r="EC31" s="620"/>
    </row>
    <row r="32" spans="2:133" ht="11.25" customHeight="1">
      <c r="B32" s="590" t="s">
        <v>298</v>
      </c>
      <c r="C32" s="591"/>
      <c r="D32" s="591"/>
      <c r="E32" s="591"/>
      <c r="F32" s="591"/>
      <c r="G32" s="591"/>
      <c r="H32" s="591"/>
      <c r="I32" s="591"/>
      <c r="J32" s="591"/>
      <c r="K32" s="591"/>
      <c r="L32" s="591"/>
      <c r="M32" s="591"/>
      <c r="N32" s="591"/>
      <c r="O32" s="591"/>
      <c r="P32" s="591"/>
      <c r="Q32" s="592"/>
      <c r="R32" s="593">
        <v>154031</v>
      </c>
      <c r="S32" s="594"/>
      <c r="T32" s="594"/>
      <c r="U32" s="594"/>
      <c r="V32" s="594"/>
      <c r="W32" s="594"/>
      <c r="X32" s="594"/>
      <c r="Y32" s="595"/>
      <c r="Z32" s="596">
        <v>4.5999999999999996</v>
      </c>
      <c r="AA32" s="596"/>
      <c r="AB32" s="596"/>
      <c r="AC32" s="596"/>
      <c r="AD32" s="597">
        <v>342</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99.8</v>
      </c>
      <c r="BH32" s="661"/>
      <c r="BI32" s="661"/>
      <c r="BJ32" s="661"/>
      <c r="BK32" s="661"/>
      <c r="BL32" s="661"/>
      <c r="BM32" s="662">
        <v>98.9</v>
      </c>
      <c r="BN32" s="661"/>
      <c r="BO32" s="661"/>
      <c r="BP32" s="661"/>
      <c r="BQ32" s="663"/>
      <c r="BR32" s="660">
        <v>99.6</v>
      </c>
      <c r="BS32" s="661"/>
      <c r="BT32" s="661"/>
      <c r="BU32" s="661"/>
      <c r="BV32" s="661"/>
      <c r="BW32" s="661"/>
      <c r="BX32" s="662">
        <v>98.9</v>
      </c>
      <c r="BY32" s="661"/>
      <c r="BZ32" s="661"/>
      <c r="CA32" s="661"/>
      <c r="CB32" s="663"/>
      <c r="CD32" s="658"/>
      <c r="CE32" s="659"/>
      <c r="CF32" s="607" t="s">
        <v>300</v>
      </c>
      <c r="CG32" s="608"/>
      <c r="CH32" s="608"/>
      <c r="CI32" s="608"/>
      <c r="CJ32" s="608"/>
      <c r="CK32" s="608"/>
      <c r="CL32" s="608"/>
      <c r="CM32" s="608"/>
      <c r="CN32" s="608"/>
      <c r="CO32" s="608"/>
      <c r="CP32" s="608"/>
      <c r="CQ32" s="609"/>
      <c r="CR32" s="593">
        <v>98</v>
      </c>
      <c r="CS32" s="594"/>
      <c r="CT32" s="594"/>
      <c r="CU32" s="594"/>
      <c r="CV32" s="594"/>
      <c r="CW32" s="594"/>
      <c r="CX32" s="594"/>
      <c r="CY32" s="595"/>
      <c r="CZ32" s="627">
        <v>0</v>
      </c>
      <c r="DA32" s="628"/>
      <c r="DB32" s="628"/>
      <c r="DC32" s="629"/>
      <c r="DD32" s="602">
        <v>98</v>
      </c>
      <c r="DE32" s="594"/>
      <c r="DF32" s="594"/>
      <c r="DG32" s="594"/>
      <c r="DH32" s="594"/>
      <c r="DI32" s="594"/>
      <c r="DJ32" s="594"/>
      <c r="DK32" s="595"/>
      <c r="DL32" s="602">
        <v>98</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301</v>
      </c>
      <c r="C33" s="591"/>
      <c r="D33" s="591"/>
      <c r="E33" s="591"/>
      <c r="F33" s="591"/>
      <c r="G33" s="591"/>
      <c r="H33" s="591"/>
      <c r="I33" s="591"/>
      <c r="J33" s="591"/>
      <c r="K33" s="591"/>
      <c r="L33" s="591"/>
      <c r="M33" s="591"/>
      <c r="N33" s="591"/>
      <c r="O33" s="591"/>
      <c r="P33" s="591"/>
      <c r="Q33" s="592"/>
      <c r="R33" s="593">
        <v>446094</v>
      </c>
      <c r="S33" s="594"/>
      <c r="T33" s="594"/>
      <c r="U33" s="594"/>
      <c r="V33" s="594"/>
      <c r="W33" s="594"/>
      <c r="X33" s="594"/>
      <c r="Y33" s="595"/>
      <c r="Z33" s="596">
        <v>13.2</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1515637</v>
      </c>
      <c r="CS33" s="625"/>
      <c r="CT33" s="625"/>
      <c r="CU33" s="625"/>
      <c r="CV33" s="625"/>
      <c r="CW33" s="625"/>
      <c r="CX33" s="625"/>
      <c r="CY33" s="626"/>
      <c r="CZ33" s="627">
        <v>47.3</v>
      </c>
      <c r="DA33" s="628"/>
      <c r="DB33" s="628"/>
      <c r="DC33" s="629"/>
      <c r="DD33" s="602">
        <v>1066542</v>
      </c>
      <c r="DE33" s="625"/>
      <c r="DF33" s="625"/>
      <c r="DG33" s="625"/>
      <c r="DH33" s="625"/>
      <c r="DI33" s="625"/>
      <c r="DJ33" s="625"/>
      <c r="DK33" s="626"/>
      <c r="DL33" s="602">
        <v>612632</v>
      </c>
      <c r="DM33" s="625"/>
      <c r="DN33" s="625"/>
      <c r="DO33" s="625"/>
      <c r="DP33" s="625"/>
      <c r="DQ33" s="625"/>
      <c r="DR33" s="625"/>
      <c r="DS33" s="625"/>
      <c r="DT33" s="625"/>
      <c r="DU33" s="625"/>
      <c r="DV33" s="626"/>
      <c r="DW33" s="598">
        <v>31.9</v>
      </c>
      <c r="DX33" s="619"/>
      <c r="DY33" s="619"/>
      <c r="DZ33" s="619"/>
      <c r="EA33" s="619"/>
      <c r="EB33" s="619"/>
      <c r="EC33" s="620"/>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593788</v>
      </c>
      <c r="CS34" s="594"/>
      <c r="CT34" s="594"/>
      <c r="CU34" s="594"/>
      <c r="CV34" s="594"/>
      <c r="CW34" s="594"/>
      <c r="CX34" s="594"/>
      <c r="CY34" s="595"/>
      <c r="CZ34" s="627">
        <v>18.5</v>
      </c>
      <c r="DA34" s="628"/>
      <c r="DB34" s="628"/>
      <c r="DC34" s="629"/>
      <c r="DD34" s="602">
        <v>364284</v>
      </c>
      <c r="DE34" s="594"/>
      <c r="DF34" s="594"/>
      <c r="DG34" s="594"/>
      <c r="DH34" s="594"/>
      <c r="DI34" s="594"/>
      <c r="DJ34" s="594"/>
      <c r="DK34" s="595"/>
      <c r="DL34" s="602">
        <v>243418</v>
      </c>
      <c r="DM34" s="594"/>
      <c r="DN34" s="594"/>
      <c r="DO34" s="594"/>
      <c r="DP34" s="594"/>
      <c r="DQ34" s="594"/>
      <c r="DR34" s="594"/>
      <c r="DS34" s="594"/>
      <c r="DT34" s="594"/>
      <c r="DU34" s="594"/>
      <c r="DV34" s="595"/>
      <c r="DW34" s="598">
        <v>12.7</v>
      </c>
      <c r="DX34" s="619"/>
      <c r="DY34" s="619"/>
      <c r="DZ34" s="619"/>
      <c r="EA34" s="619"/>
      <c r="EB34" s="619"/>
      <c r="EC34" s="620"/>
    </row>
    <row r="35" spans="2:133" ht="11.25" customHeight="1">
      <c r="B35" s="590" t="s">
        <v>307</v>
      </c>
      <c r="C35" s="591"/>
      <c r="D35" s="591"/>
      <c r="E35" s="591"/>
      <c r="F35" s="591"/>
      <c r="G35" s="591"/>
      <c r="H35" s="591"/>
      <c r="I35" s="591"/>
      <c r="J35" s="591"/>
      <c r="K35" s="591"/>
      <c r="L35" s="591"/>
      <c r="M35" s="591"/>
      <c r="N35" s="591"/>
      <c r="O35" s="591"/>
      <c r="P35" s="591"/>
      <c r="Q35" s="592"/>
      <c r="R35" s="593">
        <v>119394</v>
      </c>
      <c r="S35" s="594"/>
      <c r="T35" s="594"/>
      <c r="U35" s="594"/>
      <c r="V35" s="594"/>
      <c r="W35" s="594"/>
      <c r="X35" s="594"/>
      <c r="Y35" s="595"/>
      <c r="Z35" s="596">
        <v>3.5</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287303</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2907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198146</v>
      </c>
      <c r="CS35" s="625"/>
      <c r="CT35" s="625"/>
      <c r="CU35" s="625"/>
      <c r="CV35" s="625"/>
      <c r="CW35" s="625"/>
      <c r="CX35" s="625"/>
      <c r="CY35" s="626"/>
      <c r="CZ35" s="627">
        <v>6.2</v>
      </c>
      <c r="DA35" s="628"/>
      <c r="DB35" s="628"/>
      <c r="DC35" s="629"/>
      <c r="DD35" s="602">
        <v>168239</v>
      </c>
      <c r="DE35" s="625"/>
      <c r="DF35" s="625"/>
      <c r="DG35" s="625"/>
      <c r="DH35" s="625"/>
      <c r="DI35" s="625"/>
      <c r="DJ35" s="625"/>
      <c r="DK35" s="626"/>
      <c r="DL35" s="602">
        <v>63540</v>
      </c>
      <c r="DM35" s="625"/>
      <c r="DN35" s="625"/>
      <c r="DO35" s="625"/>
      <c r="DP35" s="625"/>
      <c r="DQ35" s="625"/>
      <c r="DR35" s="625"/>
      <c r="DS35" s="625"/>
      <c r="DT35" s="625"/>
      <c r="DU35" s="625"/>
      <c r="DV35" s="626"/>
      <c r="DW35" s="598">
        <v>3.3</v>
      </c>
      <c r="DX35" s="619"/>
      <c r="DY35" s="619"/>
      <c r="DZ35" s="619"/>
      <c r="EA35" s="619"/>
      <c r="EB35" s="619"/>
      <c r="EC35" s="620"/>
    </row>
    <row r="36" spans="2:133" ht="11.25" customHeight="1">
      <c r="B36" s="636" t="s">
        <v>311</v>
      </c>
      <c r="C36" s="637"/>
      <c r="D36" s="637"/>
      <c r="E36" s="637"/>
      <c r="F36" s="637"/>
      <c r="G36" s="637"/>
      <c r="H36" s="637"/>
      <c r="I36" s="637"/>
      <c r="J36" s="637"/>
      <c r="K36" s="637"/>
      <c r="L36" s="637"/>
      <c r="M36" s="637"/>
      <c r="N36" s="637"/>
      <c r="O36" s="637"/>
      <c r="P36" s="637"/>
      <c r="Q36" s="638"/>
      <c r="R36" s="665">
        <v>3376436</v>
      </c>
      <c r="S36" s="666"/>
      <c r="T36" s="666"/>
      <c r="U36" s="666"/>
      <c r="V36" s="666"/>
      <c r="W36" s="666"/>
      <c r="X36" s="666"/>
      <c r="Y36" s="667"/>
      <c r="Z36" s="668">
        <v>100</v>
      </c>
      <c r="AA36" s="668"/>
      <c r="AB36" s="668"/>
      <c r="AC36" s="668"/>
      <c r="AD36" s="669">
        <v>1798637</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71116</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1116</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356748</v>
      </c>
      <c r="CS36" s="594"/>
      <c r="CT36" s="594"/>
      <c r="CU36" s="594"/>
      <c r="CV36" s="594"/>
      <c r="CW36" s="594"/>
      <c r="CX36" s="594"/>
      <c r="CY36" s="595"/>
      <c r="CZ36" s="627">
        <v>11.1</v>
      </c>
      <c r="DA36" s="628"/>
      <c r="DB36" s="628"/>
      <c r="DC36" s="629"/>
      <c r="DD36" s="602">
        <v>249297</v>
      </c>
      <c r="DE36" s="594"/>
      <c r="DF36" s="594"/>
      <c r="DG36" s="594"/>
      <c r="DH36" s="594"/>
      <c r="DI36" s="594"/>
      <c r="DJ36" s="594"/>
      <c r="DK36" s="595"/>
      <c r="DL36" s="602">
        <v>175713</v>
      </c>
      <c r="DM36" s="594"/>
      <c r="DN36" s="594"/>
      <c r="DO36" s="594"/>
      <c r="DP36" s="594"/>
      <c r="DQ36" s="594"/>
      <c r="DR36" s="594"/>
      <c r="DS36" s="594"/>
      <c r="DT36" s="594"/>
      <c r="DU36" s="594"/>
      <c r="DV36" s="595"/>
      <c r="DW36" s="598">
        <v>9.1999999999999993</v>
      </c>
      <c r="DX36" s="619"/>
      <c r="DY36" s="619"/>
      <c r="DZ36" s="619"/>
      <c r="EA36" s="619"/>
      <c r="EB36" s="619"/>
      <c r="EC36" s="620"/>
    </row>
    <row r="37" spans="2:133" ht="11.25" customHeight="1">
      <c r="AQ37" s="672" t="s">
        <v>315</v>
      </c>
      <c r="AR37" s="673"/>
      <c r="AS37" s="673"/>
      <c r="AT37" s="673"/>
      <c r="AU37" s="673"/>
      <c r="AV37" s="673"/>
      <c r="AW37" s="673"/>
      <c r="AX37" s="673"/>
      <c r="AY37" s="674"/>
      <c r="AZ37" s="593">
        <v>57396</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243</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285</v>
      </c>
      <c r="CS37" s="625"/>
      <c r="CT37" s="625"/>
      <c r="CU37" s="625"/>
      <c r="CV37" s="625"/>
      <c r="CW37" s="625"/>
      <c r="CX37" s="625"/>
      <c r="CY37" s="626"/>
      <c r="CZ37" s="627">
        <v>0</v>
      </c>
      <c r="DA37" s="628"/>
      <c r="DB37" s="628"/>
      <c r="DC37" s="629"/>
      <c r="DD37" s="602">
        <v>285</v>
      </c>
      <c r="DE37" s="625"/>
      <c r="DF37" s="625"/>
      <c r="DG37" s="625"/>
      <c r="DH37" s="625"/>
      <c r="DI37" s="625"/>
      <c r="DJ37" s="625"/>
      <c r="DK37" s="626"/>
      <c r="DL37" s="602">
        <v>285</v>
      </c>
      <c r="DM37" s="625"/>
      <c r="DN37" s="625"/>
      <c r="DO37" s="625"/>
      <c r="DP37" s="625"/>
      <c r="DQ37" s="625"/>
      <c r="DR37" s="625"/>
      <c r="DS37" s="625"/>
      <c r="DT37" s="625"/>
      <c r="DU37" s="625"/>
      <c r="DV37" s="626"/>
      <c r="DW37" s="598">
        <v>0</v>
      </c>
      <c r="DX37" s="619"/>
      <c r="DY37" s="619"/>
      <c r="DZ37" s="619"/>
      <c r="EA37" s="619"/>
      <c r="EB37" s="619"/>
      <c r="EC37" s="620"/>
    </row>
    <row r="38" spans="2:133" ht="11.25" customHeight="1">
      <c r="AQ38" s="672" t="s">
        <v>318</v>
      </c>
      <c r="AR38" s="673"/>
      <c r="AS38" s="673"/>
      <c r="AT38" s="673"/>
      <c r="AU38" s="673"/>
      <c r="AV38" s="673"/>
      <c r="AW38" s="673"/>
      <c r="AX38" s="673"/>
      <c r="AY38" s="674"/>
      <c r="AZ38" s="593">
        <v>45570</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463</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283609</v>
      </c>
      <c r="CS38" s="594"/>
      <c r="CT38" s="594"/>
      <c r="CU38" s="594"/>
      <c r="CV38" s="594"/>
      <c r="CW38" s="594"/>
      <c r="CX38" s="594"/>
      <c r="CY38" s="595"/>
      <c r="CZ38" s="627">
        <v>8.9</v>
      </c>
      <c r="DA38" s="628"/>
      <c r="DB38" s="628"/>
      <c r="DC38" s="629"/>
      <c r="DD38" s="602">
        <v>278497</v>
      </c>
      <c r="DE38" s="594"/>
      <c r="DF38" s="594"/>
      <c r="DG38" s="594"/>
      <c r="DH38" s="594"/>
      <c r="DI38" s="594"/>
      <c r="DJ38" s="594"/>
      <c r="DK38" s="595"/>
      <c r="DL38" s="602">
        <v>129961</v>
      </c>
      <c r="DM38" s="594"/>
      <c r="DN38" s="594"/>
      <c r="DO38" s="594"/>
      <c r="DP38" s="594"/>
      <c r="DQ38" s="594"/>
      <c r="DR38" s="594"/>
      <c r="DS38" s="594"/>
      <c r="DT38" s="594"/>
      <c r="DU38" s="594"/>
      <c r="DV38" s="595"/>
      <c r="DW38" s="598">
        <v>6.8</v>
      </c>
      <c r="DX38" s="619"/>
      <c r="DY38" s="619"/>
      <c r="DZ38" s="619"/>
      <c r="EA38" s="619"/>
      <c r="EB38" s="619"/>
      <c r="EC38" s="620"/>
    </row>
    <row r="39" spans="2:133" ht="11.25" customHeight="1">
      <c r="AQ39" s="672" t="s">
        <v>321</v>
      </c>
      <c r="AR39" s="673"/>
      <c r="AS39" s="673"/>
      <c r="AT39" s="673"/>
      <c r="AU39" s="673"/>
      <c r="AV39" s="673"/>
      <c r="AW39" s="673"/>
      <c r="AX39" s="673"/>
      <c r="AY39" s="674"/>
      <c r="AZ39" s="593" t="s">
        <v>322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91</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53343</v>
      </c>
      <c r="CS39" s="625"/>
      <c r="CT39" s="625"/>
      <c r="CU39" s="625"/>
      <c r="CV39" s="625"/>
      <c r="CW39" s="625"/>
      <c r="CX39" s="625"/>
      <c r="CY39" s="626"/>
      <c r="CZ39" s="627">
        <v>1.7</v>
      </c>
      <c r="DA39" s="628"/>
      <c r="DB39" s="628"/>
      <c r="DC39" s="629"/>
      <c r="DD39" s="602">
        <v>6222</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45154</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98</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30003</v>
      </c>
      <c r="CS40" s="594"/>
      <c r="CT40" s="594"/>
      <c r="CU40" s="594"/>
      <c r="CV40" s="594"/>
      <c r="CW40" s="594"/>
      <c r="CX40" s="594"/>
      <c r="CY40" s="595"/>
      <c r="CZ40" s="627">
        <v>0.9</v>
      </c>
      <c r="DA40" s="628"/>
      <c r="DB40" s="628"/>
      <c r="DC40" s="629"/>
      <c r="DD40" s="602">
        <v>3</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68067</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275</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853366</v>
      </c>
      <c r="CS42" s="594"/>
      <c r="CT42" s="594"/>
      <c r="CU42" s="594"/>
      <c r="CV42" s="594"/>
      <c r="CW42" s="594"/>
      <c r="CX42" s="594"/>
      <c r="CY42" s="595"/>
      <c r="CZ42" s="627">
        <v>26.6</v>
      </c>
      <c r="DA42" s="676"/>
      <c r="DB42" s="676"/>
      <c r="DC42" s="677"/>
      <c r="DD42" s="602">
        <v>263468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14117</v>
      </c>
      <c r="CS43" s="625"/>
      <c r="CT43" s="625"/>
      <c r="CU43" s="625"/>
      <c r="CV43" s="625"/>
      <c r="CW43" s="625"/>
      <c r="CX43" s="625"/>
      <c r="CY43" s="626"/>
      <c r="CZ43" s="627">
        <v>0.4</v>
      </c>
      <c r="DA43" s="628"/>
      <c r="DB43" s="628"/>
      <c r="DC43" s="629"/>
      <c r="DD43" s="602">
        <v>8638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849285</v>
      </c>
      <c r="CS44" s="594"/>
      <c r="CT44" s="594"/>
      <c r="CU44" s="594"/>
      <c r="CV44" s="594"/>
      <c r="CW44" s="594"/>
      <c r="CX44" s="594"/>
      <c r="CY44" s="595"/>
      <c r="CZ44" s="627">
        <v>26.5</v>
      </c>
      <c r="DA44" s="676"/>
      <c r="DB44" s="676"/>
      <c r="DC44" s="677"/>
      <c r="DD44" s="602">
        <v>259387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528586</v>
      </c>
      <c r="CS45" s="625"/>
      <c r="CT45" s="625"/>
      <c r="CU45" s="625"/>
      <c r="CV45" s="625"/>
      <c r="CW45" s="625"/>
      <c r="CX45" s="625"/>
      <c r="CY45" s="626"/>
      <c r="CZ45" s="627">
        <v>16.5</v>
      </c>
      <c r="DA45" s="628"/>
      <c r="DB45" s="628"/>
      <c r="DC45" s="629"/>
      <c r="DD45" s="602">
        <v>72602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302543</v>
      </c>
      <c r="CS46" s="594"/>
      <c r="CT46" s="594"/>
      <c r="CU46" s="594"/>
      <c r="CV46" s="594"/>
      <c r="CW46" s="594"/>
      <c r="CX46" s="594"/>
      <c r="CY46" s="595"/>
      <c r="CZ46" s="627">
        <v>9.4</v>
      </c>
      <c r="DA46" s="676"/>
      <c r="DB46" s="676"/>
      <c r="DC46" s="677"/>
      <c r="DD46" s="602">
        <v>168857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4081</v>
      </c>
      <c r="CS47" s="625"/>
      <c r="CT47" s="625"/>
      <c r="CU47" s="625"/>
      <c r="CV47" s="625"/>
      <c r="CW47" s="625"/>
      <c r="CX47" s="625"/>
      <c r="CY47" s="626"/>
      <c r="CZ47" s="627">
        <v>0.1</v>
      </c>
      <c r="DA47" s="628"/>
      <c r="DB47" s="628"/>
      <c r="DC47" s="629"/>
      <c r="DD47" s="602">
        <v>4081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343</v>
      </c>
      <c r="CS48" s="594"/>
      <c r="CT48" s="594"/>
      <c r="CU48" s="594"/>
      <c r="CV48" s="594"/>
      <c r="CW48" s="594"/>
      <c r="CX48" s="594"/>
      <c r="CY48" s="595"/>
      <c r="CZ48" s="627" t="s">
        <v>343</v>
      </c>
      <c r="DA48" s="676"/>
      <c r="DB48" s="676"/>
      <c r="DC48" s="677"/>
      <c r="DD48" s="602" t="s">
        <v>343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3204107</v>
      </c>
      <c r="CS49" s="661"/>
      <c r="CT49" s="661"/>
      <c r="CU49" s="661"/>
      <c r="CV49" s="661"/>
      <c r="CW49" s="661"/>
      <c r="CX49" s="661"/>
      <c r="CY49" s="688"/>
      <c r="CZ49" s="689">
        <v>100</v>
      </c>
      <c r="DA49" s="690"/>
      <c r="DB49" s="690"/>
      <c r="DC49" s="691"/>
      <c r="DD49" s="692">
        <v>2080608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3376</v>
      </c>
      <c r="R7" s="723"/>
      <c r="S7" s="723"/>
      <c r="T7" s="723"/>
      <c r="U7" s="723"/>
      <c r="V7" s="723">
        <v>3204</v>
      </c>
      <c r="W7" s="723"/>
      <c r="X7" s="723"/>
      <c r="Y7" s="723"/>
      <c r="Z7" s="723"/>
      <c r="AA7" s="723">
        <v>172</v>
      </c>
      <c r="AB7" s="723"/>
      <c r="AC7" s="723"/>
      <c r="AD7" s="723"/>
      <c r="AE7" s="724"/>
      <c r="AF7" s="725">
        <v>132</v>
      </c>
      <c r="AG7" s="726"/>
      <c r="AH7" s="726"/>
      <c r="AI7" s="726"/>
      <c r="AJ7" s="727"/>
      <c r="AK7" s="762">
        <v>34</v>
      </c>
      <c r="AL7" s="763"/>
      <c r="AM7" s="763"/>
      <c r="AN7" s="763"/>
      <c r="AO7" s="763"/>
      <c r="AP7" s="763">
        <v>3103</v>
      </c>
      <c r="AQ7" s="763"/>
      <c r="AR7" s="763"/>
      <c r="AS7" s="763"/>
      <c r="AT7" s="763"/>
      <c r="AU7" s="764" t="s">
        <v>534</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-7</v>
      </c>
      <c r="CI7" s="760"/>
      <c r="CJ7" s="760"/>
      <c r="CK7" s="760"/>
      <c r="CL7" s="761"/>
      <c r="CM7" s="759">
        <v>354</v>
      </c>
      <c r="CN7" s="760"/>
      <c r="CO7" s="760"/>
      <c r="CP7" s="760"/>
      <c r="CQ7" s="761"/>
      <c r="CR7" s="759">
        <v>5</v>
      </c>
      <c r="CS7" s="760"/>
      <c r="CT7" s="760"/>
      <c r="CU7" s="760"/>
      <c r="CV7" s="761"/>
      <c r="CW7" s="759">
        <v>21</v>
      </c>
      <c r="CX7" s="760"/>
      <c r="CY7" s="760"/>
      <c r="CZ7" s="760"/>
      <c r="DA7" s="761"/>
      <c r="DB7" s="759" t="s">
        <v>542</v>
      </c>
      <c r="DC7" s="760"/>
      <c r="DD7" s="760"/>
      <c r="DE7" s="760"/>
      <c r="DF7" s="761"/>
      <c r="DG7" s="759" t="s">
        <v>541</v>
      </c>
      <c r="DH7" s="760"/>
      <c r="DI7" s="760"/>
      <c r="DJ7" s="760"/>
      <c r="DK7" s="761"/>
      <c r="DL7" s="759" t="s">
        <v>541</v>
      </c>
      <c r="DM7" s="760"/>
      <c r="DN7" s="760"/>
      <c r="DO7" s="760"/>
      <c r="DP7" s="761"/>
      <c r="DQ7" s="759" t="s">
        <v>541</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v>11</v>
      </c>
      <c r="CI8" s="770"/>
      <c r="CJ8" s="770"/>
      <c r="CK8" s="770"/>
      <c r="CL8" s="771"/>
      <c r="CM8" s="769">
        <v>132</v>
      </c>
      <c r="CN8" s="770"/>
      <c r="CO8" s="770"/>
      <c r="CP8" s="770"/>
      <c r="CQ8" s="771"/>
      <c r="CR8" s="769">
        <v>10</v>
      </c>
      <c r="CS8" s="770"/>
      <c r="CT8" s="770"/>
      <c r="CU8" s="770"/>
      <c r="CV8" s="771"/>
      <c r="CW8" s="769" t="s">
        <v>542</v>
      </c>
      <c r="CX8" s="770"/>
      <c r="CY8" s="770"/>
      <c r="CZ8" s="770"/>
      <c r="DA8" s="771"/>
      <c r="DB8" s="769" t="s">
        <v>541</v>
      </c>
      <c r="DC8" s="770"/>
      <c r="DD8" s="770"/>
      <c r="DE8" s="770"/>
      <c r="DF8" s="771"/>
      <c r="DG8" s="769" t="s">
        <v>541</v>
      </c>
      <c r="DH8" s="770"/>
      <c r="DI8" s="770"/>
      <c r="DJ8" s="770"/>
      <c r="DK8" s="771"/>
      <c r="DL8" s="769" t="s">
        <v>541</v>
      </c>
      <c r="DM8" s="770"/>
      <c r="DN8" s="770"/>
      <c r="DO8" s="770"/>
      <c r="DP8" s="771"/>
      <c r="DQ8" s="769" t="s">
        <v>541</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539</v>
      </c>
      <c r="BT9" s="757"/>
      <c r="BU9" s="757"/>
      <c r="BV9" s="757"/>
      <c r="BW9" s="757"/>
      <c r="BX9" s="757"/>
      <c r="BY9" s="757"/>
      <c r="BZ9" s="757"/>
      <c r="CA9" s="757"/>
      <c r="CB9" s="757"/>
      <c r="CC9" s="757"/>
      <c r="CD9" s="757"/>
      <c r="CE9" s="757"/>
      <c r="CF9" s="757"/>
      <c r="CG9" s="758"/>
      <c r="CH9" s="769">
        <v>11</v>
      </c>
      <c r="CI9" s="770"/>
      <c r="CJ9" s="770"/>
      <c r="CK9" s="770"/>
      <c r="CL9" s="771"/>
      <c r="CM9" s="769">
        <v>724</v>
      </c>
      <c r="CN9" s="770"/>
      <c r="CO9" s="770"/>
      <c r="CP9" s="770"/>
      <c r="CQ9" s="771"/>
      <c r="CR9" s="769">
        <v>152</v>
      </c>
      <c r="CS9" s="770"/>
      <c r="CT9" s="770"/>
      <c r="CU9" s="770"/>
      <c r="CV9" s="771"/>
      <c r="CW9" s="769">
        <v>14</v>
      </c>
      <c r="CX9" s="770"/>
      <c r="CY9" s="770"/>
      <c r="CZ9" s="770"/>
      <c r="DA9" s="771"/>
      <c r="DB9" s="769" t="s">
        <v>541</v>
      </c>
      <c r="DC9" s="770"/>
      <c r="DD9" s="770"/>
      <c r="DE9" s="770"/>
      <c r="DF9" s="771"/>
      <c r="DG9" s="769" t="s">
        <v>541</v>
      </c>
      <c r="DH9" s="770"/>
      <c r="DI9" s="770"/>
      <c r="DJ9" s="770"/>
      <c r="DK9" s="771"/>
      <c r="DL9" s="769" t="s">
        <v>541</v>
      </c>
      <c r="DM9" s="770"/>
      <c r="DN9" s="770"/>
      <c r="DO9" s="770"/>
      <c r="DP9" s="771"/>
      <c r="DQ9" s="769" t="s">
        <v>541</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540</v>
      </c>
      <c r="BT10" s="757"/>
      <c r="BU10" s="757"/>
      <c r="BV10" s="757"/>
      <c r="BW10" s="757"/>
      <c r="BX10" s="757"/>
      <c r="BY10" s="757"/>
      <c r="BZ10" s="757"/>
      <c r="CA10" s="757"/>
      <c r="CB10" s="757"/>
      <c r="CC10" s="757"/>
      <c r="CD10" s="757"/>
      <c r="CE10" s="757"/>
      <c r="CF10" s="757"/>
      <c r="CG10" s="758"/>
      <c r="CH10" s="769">
        <v>4</v>
      </c>
      <c r="CI10" s="770"/>
      <c r="CJ10" s="770"/>
      <c r="CK10" s="770"/>
      <c r="CL10" s="771"/>
      <c r="CM10" s="769">
        <v>42</v>
      </c>
      <c r="CN10" s="770"/>
      <c r="CO10" s="770"/>
      <c r="CP10" s="770"/>
      <c r="CQ10" s="771"/>
      <c r="CR10" s="769">
        <v>10</v>
      </c>
      <c r="CS10" s="770"/>
      <c r="CT10" s="770"/>
      <c r="CU10" s="770"/>
      <c r="CV10" s="771"/>
      <c r="CW10" s="769" t="s">
        <v>542</v>
      </c>
      <c r="CX10" s="770"/>
      <c r="CY10" s="770"/>
      <c r="CZ10" s="770"/>
      <c r="DA10" s="771"/>
      <c r="DB10" s="769" t="s">
        <v>541</v>
      </c>
      <c r="DC10" s="770"/>
      <c r="DD10" s="770"/>
      <c r="DE10" s="770"/>
      <c r="DF10" s="771"/>
      <c r="DG10" s="769" t="s">
        <v>541</v>
      </c>
      <c r="DH10" s="770"/>
      <c r="DI10" s="770"/>
      <c r="DJ10" s="770"/>
      <c r="DK10" s="771"/>
      <c r="DL10" s="769" t="s">
        <v>541</v>
      </c>
      <c r="DM10" s="770"/>
      <c r="DN10" s="770"/>
      <c r="DO10" s="770"/>
      <c r="DP10" s="771"/>
      <c r="DQ10" s="769" t="s">
        <v>541</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3376</v>
      </c>
      <c r="R23" s="782"/>
      <c r="S23" s="782"/>
      <c r="T23" s="782"/>
      <c r="U23" s="782"/>
      <c r="V23" s="782">
        <v>3204</v>
      </c>
      <c r="W23" s="782"/>
      <c r="X23" s="782"/>
      <c r="Y23" s="782"/>
      <c r="Z23" s="782"/>
      <c r="AA23" s="782">
        <v>172</v>
      </c>
      <c r="AB23" s="782"/>
      <c r="AC23" s="782"/>
      <c r="AD23" s="782"/>
      <c r="AE23" s="783"/>
      <c r="AF23" s="784">
        <v>132</v>
      </c>
      <c r="AG23" s="782"/>
      <c r="AH23" s="782"/>
      <c r="AI23" s="782"/>
      <c r="AJ23" s="785"/>
      <c r="AK23" s="786"/>
      <c r="AL23" s="787"/>
      <c r="AM23" s="787"/>
      <c r="AN23" s="787"/>
      <c r="AO23" s="787"/>
      <c r="AP23" s="782">
        <v>3103</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227</v>
      </c>
      <c r="R28" s="811"/>
      <c r="S28" s="811"/>
      <c r="T28" s="811"/>
      <c r="U28" s="811"/>
      <c r="V28" s="811">
        <v>225</v>
      </c>
      <c r="W28" s="811"/>
      <c r="X28" s="811"/>
      <c r="Y28" s="811"/>
      <c r="Z28" s="811"/>
      <c r="AA28" s="811">
        <v>3</v>
      </c>
      <c r="AB28" s="811"/>
      <c r="AC28" s="811"/>
      <c r="AD28" s="811"/>
      <c r="AE28" s="812"/>
      <c r="AF28" s="813">
        <v>3</v>
      </c>
      <c r="AG28" s="811"/>
      <c r="AH28" s="811"/>
      <c r="AI28" s="811"/>
      <c r="AJ28" s="814"/>
      <c r="AK28" s="815">
        <v>19</v>
      </c>
      <c r="AL28" s="806"/>
      <c r="AM28" s="806"/>
      <c r="AN28" s="806"/>
      <c r="AO28" s="806"/>
      <c r="AP28" s="806" t="s">
        <v>546</v>
      </c>
      <c r="AQ28" s="806"/>
      <c r="AR28" s="806"/>
      <c r="AS28" s="806"/>
      <c r="AT28" s="806"/>
      <c r="AU28" s="806" t="s">
        <v>545</v>
      </c>
      <c r="AV28" s="806"/>
      <c r="AW28" s="806"/>
      <c r="AX28" s="806"/>
      <c r="AY28" s="806"/>
      <c r="AZ28" s="807" t="s">
        <v>545</v>
      </c>
      <c r="BA28" s="807"/>
      <c r="BB28" s="807"/>
      <c r="BC28" s="807"/>
      <c r="BD28" s="807"/>
      <c r="BE28" s="808" t="s">
        <v>535</v>
      </c>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206</v>
      </c>
      <c r="R29" s="747"/>
      <c r="S29" s="747"/>
      <c r="T29" s="747"/>
      <c r="U29" s="747"/>
      <c r="V29" s="747">
        <v>196</v>
      </c>
      <c r="W29" s="747"/>
      <c r="X29" s="747"/>
      <c r="Y29" s="747"/>
      <c r="Z29" s="747"/>
      <c r="AA29" s="747">
        <v>10</v>
      </c>
      <c r="AB29" s="747"/>
      <c r="AC29" s="747"/>
      <c r="AD29" s="747"/>
      <c r="AE29" s="748"/>
      <c r="AF29" s="749">
        <v>10</v>
      </c>
      <c r="AG29" s="750"/>
      <c r="AH29" s="750"/>
      <c r="AI29" s="750"/>
      <c r="AJ29" s="751"/>
      <c r="AK29" s="818">
        <v>26</v>
      </c>
      <c r="AL29" s="819"/>
      <c r="AM29" s="819"/>
      <c r="AN29" s="819"/>
      <c r="AO29" s="819"/>
      <c r="AP29" s="819">
        <v>82</v>
      </c>
      <c r="AQ29" s="819"/>
      <c r="AR29" s="819"/>
      <c r="AS29" s="819"/>
      <c r="AT29" s="819"/>
      <c r="AU29" s="819">
        <v>15</v>
      </c>
      <c r="AV29" s="819"/>
      <c r="AW29" s="819"/>
      <c r="AX29" s="819"/>
      <c r="AY29" s="819"/>
      <c r="AZ29" s="820" t="s">
        <v>544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205</v>
      </c>
      <c r="R30" s="747"/>
      <c r="S30" s="747"/>
      <c r="T30" s="747"/>
      <c r="U30" s="747"/>
      <c r="V30" s="747">
        <v>195</v>
      </c>
      <c r="W30" s="747"/>
      <c r="X30" s="747"/>
      <c r="Y30" s="747"/>
      <c r="Z30" s="747"/>
      <c r="AA30" s="747">
        <v>10</v>
      </c>
      <c r="AB30" s="747"/>
      <c r="AC30" s="747"/>
      <c r="AD30" s="747"/>
      <c r="AE30" s="748"/>
      <c r="AF30" s="749">
        <v>10</v>
      </c>
      <c r="AG30" s="750"/>
      <c r="AH30" s="750"/>
      <c r="AI30" s="750"/>
      <c r="AJ30" s="751"/>
      <c r="AK30" s="818">
        <v>36</v>
      </c>
      <c r="AL30" s="819"/>
      <c r="AM30" s="819"/>
      <c r="AN30" s="819"/>
      <c r="AO30" s="819"/>
      <c r="AP30" s="819" t="s">
        <v>544</v>
      </c>
      <c r="AQ30" s="819"/>
      <c r="AR30" s="819"/>
      <c r="AS30" s="819"/>
      <c r="AT30" s="819"/>
      <c r="AU30" s="819" t="s">
        <v>544</v>
      </c>
      <c r="AV30" s="819"/>
      <c r="AW30" s="819"/>
      <c r="AX30" s="819"/>
      <c r="AY30" s="819"/>
      <c r="AZ30" s="820" t="s">
        <v>544</v>
      </c>
      <c r="BA30" s="820"/>
      <c r="BB30" s="820"/>
      <c r="BC30" s="820"/>
      <c r="BD30" s="820"/>
      <c r="BE30" s="816" t="s">
        <v>536</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29</v>
      </c>
      <c r="R31" s="747"/>
      <c r="S31" s="747"/>
      <c r="T31" s="747"/>
      <c r="U31" s="747"/>
      <c r="V31" s="747">
        <v>28</v>
      </c>
      <c r="W31" s="747"/>
      <c r="X31" s="747"/>
      <c r="Y31" s="747"/>
      <c r="Z31" s="747"/>
      <c r="AA31" s="747">
        <v>2</v>
      </c>
      <c r="AB31" s="747"/>
      <c r="AC31" s="747"/>
      <c r="AD31" s="747"/>
      <c r="AE31" s="748"/>
      <c r="AF31" s="749">
        <v>2</v>
      </c>
      <c r="AG31" s="750"/>
      <c r="AH31" s="750"/>
      <c r="AI31" s="750"/>
      <c r="AJ31" s="751"/>
      <c r="AK31" s="818" t="s">
        <v>556</v>
      </c>
      <c r="AL31" s="819"/>
      <c r="AM31" s="819"/>
      <c r="AN31" s="819"/>
      <c r="AO31" s="819"/>
      <c r="AP31" s="819" t="s">
        <v>544</v>
      </c>
      <c r="AQ31" s="819"/>
      <c r="AR31" s="819"/>
      <c r="AS31" s="819"/>
      <c r="AT31" s="819"/>
      <c r="AU31" s="819" t="s">
        <v>543</v>
      </c>
      <c r="AV31" s="819"/>
      <c r="AW31" s="819"/>
      <c r="AX31" s="819"/>
      <c r="AY31" s="819"/>
      <c r="AZ31" s="820" t="s">
        <v>544</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69</v>
      </c>
      <c r="R32" s="747"/>
      <c r="S32" s="747"/>
      <c r="T32" s="747"/>
      <c r="U32" s="747"/>
      <c r="V32" s="747">
        <v>68</v>
      </c>
      <c r="W32" s="747"/>
      <c r="X32" s="747"/>
      <c r="Y32" s="747"/>
      <c r="Z32" s="747"/>
      <c r="AA32" s="747">
        <v>0</v>
      </c>
      <c r="AB32" s="747"/>
      <c r="AC32" s="747"/>
      <c r="AD32" s="747"/>
      <c r="AE32" s="748"/>
      <c r="AF32" s="749">
        <v>0</v>
      </c>
      <c r="AG32" s="750"/>
      <c r="AH32" s="750"/>
      <c r="AI32" s="750"/>
      <c r="AJ32" s="751"/>
      <c r="AK32" s="820">
        <v>45.6</v>
      </c>
      <c r="AL32" s="820"/>
      <c r="AM32" s="820"/>
      <c r="AN32" s="820"/>
      <c r="AO32" s="820"/>
      <c r="AP32" s="819">
        <v>424</v>
      </c>
      <c r="AQ32" s="819"/>
      <c r="AR32" s="819"/>
      <c r="AS32" s="819"/>
      <c r="AT32" s="819"/>
      <c r="AU32" s="819">
        <v>308</v>
      </c>
      <c r="AV32" s="819"/>
      <c r="AW32" s="819"/>
      <c r="AX32" s="819"/>
      <c r="AY32" s="819"/>
      <c r="AZ32" s="820" t="s">
        <v>544</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142</v>
      </c>
      <c r="R33" s="747"/>
      <c r="S33" s="747"/>
      <c r="T33" s="747"/>
      <c r="U33" s="747"/>
      <c r="V33" s="747">
        <v>140</v>
      </c>
      <c r="W33" s="747"/>
      <c r="X33" s="747"/>
      <c r="Y33" s="747"/>
      <c r="Z33" s="747"/>
      <c r="AA33" s="747">
        <v>2</v>
      </c>
      <c r="AB33" s="747"/>
      <c r="AC33" s="747"/>
      <c r="AD33" s="747"/>
      <c r="AE33" s="748"/>
      <c r="AF33" s="749">
        <v>2</v>
      </c>
      <c r="AG33" s="750"/>
      <c r="AH33" s="750"/>
      <c r="AI33" s="750"/>
      <c r="AJ33" s="751"/>
      <c r="AK33" s="820">
        <v>57.4</v>
      </c>
      <c r="AL33" s="820"/>
      <c r="AM33" s="820"/>
      <c r="AN33" s="820"/>
      <c r="AO33" s="820"/>
      <c r="AP33" s="819">
        <v>188</v>
      </c>
      <c r="AQ33" s="819"/>
      <c r="AR33" s="819"/>
      <c r="AS33" s="819"/>
      <c r="AT33" s="819"/>
      <c r="AU33" s="819">
        <v>158</v>
      </c>
      <c r="AV33" s="819"/>
      <c r="AW33" s="819"/>
      <c r="AX33" s="819"/>
      <c r="AY33" s="819"/>
      <c r="AZ33" s="820" t="s">
        <v>544</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69</v>
      </c>
      <c r="R34" s="747"/>
      <c r="S34" s="747"/>
      <c r="T34" s="747"/>
      <c r="U34" s="747"/>
      <c r="V34" s="747">
        <v>67</v>
      </c>
      <c r="W34" s="747"/>
      <c r="X34" s="747"/>
      <c r="Y34" s="747"/>
      <c r="Z34" s="747"/>
      <c r="AA34" s="747">
        <v>2</v>
      </c>
      <c r="AB34" s="747"/>
      <c r="AC34" s="747"/>
      <c r="AD34" s="747"/>
      <c r="AE34" s="748"/>
      <c r="AF34" s="749">
        <v>2</v>
      </c>
      <c r="AG34" s="750"/>
      <c r="AH34" s="750"/>
      <c r="AI34" s="750"/>
      <c r="AJ34" s="751"/>
      <c r="AK34" s="818">
        <v>0</v>
      </c>
      <c r="AL34" s="819"/>
      <c r="AM34" s="819"/>
      <c r="AN34" s="819"/>
      <c r="AO34" s="819"/>
      <c r="AP34" s="819">
        <v>5</v>
      </c>
      <c r="AQ34" s="819"/>
      <c r="AR34" s="819"/>
      <c r="AS34" s="819"/>
      <c r="AT34" s="819"/>
      <c r="AU34" s="819">
        <v>57</v>
      </c>
      <c r="AV34" s="819"/>
      <c r="AW34" s="819"/>
      <c r="AX34" s="819"/>
      <c r="AY34" s="819"/>
      <c r="AZ34" s="820" t="s">
        <v>544</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389</v>
      </c>
      <c r="C35" s="744"/>
      <c r="D35" s="744"/>
      <c r="E35" s="744"/>
      <c r="F35" s="744"/>
      <c r="G35" s="744"/>
      <c r="H35" s="744"/>
      <c r="I35" s="744"/>
      <c r="J35" s="744"/>
      <c r="K35" s="744"/>
      <c r="L35" s="744"/>
      <c r="M35" s="744"/>
      <c r="N35" s="744"/>
      <c r="O35" s="744"/>
      <c r="P35" s="745"/>
      <c r="Q35" s="746">
        <v>27</v>
      </c>
      <c r="R35" s="747"/>
      <c r="S35" s="747"/>
      <c r="T35" s="747"/>
      <c r="U35" s="747"/>
      <c r="V35" s="747">
        <v>25</v>
      </c>
      <c r="W35" s="747"/>
      <c r="X35" s="747"/>
      <c r="Y35" s="747"/>
      <c r="Z35" s="747"/>
      <c r="AA35" s="747">
        <v>2</v>
      </c>
      <c r="AB35" s="747"/>
      <c r="AC35" s="747"/>
      <c r="AD35" s="747"/>
      <c r="AE35" s="748"/>
      <c r="AF35" s="749">
        <v>2</v>
      </c>
      <c r="AG35" s="750"/>
      <c r="AH35" s="750"/>
      <c r="AI35" s="750"/>
      <c r="AJ35" s="751"/>
      <c r="AK35" s="818">
        <v>0</v>
      </c>
      <c r="AL35" s="819"/>
      <c r="AM35" s="819"/>
      <c r="AN35" s="819"/>
      <c r="AO35" s="819"/>
      <c r="AP35" s="819">
        <v>82</v>
      </c>
      <c r="AQ35" s="819"/>
      <c r="AR35" s="819"/>
      <c r="AS35" s="819"/>
      <c r="AT35" s="819"/>
      <c r="AU35" s="819">
        <v>4</v>
      </c>
      <c r="AV35" s="819"/>
      <c r="AW35" s="819"/>
      <c r="AX35" s="819"/>
      <c r="AY35" s="819"/>
      <c r="AZ35" s="820" t="s">
        <v>544</v>
      </c>
      <c r="BA35" s="820"/>
      <c r="BB35" s="820"/>
      <c r="BC35" s="820"/>
      <c r="BD35" s="820"/>
      <c r="BE35" s="816" t="s">
        <v>386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31</v>
      </c>
      <c r="AG63" s="830"/>
      <c r="AH63" s="830"/>
      <c r="AI63" s="830"/>
      <c r="AJ63" s="831"/>
      <c r="AK63" s="832"/>
      <c r="AL63" s="827"/>
      <c r="AM63" s="827"/>
      <c r="AN63" s="827"/>
      <c r="AO63" s="827"/>
      <c r="AP63" s="830">
        <v>781</v>
      </c>
      <c r="AQ63" s="830"/>
      <c r="AR63" s="830"/>
      <c r="AS63" s="830"/>
      <c r="AT63" s="830"/>
      <c r="AU63" s="830">
        <v>554</v>
      </c>
      <c r="AV63" s="830"/>
      <c r="AW63" s="830"/>
      <c r="AX63" s="830"/>
      <c r="AY63" s="830"/>
      <c r="AZ63" s="834"/>
      <c r="BA63" s="834"/>
      <c r="BB63" s="834"/>
      <c r="BC63" s="834"/>
      <c r="BD63" s="834"/>
      <c r="BE63" s="835" t="s">
        <v>547</v>
      </c>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394</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548</v>
      </c>
      <c r="C68" s="858"/>
      <c r="D68" s="858"/>
      <c r="E68" s="858"/>
      <c r="F68" s="858"/>
      <c r="G68" s="858"/>
      <c r="H68" s="858"/>
      <c r="I68" s="858"/>
      <c r="J68" s="858"/>
      <c r="K68" s="858"/>
      <c r="L68" s="858"/>
      <c r="M68" s="858"/>
      <c r="N68" s="858"/>
      <c r="O68" s="858"/>
      <c r="P68" s="859"/>
      <c r="Q68" s="860">
        <v>67</v>
      </c>
      <c r="R68" s="854"/>
      <c r="S68" s="854"/>
      <c r="T68" s="854"/>
      <c r="U68" s="854"/>
      <c r="V68" s="854">
        <v>66</v>
      </c>
      <c r="W68" s="854"/>
      <c r="X68" s="854"/>
      <c r="Y68" s="854"/>
      <c r="Z68" s="854"/>
      <c r="AA68" s="854">
        <v>1</v>
      </c>
      <c r="AB68" s="854"/>
      <c r="AC68" s="854"/>
      <c r="AD68" s="854"/>
      <c r="AE68" s="854"/>
      <c r="AF68" s="854">
        <v>1</v>
      </c>
      <c r="AG68" s="854"/>
      <c r="AH68" s="854"/>
      <c r="AI68" s="854"/>
      <c r="AJ68" s="854"/>
      <c r="AK68" s="854" t="s">
        <v>544</v>
      </c>
      <c r="AL68" s="854"/>
      <c r="AM68" s="854"/>
      <c r="AN68" s="854"/>
      <c r="AO68" s="854"/>
      <c r="AP68" s="854" t="s">
        <v>544</v>
      </c>
      <c r="AQ68" s="854"/>
      <c r="AR68" s="854"/>
      <c r="AS68" s="854"/>
      <c r="AT68" s="854"/>
      <c r="AU68" s="854" t="s">
        <v>544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553</v>
      </c>
      <c r="C69" s="862"/>
      <c r="D69" s="862"/>
      <c r="E69" s="862"/>
      <c r="F69" s="862"/>
      <c r="G69" s="862"/>
      <c r="H69" s="862"/>
      <c r="I69" s="862"/>
      <c r="J69" s="862"/>
      <c r="K69" s="862"/>
      <c r="L69" s="862"/>
      <c r="M69" s="862"/>
      <c r="N69" s="862"/>
      <c r="O69" s="862"/>
      <c r="P69" s="863"/>
      <c r="Q69" s="864">
        <v>9682</v>
      </c>
      <c r="R69" s="819"/>
      <c r="S69" s="819"/>
      <c r="T69" s="819"/>
      <c r="U69" s="819"/>
      <c r="V69" s="819">
        <v>9651</v>
      </c>
      <c r="W69" s="819"/>
      <c r="X69" s="819"/>
      <c r="Y69" s="819"/>
      <c r="Z69" s="819"/>
      <c r="AA69" s="819">
        <v>31</v>
      </c>
      <c r="AB69" s="819"/>
      <c r="AC69" s="819"/>
      <c r="AD69" s="819"/>
      <c r="AE69" s="819"/>
      <c r="AF69" s="819">
        <v>31</v>
      </c>
      <c r="AG69" s="819"/>
      <c r="AH69" s="819"/>
      <c r="AI69" s="819"/>
      <c r="AJ69" s="819"/>
      <c r="AK69" s="819">
        <v>1660</v>
      </c>
      <c r="AL69" s="819"/>
      <c r="AM69" s="819"/>
      <c r="AN69" s="819"/>
      <c r="AO69" s="819"/>
      <c r="AP69" s="819" t="s">
        <v>543</v>
      </c>
      <c r="AQ69" s="819"/>
      <c r="AR69" s="819"/>
      <c r="AS69" s="819"/>
      <c r="AT69" s="819"/>
      <c r="AU69" s="819" t="s">
        <v>544</v>
      </c>
      <c r="AV69" s="819"/>
      <c r="AW69" s="819"/>
      <c r="AX69" s="819"/>
      <c r="AY69" s="819"/>
      <c r="AZ69" s="816" t="s">
        <v>552</v>
      </c>
      <c r="BA69" s="816"/>
      <c r="BB69" s="816"/>
      <c r="BC69" s="816"/>
      <c r="BD69" s="817"/>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549</v>
      </c>
      <c r="C70" s="862"/>
      <c r="D70" s="862"/>
      <c r="E70" s="862"/>
      <c r="F70" s="862"/>
      <c r="G70" s="862"/>
      <c r="H70" s="862"/>
      <c r="I70" s="862"/>
      <c r="J70" s="862"/>
      <c r="K70" s="862"/>
      <c r="L70" s="862"/>
      <c r="M70" s="862"/>
      <c r="N70" s="862"/>
      <c r="O70" s="862"/>
      <c r="P70" s="863"/>
      <c r="Q70" s="864">
        <v>600</v>
      </c>
      <c r="R70" s="819"/>
      <c r="S70" s="819"/>
      <c r="T70" s="819"/>
      <c r="U70" s="819"/>
      <c r="V70" s="819">
        <v>594</v>
      </c>
      <c r="W70" s="819"/>
      <c r="X70" s="819"/>
      <c r="Y70" s="819"/>
      <c r="Z70" s="819"/>
      <c r="AA70" s="819">
        <v>6</v>
      </c>
      <c r="AB70" s="819"/>
      <c r="AC70" s="819"/>
      <c r="AD70" s="819"/>
      <c r="AE70" s="819"/>
      <c r="AF70" s="819">
        <v>660</v>
      </c>
      <c r="AG70" s="819"/>
      <c r="AH70" s="819"/>
      <c r="AI70" s="819"/>
      <c r="AJ70" s="819"/>
      <c r="AK70" s="819" t="s">
        <v>544</v>
      </c>
      <c r="AL70" s="819"/>
      <c r="AM70" s="819"/>
      <c r="AN70" s="819"/>
      <c r="AO70" s="819"/>
      <c r="AP70" s="819" t="s">
        <v>543</v>
      </c>
      <c r="AQ70" s="819"/>
      <c r="AR70" s="819"/>
      <c r="AS70" s="819"/>
      <c r="AT70" s="819"/>
      <c r="AU70" s="819" t="s">
        <v>544</v>
      </c>
      <c r="AV70" s="819"/>
      <c r="AW70" s="819"/>
      <c r="AX70" s="819"/>
      <c r="AY70" s="819"/>
      <c r="AZ70" s="865" t="s">
        <v>554</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550</v>
      </c>
      <c r="C71" s="862"/>
      <c r="D71" s="862"/>
      <c r="E71" s="862"/>
      <c r="F71" s="862"/>
      <c r="G71" s="862"/>
      <c r="H71" s="862"/>
      <c r="I71" s="862"/>
      <c r="J71" s="862"/>
      <c r="K71" s="862"/>
      <c r="L71" s="862"/>
      <c r="M71" s="862"/>
      <c r="N71" s="862"/>
      <c r="O71" s="862"/>
      <c r="P71" s="863"/>
      <c r="Q71" s="864">
        <v>249</v>
      </c>
      <c r="R71" s="819"/>
      <c r="S71" s="819"/>
      <c r="T71" s="819"/>
      <c r="U71" s="819"/>
      <c r="V71" s="819">
        <v>219</v>
      </c>
      <c r="W71" s="819"/>
      <c r="X71" s="819"/>
      <c r="Y71" s="819"/>
      <c r="Z71" s="819"/>
      <c r="AA71" s="819">
        <v>30</v>
      </c>
      <c r="AB71" s="819"/>
      <c r="AC71" s="819"/>
      <c r="AD71" s="819"/>
      <c r="AE71" s="819"/>
      <c r="AF71" s="819">
        <v>30</v>
      </c>
      <c r="AG71" s="819"/>
      <c r="AH71" s="819"/>
      <c r="AI71" s="819"/>
      <c r="AJ71" s="819"/>
      <c r="AK71" s="819" t="s">
        <v>544</v>
      </c>
      <c r="AL71" s="819"/>
      <c r="AM71" s="819"/>
      <c r="AN71" s="819"/>
      <c r="AO71" s="819"/>
      <c r="AP71" s="819" t="s">
        <v>543</v>
      </c>
      <c r="AQ71" s="819"/>
      <c r="AR71" s="819"/>
      <c r="AS71" s="819"/>
      <c r="AT71" s="819"/>
      <c r="AU71" s="819" t="s">
        <v>544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551</v>
      </c>
      <c r="C72" s="862"/>
      <c r="D72" s="862"/>
      <c r="E72" s="862"/>
      <c r="F72" s="862"/>
      <c r="G72" s="862"/>
      <c r="H72" s="862"/>
      <c r="I72" s="862"/>
      <c r="J72" s="862"/>
      <c r="K72" s="862"/>
      <c r="L72" s="862"/>
      <c r="M72" s="862"/>
      <c r="N72" s="862"/>
      <c r="O72" s="862"/>
      <c r="P72" s="863"/>
      <c r="Q72" s="864">
        <v>231134</v>
      </c>
      <c r="R72" s="819"/>
      <c r="S72" s="819"/>
      <c r="T72" s="819"/>
      <c r="U72" s="819"/>
      <c r="V72" s="819">
        <v>220251</v>
      </c>
      <c r="W72" s="819"/>
      <c r="X72" s="819"/>
      <c r="Y72" s="819"/>
      <c r="Z72" s="819"/>
      <c r="AA72" s="819">
        <v>10883</v>
      </c>
      <c r="AB72" s="819"/>
      <c r="AC72" s="819"/>
      <c r="AD72" s="819"/>
      <c r="AE72" s="819"/>
      <c r="AF72" s="819">
        <v>10883</v>
      </c>
      <c r="AG72" s="819"/>
      <c r="AH72" s="819"/>
      <c r="AI72" s="819"/>
      <c r="AJ72" s="819"/>
      <c r="AK72" s="819">
        <v>1464</v>
      </c>
      <c r="AL72" s="819"/>
      <c r="AM72" s="819"/>
      <c r="AN72" s="819"/>
      <c r="AO72" s="819"/>
      <c r="AP72" s="819" t="s">
        <v>543</v>
      </c>
      <c r="AQ72" s="819"/>
      <c r="AR72" s="819"/>
      <c r="AS72" s="819"/>
      <c r="AT72" s="819"/>
      <c r="AU72" s="819" t="s">
        <v>544</v>
      </c>
      <c r="AV72" s="819"/>
      <c r="AW72" s="819"/>
      <c r="AX72" s="819"/>
      <c r="AY72" s="819"/>
      <c r="AZ72" s="816" t="s">
        <v>555</v>
      </c>
      <c r="BA72" s="816"/>
      <c r="BB72" s="816"/>
      <c r="BC72" s="816"/>
      <c r="BD72" s="817"/>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11605</v>
      </c>
      <c r="AG88" s="830"/>
      <c r="AH88" s="830"/>
      <c r="AI88" s="830"/>
      <c r="AJ88" s="830"/>
      <c r="AK88" s="827"/>
      <c r="AL88" s="827"/>
      <c r="AM88" s="827"/>
      <c r="AN88" s="827"/>
      <c r="AO88" s="827"/>
      <c r="AP88" s="830" t="s">
        <v>544</v>
      </c>
      <c r="AQ88" s="830"/>
      <c r="AR88" s="830"/>
      <c r="AS88" s="830"/>
      <c r="AT88" s="830"/>
      <c r="AU88" s="830" t="s">
        <v>544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177</v>
      </c>
      <c r="CS102" s="838"/>
      <c r="CT102" s="838"/>
      <c r="CU102" s="838"/>
      <c r="CV102" s="881"/>
      <c r="CW102" s="880">
        <v>35</v>
      </c>
      <c r="CX102" s="838"/>
      <c r="CY102" s="838"/>
      <c r="CZ102" s="838"/>
      <c r="DA102" s="881"/>
      <c r="DB102" s="880" t="s">
        <v>543</v>
      </c>
      <c r="DC102" s="838"/>
      <c r="DD102" s="838"/>
      <c r="DE102" s="838"/>
      <c r="DF102" s="881"/>
      <c r="DG102" s="880" t="s">
        <v>543</v>
      </c>
      <c r="DH102" s="838"/>
      <c r="DI102" s="838"/>
      <c r="DJ102" s="838"/>
      <c r="DK102" s="881"/>
      <c r="DL102" s="880" t="s">
        <v>543</v>
      </c>
      <c r="DM102" s="838"/>
      <c r="DN102" s="838"/>
      <c r="DO102" s="838"/>
      <c r="DP102" s="881"/>
      <c r="DQ102" s="880" t="s">
        <v>543</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287</v>
      </c>
      <c r="AG109" s="883"/>
      <c r="AH109" s="883"/>
      <c r="AI109" s="883"/>
      <c r="AJ109" s="884"/>
      <c r="AK109" s="882" t="s">
        <v>286</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287</v>
      </c>
      <c r="BW109" s="883"/>
      <c r="BX109" s="883"/>
      <c r="BY109" s="883"/>
      <c r="BZ109" s="884"/>
      <c r="CA109" s="882" t="s">
        <v>286</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287</v>
      </c>
      <c r="DM109" s="883"/>
      <c r="DN109" s="883"/>
      <c r="DO109" s="883"/>
      <c r="DP109" s="884"/>
      <c r="DQ109" s="882" t="s">
        <v>286</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297500</v>
      </c>
      <c r="AB110" s="890"/>
      <c r="AC110" s="890"/>
      <c r="AD110" s="890"/>
      <c r="AE110" s="891"/>
      <c r="AF110" s="892">
        <v>335307</v>
      </c>
      <c r="AG110" s="890"/>
      <c r="AH110" s="890"/>
      <c r="AI110" s="890"/>
      <c r="AJ110" s="891"/>
      <c r="AK110" s="892">
        <v>338068</v>
      </c>
      <c r="AL110" s="890"/>
      <c r="AM110" s="890"/>
      <c r="AN110" s="890"/>
      <c r="AO110" s="891"/>
      <c r="AP110" s="893">
        <v>24.2</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2927883</v>
      </c>
      <c r="BR110" s="927"/>
      <c r="BS110" s="927"/>
      <c r="BT110" s="927"/>
      <c r="BU110" s="927"/>
      <c r="BV110" s="927">
        <v>2966345</v>
      </c>
      <c r="BW110" s="927"/>
      <c r="BX110" s="927"/>
      <c r="BY110" s="927"/>
      <c r="BZ110" s="927"/>
      <c r="CA110" s="927">
        <v>3102728</v>
      </c>
      <c r="CB110" s="927"/>
      <c r="CC110" s="927"/>
      <c r="CD110" s="927"/>
      <c r="CE110" s="927"/>
      <c r="CF110" s="941">
        <v>221.9</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5434</v>
      </c>
      <c r="BR111" s="920"/>
      <c r="BS111" s="920"/>
      <c r="BT111" s="920"/>
      <c r="BU111" s="920"/>
      <c r="BV111" s="920">
        <v>5004</v>
      </c>
      <c r="BW111" s="920"/>
      <c r="BX111" s="920"/>
      <c r="BY111" s="920"/>
      <c r="BZ111" s="920"/>
      <c r="CA111" s="920">
        <v>4226</v>
      </c>
      <c r="CB111" s="920"/>
      <c r="CC111" s="920"/>
      <c r="CD111" s="920"/>
      <c r="CE111" s="920"/>
      <c r="CF111" s="914">
        <v>0.3</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700774</v>
      </c>
      <c r="BR112" s="920"/>
      <c r="BS112" s="920"/>
      <c r="BT112" s="920"/>
      <c r="BU112" s="920"/>
      <c r="BV112" s="920">
        <v>554386</v>
      </c>
      <c r="BW112" s="920"/>
      <c r="BX112" s="920"/>
      <c r="BY112" s="920"/>
      <c r="BZ112" s="920"/>
      <c r="CA112" s="920">
        <v>542484</v>
      </c>
      <c r="CB112" s="920"/>
      <c r="CC112" s="920"/>
      <c r="CD112" s="920"/>
      <c r="CE112" s="920"/>
      <c r="CF112" s="914">
        <v>38.799999999999997</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99111</v>
      </c>
      <c r="AB113" s="934"/>
      <c r="AC113" s="934"/>
      <c r="AD113" s="934"/>
      <c r="AE113" s="935"/>
      <c r="AF113" s="936">
        <v>74045</v>
      </c>
      <c r="AG113" s="934"/>
      <c r="AH113" s="934"/>
      <c r="AI113" s="934"/>
      <c r="AJ113" s="935"/>
      <c r="AK113" s="936">
        <v>83840</v>
      </c>
      <c r="AL113" s="934"/>
      <c r="AM113" s="934"/>
      <c r="AN113" s="934"/>
      <c r="AO113" s="935"/>
      <c r="AP113" s="937">
        <v>6</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432501</v>
      </c>
      <c r="BR114" s="920"/>
      <c r="BS114" s="920"/>
      <c r="BT114" s="920"/>
      <c r="BU114" s="920"/>
      <c r="BV114" s="920">
        <v>423010</v>
      </c>
      <c r="BW114" s="920"/>
      <c r="BX114" s="920"/>
      <c r="BY114" s="920"/>
      <c r="BZ114" s="920"/>
      <c r="CA114" s="920">
        <v>407701</v>
      </c>
      <c r="CB114" s="920"/>
      <c r="CC114" s="920"/>
      <c r="CD114" s="920"/>
      <c r="CE114" s="920"/>
      <c r="CF114" s="914">
        <v>29.2</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708</v>
      </c>
      <c r="AB115" s="934"/>
      <c r="AC115" s="934"/>
      <c r="AD115" s="934"/>
      <c r="AE115" s="935"/>
      <c r="AF115" s="936">
        <v>1340</v>
      </c>
      <c r="AG115" s="934"/>
      <c r="AH115" s="934"/>
      <c r="AI115" s="934"/>
      <c r="AJ115" s="935"/>
      <c r="AK115" s="936">
        <v>1007</v>
      </c>
      <c r="AL115" s="934"/>
      <c r="AM115" s="934"/>
      <c r="AN115" s="934"/>
      <c r="AO115" s="935"/>
      <c r="AP115" s="937">
        <v>0.1</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21</v>
      </c>
      <c r="AB116" s="959"/>
      <c r="AC116" s="959"/>
      <c r="AD116" s="959"/>
      <c r="AE116" s="960"/>
      <c r="AF116" s="961" t="s">
        <v>112</v>
      </c>
      <c r="AG116" s="959"/>
      <c r="AH116" s="959"/>
      <c r="AI116" s="959"/>
      <c r="AJ116" s="960"/>
      <c r="AK116" s="961">
        <v>98</v>
      </c>
      <c r="AL116" s="959"/>
      <c r="AM116" s="959"/>
      <c r="AN116" s="959"/>
      <c r="AO116" s="960"/>
      <c r="AP116" s="962">
        <v>0</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397340</v>
      </c>
      <c r="AB117" s="966"/>
      <c r="AC117" s="966"/>
      <c r="AD117" s="966"/>
      <c r="AE117" s="967"/>
      <c r="AF117" s="965">
        <v>410692</v>
      </c>
      <c r="AG117" s="966"/>
      <c r="AH117" s="966"/>
      <c r="AI117" s="966"/>
      <c r="AJ117" s="967"/>
      <c r="AK117" s="965">
        <v>423013</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287</v>
      </c>
      <c r="AG118" s="883"/>
      <c r="AH118" s="883"/>
      <c r="AI118" s="883"/>
      <c r="AJ118" s="884"/>
      <c r="AK118" s="882" t="s">
        <v>286</v>
      </c>
      <c r="AL118" s="883"/>
      <c r="AM118" s="883"/>
      <c r="AN118" s="883"/>
      <c r="AO118" s="884"/>
      <c r="AP118" s="990" t="s">
        <v>405</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433</v>
      </c>
      <c r="BP118" s="994"/>
      <c r="BQ118" s="985">
        <v>4066592</v>
      </c>
      <c r="BR118" s="986"/>
      <c r="BS118" s="986"/>
      <c r="BT118" s="986"/>
      <c r="BU118" s="986"/>
      <c r="BV118" s="986">
        <v>3948745</v>
      </c>
      <c r="BW118" s="986"/>
      <c r="BX118" s="986"/>
      <c r="BY118" s="986"/>
      <c r="BZ118" s="986"/>
      <c r="CA118" s="986">
        <v>4057139</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2321650</v>
      </c>
      <c r="BR119" s="927"/>
      <c r="BS119" s="927"/>
      <c r="BT119" s="927"/>
      <c r="BU119" s="927"/>
      <c r="BV119" s="927">
        <v>2932313</v>
      </c>
      <c r="BW119" s="927"/>
      <c r="BX119" s="927"/>
      <c r="BY119" s="927"/>
      <c r="BZ119" s="927"/>
      <c r="CA119" s="927">
        <v>2944966</v>
      </c>
      <c r="CB119" s="927"/>
      <c r="CC119" s="927"/>
      <c r="CD119" s="927"/>
      <c r="CE119" s="927"/>
      <c r="CF119" s="941">
        <v>210.6</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5434</v>
      </c>
      <c r="DH119" s="998"/>
      <c r="DI119" s="998"/>
      <c r="DJ119" s="998"/>
      <c r="DK119" s="999"/>
      <c r="DL119" s="1000">
        <v>5004</v>
      </c>
      <c r="DM119" s="998"/>
      <c r="DN119" s="998"/>
      <c r="DO119" s="998"/>
      <c r="DP119" s="999"/>
      <c r="DQ119" s="1000">
        <v>4226</v>
      </c>
      <c r="DR119" s="998"/>
      <c r="DS119" s="998"/>
      <c r="DT119" s="998"/>
      <c r="DU119" s="999"/>
      <c r="DV119" s="1001">
        <v>0.3</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t="s">
        <v>112</v>
      </c>
      <c r="BR120" s="920"/>
      <c r="BS120" s="920"/>
      <c r="BT120" s="920"/>
      <c r="BU120" s="920"/>
      <c r="BV120" s="920" t="s">
        <v>112</v>
      </c>
      <c r="BW120" s="920"/>
      <c r="BX120" s="920"/>
      <c r="BY120" s="920"/>
      <c r="BZ120" s="920"/>
      <c r="CA120" s="920" t="s">
        <v>112</v>
      </c>
      <c r="CB120" s="920"/>
      <c r="CC120" s="920"/>
      <c r="CD120" s="920"/>
      <c r="CE120" s="920"/>
      <c r="CF120" s="914" t="s">
        <v>112</v>
      </c>
      <c r="CG120" s="915"/>
      <c r="CH120" s="915"/>
      <c r="CI120" s="915"/>
      <c r="CJ120" s="915"/>
      <c r="CK120" s="1013" t="s">
        <v>439</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305370</v>
      </c>
      <c r="DH120" s="927"/>
      <c r="DI120" s="927"/>
      <c r="DJ120" s="927"/>
      <c r="DK120" s="927"/>
      <c r="DL120" s="927">
        <v>300025</v>
      </c>
      <c r="DM120" s="927"/>
      <c r="DN120" s="927"/>
      <c r="DO120" s="927"/>
      <c r="DP120" s="927"/>
      <c r="DQ120" s="927">
        <v>308453</v>
      </c>
      <c r="DR120" s="927"/>
      <c r="DS120" s="927"/>
      <c r="DT120" s="927"/>
      <c r="DU120" s="927"/>
      <c r="DV120" s="928">
        <v>22.1</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3314170</v>
      </c>
      <c r="BR121" s="986"/>
      <c r="BS121" s="986"/>
      <c r="BT121" s="986"/>
      <c r="BU121" s="986"/>
      <c r="BV121" s="986">
        <v>3463528</v>
      </c>
      <c r="BW121" s="986"/>
      <c r="BX121" s="986"/>
      <c r="BY121" s="986"/>
      <c r="BZ121" s="986"/>
      <c r="CA121" s="986">
        <v>3461771</v>
      </c>
      <c r="CB121" s="986"/>
      <c r="CC121" s="986"/>
      <c r="CD121" s="986"/>
      <c r="CE121" s="986"/>
      <c r="CF121" s="1024">
        <v>247.6</v>
      </c>
      <c r="CG121" s="1025"/>
      <c r="CH121" s="1025"/>
      <c r="CI121" s="1025"/>
      <c r="CJ121" s="1025"/>
      <c r="CK121" s="1016"/>
      <c r="CL121" s="1017"/>
      <c r="CM121" s="1017"/>
      <c r="CN121" s="1017"/>
      <c r="CO121" s="1018"/>
      <c r="CP121" s="1007" t="s">
        <v>442</v>
      </c>
      <c r="CQ121" s="1008"/>
      <c r="CR121" s="1008"/>
      <c r="CS121" s="1008"/>
      <c r="CT121" s="1008"/>
      <c r="CU121" s="1008"/>
      <c r="CV121" s="1008"/>
      <c r="CW121" s="1008"/>
      <c r="CX121" s="1008"/>
      <c r="CY121" s="1008"/>
      <c r="CZ121" s="1008"/>
      <c r="DA121" s="1008"/>
      <c r="DB121" s="1008"/>
      <c r="DC121" s="1008"/>
      <c r="DD121" s="1008"/>
      <c r="DE121" s="1008"/>
      <c r="DF121" s="1009"/>
      <c r="DG121" s="919">
        <v>252337</v>
      </c>
      <c r="DH121" s="920"/>
      <c r="DI121" s="920"/>
      <c r="DJ121" s="920"/>
      <c r="DK121" s="920"/>
      <c r="DL121" s="920">
        <v>152710</v>
      </c>
      <c r="DM121" s="920"/>
      <c r="DN121" s="920"/>
      <c r="DO121" s="920"/>
      <c r="DP121" s="920"/>
      <c r="DQ121" s="920">
        <v>157794</v>
      </c>
      <c r="DR121" s="920"/>
      <c r="DS121" s="920"/>
      <c r="DT121" s="920"/>
      <c r="DU121" s="920"/>
      <c r="DV121" s="921">
        <v>11.3</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443</v>
      </c>
      <c r="AB122" s="959"/>
      <c r="AC122" s="959"/>
      <c r="AD122" s="959"/>
      <c r="AE122" s="960"/>
      <c r="AF122" s="961" t="s">
        <v>443</v>
      </c>
      <c r="AG122" s="959"/>
      <c r="AH122" s="959"/>
      <c r="AI122" s="959"/>
      <c r="AJ122" s="960"/>
      <c r="AK122" s="961" t="s">
        <v>443</v>
      </c>
      <c r="AL122" s="959"/>
      <c r="AM122" s="959"/>
      <c r="AN122" s="959"/>
      <c r="AO122" s="960"/>
      <c r="AP122" s="962" t="s">
        <v>443</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444</v>
      </c>
      <c r="BP122" s="994"/>
      <c r="BQ122" s="1034">
        <v>5635820</v>
      </c>
      <c r="BR122" s="1035"/>
      <c r="BS122" s="1035"/>
      <c r="BT122" s="1035"/>
      <c r="BU122" s="1035"/>
      <c r="BV122" s="1035">
        <v>6395841</v>
      </c>
      <c r="BW122" s="1035"/>
      <c r="BX122" s="1035"/>
      <c r="BY122" s="1035"/>
      <c r="BZ122" s="1035"/>
      <c r="CA122" s="1035">
        <v>6406737</v>
      </c>
      <c r="CB122" s="1035"/>
      <c r="CC122" s="1035"/>
      <c r="CD122" s="1035"/>
      <c r="CE122" s="1035"/>
      <c r="CF122" s="987"/>
      <c r="CG122" s="988"/>
      <c r="CH122" s="988"/>
      <c r="CI122" s="988"/>
      <c r="CJ122" s="989"/>
      <c r="CK122" s="1016"/>
      <c r="CL122" s="1017"/>
      <c r="CM122" s="1017"/>
      <c r="CN122" s="1017"/>
      <c r="CO122" s="1018"/>
      <c r="CP122" s="1007" t="s">
        <v>388</v>
      </c>
      <c r="CQ122" s="1008"/>
      <c r="CR122" s="1008"/>
      <c r="CS122" s="1008"/>
      <c r="CT122" s="1008"/>
      <c r="CU122" s="1008"/>
      <c r="CV122" s="1008"/>
      <c r="CW122" s="1008"/>
      <c r="CX122" s="1008"/>
      <c r="CY122" s="1008"/>
      <c r="CZ122" s="1008"/>
      <c r="DA122" s="1008"/>
      <c r="DB122" s="1008"/>
      <c r="DC122" s="1008"/>
      <c r="DD122" s="1008"/>
      <c r="DE122" s="1008"/>
      <c r="DF122" s="1009"/>
      <c r="DG122" s="919">
        <v>126758</v>
      </c>
      <c r="DH122" s="920"/>
      <c r="DI122" s="920"/>
      <c r="DJ122" s="920"/>
      <c r="DK122" s="920"/>
      <c r="DL122" s="920">
        <v>90276</v>
      </c>
      <c r="DM122" s="920"/>
      <c r="DN122" s="920"/>
      <c r="DO122" s="920"/>
      <c r="DP122" s="920"/>
      <c r="DQ122" s="920">
        <v>56910</v>
      </c>
      <c r="DR122" s="920"/>
      <c r="DS122" s="920"/>
      <c r="DT122" s="920"/>
      <c r="DU122" s="920"/>
      <c r="DV122" s="921">
        <v>4.0999999999999996</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t="s">
        <v>389</v>
      </c>
      <c r="CQ123" s="1008"/>
      <c r="CR123" s="1008"/>
      <c r="CS123" s="1008"/>
      <c r="CT123" s="1008"/>
      <c r="CU123" s="1008"/>
      <c r="CV123" s="1008"/>
      <c r="CW123" s="1008"/>
      <c r="CX123" s="1008"/>
      <c r="CY123" s="1008"/>
      <c r="CZ123" s="1008"/>
      <c r="DA123" s="1008"/>
      <c r="DB123" s="1008"/>
      <c r="DC123" s="1008"/>
      <c r="DD123" s="1008"/>
      <c r="DE123" s="1008"/>
      <c r="DF123" s="1009"/>
      <c r="DG123" s="958">
        <v>13625</v>
      </c>
      <c r="DH123" s="959"/>
      <c r="DI123" s="959"/>
      <c r="DJ123" s="959"/>
      <c r="DK123" s="960"/>
      <c r="DL123" s="961">
        <v>8487</v>
      </c>
      <c r="DM123" s="959"/>
      <c r="DN123" s="959"/>
      <c r="DO123" s="959"/>
      <c r="DP123" s="960"/>
      <c r="DQ123" s="961">
        <v>4496</v>
      </c>
      <c r="DR123" s="959"/>
      <c r="DS123" s="959"/>
      <c r="DT123" s="959"/>
      <c r="DU123" s="960"/>
      <c r="DV123" s="962">
        <v>0.3</v>
      </c>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708</v>
      </c>
      <c r="AB126" s="959"/>
      <c r="AC126" s="959"/>
      <c r="AD126" s="959"/>
      <c r="AE126" s="960"/>
      <c r="AF126" s="961">
        <v>708</v>
      </c>
      <c r="AG126" s="959"/>
      <c r="AH126" s="959"/>
      <c r="AI126" s="959"/>
      <c r="AJ126" s="960"/>
      <c r="AK126" s="961">
        <v>708</v>
      </c>
      <c r="AL126" s="959"/>
      <c r="AM126" s="959"/>
      <c r="AN126" s="959"/>
      <c r="AO126" s="960"/>
      <c r="AP126" s="962">
        <v>0.1</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v>632</v>
      </c>
      <c r="AG127" s="959"/>
      <c r="AH127" s="959"/>
      <c r="AI127" s="959"/>
      <c r="AJ127" s="960"/>
      <c r="AK127" s="961">
        <v>299</v>
      </c>
      <c r="AL127" s="959"/>
      <c r="AM127" s="959"/>
      <c r="AN127" s="959"/>
      <c r="AO127" s="960"/>
      <c r="AP127" s="962">
        <v>0</v>
      </c>
      <c r="AQ127" s="963"/>
      <c r="AR127" s="963"/>
      <c r="AS127" s="963"/>
      <c r="AT127" s="964"/>
      <c r="AU127" s="233"/>
      <c r="AV127" s="233"/>
      <c r="AW127" s="233"/>
      <c r="AX127" s="886" t="s">
        <v>455</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t="s">
        <v>112</v>
      </c>
      <c r="AB128" s="1090"/>
      <c r="AC128" s="1090"/>
      <c r="AD128" s="1090"/>
      <c r="AE128" s="1091"/>
      <c r="AF128" s="1092" t="s">
        <v>112</v>
      </c>
      <c r="AG128" s="1090"/>
      <c r="AH128" s="1090"/>
      <c r="AI128" s="1090"/>
      <c r="AJ128" s="1091"/>
      <c r="AK128" s="1092" t="s">
        <v>112</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443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2027945</v>
      </c>
      <c r="AB129" s="959"/>
      <c r="AC129" s="959"/>
      <c r="AD129" s="959"/>
      <c r="AE129" s="960"/>
      <c r="AF129" s="961">
        <v>1987248</v>
      </c>
      <c r="AG129" s="959"/>
      <c r="AH129" s="959"/>
      <c r="AI129" s="959"/>
      <c r="AJ129" s="960"/>
      <c r="AK129" s="961">
        <v>1787134</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1.2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385114</v>
      </c>
      <c r="AB130" s="959"/>
      <c r="AC130" s="959"/>
      <c r="AD130" s="959"/>
      <c r="AE130" s="960"/>
      <c r="AF130" s="961">
        <v>400377</v>
      </c>
      <c r="AG130" s="959"/>
      <c r="AH130" s="959"/>
      <c r="AI130" s="959"/>
      <c r="AJ130" s="960"/>
      <c r="AK130" s="961">
        <v>388734</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1642831</v>
      </c>
      <c r="AB131" s="998"/>
      <c r="AC131" s="998"/>
      <c r="AD131" s="998"/>
      <c r="AE131" s="999"/>
      <c r="AF131" s="1000">
        <v>1586871</v>
      </c>
      <c r="AG131" s="998"/>
      <c r="AH131" s="998"/>
      <c r="AI131" s="998"/>
      <c r="AJ131" s="999"/>
      <c r="AK131" s="1000">
        <v>1398400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0.74420314700000001</v>
      </c>
      <c r="AB132" s="1104"/>
      <c r="AC132" s="1104"/>
      <c r="AD132" s="1104"/>
      <c r="AE132" s="1105"/>
      <c r="AF132" s="1106">
        <v>0.65002133100000004</v>
      </c>
      <c r="AG132" s="1104"/>
      <c r="AH132" s="1104"/>
      <c r="AI132" s="1104"/>
      <c r="AJ132" s="1105"/>
      <c r="AK132" s="1106">
        <v>2.4513014869999998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2.2999999999999998</v>
      </c>
      <c r="AB133" s="1111"/>
      <c r="AC133" s="1111"/>
      <c r="AD133" s="1111"/>
      <c r="AE133" s="1112"/>
      <c r="AF133" s="1110">
        <v>1.1000000000000001</v>
      </c>
      <c r="AG133" s="1111"/>
      <c r="AH133" s="1111"/>
      <c r="AI133" s="1111"/>
      <c r="AJ133" s="1112"/>
      <c r="AK133" s="1110">
        <v>1.2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19" t="s">
        <v>476</v>
      </c>
      <c r="H9" s="1120"/>
      <c r="I9" s="1120"/>
      <c r="J9" s="1121"/>
      <c r="K9" s="263">
        <v>428014</v>
      </c>
      <c r="L9" s="264">
        <v>252516</v>
      </c>
      <c r="M9" s="265">
        <v>198661</v>
      </c>
      <c r="N9" s="266">
        <v>27.1</v>
      </c>
    </row>
    <row r="10" spans="1:16">
      <c r="A10" s="248"/>
      <c r="B10" s="244"/>
      <c r="C10" s="244"/>
      <c r="D10" s="244"/>
      <c r="E10" s="244"/>
      <c r="F10" s="244"/>
      <c r="G10" s="1119" t="s">
        <v>477</v>
      </c>
      <c r="H10" s="1120"/>
      <c r="I10" s="1120"/>
      <c r="J10" s="1121"/>
      <c r="K10" s="267">
        <v>20333</v>
      </c>
      <c r="L10" s="268">
        <v>11996</v>
      </c>
      <c r="M10" s="269">
        <v>22571</v>
      </c>
      <c r="N10" s="270">
        <v>-46.9</v>
      </c>
    </row>
    <row r="11" spans="1:16" ht="13.5" customHeight="1">
      <c r="A11" s="248"/>
      <c r="B11" s="244"/>
      <c r="C11" s="244"/>
      <c r="D11" s="244"/>
      <c r="E11" s="244"/>
      <c r="F11" s="244"/>
      <c r="G11" s="1119" t="s">
        <v>478</v>
      </c>
      <c r="H11" s="1120"/>
      <c r="I11" s="1120"/>
      <c r="J11" s="1121"/>
      <c r="K11" s="267">
        <v>23</v>
      </c>
      <c r="L11" s="268">
        <v>14</v>
      </c>
      <c r="M11" s="269">
        <v>24639</v>
      </c>
      <c r="N11" s="270">
        <v>-99.9</v>
      </c>
    </row>
    <row r="12" spans="1:16" ht="13.5" customHeight="1">
      <c r="A12" s="248"/>
      <c r="B12" s="244"/>
      <c r="C12" s="244"/>
      <c r="D12" s="244"/>
      <c r="E12" s="244"/>
      <c r="F12" s="244"/>
      <c r="G12" s="1119" t="s">
        <v>479</v>
      </c>
      <c r="H12" s="1120"/>
      <c r="I12" s="1120"/>
      <c r="J12" s="1121"/>
      <c r="K12" s="267">
        <v>3694</v>
      </c>
      <c r="L12" s="268">
        <v>2179</v>
      </c>
      <c r="M12" s="269">
        <v>3341</v>
      </c>
      <c r="N12" s="270">
        <v>-34.799999999999997</v>
      </c>
    </row>
    <row r="13" spans="1:16" ht="13.5" customHeight="1">
      <c r="A13" s="248"/>
      <c r="B13" s="244"/>
      <c r="C13" s="244"/>
      <c r="D13" s="244"/>
      <c r="E13" s="244"/>
      <c r="F13" s="244"/>
      <c r="G13" s="1119" t="s">
        <v>480</v>
      </c>
      <c r="H13" s="1120"/>
      <c r="I13" s="1120"/>
      <c r="J13" s="1121"/>
      <c r="K13" s="267" t="s">
        <v>481</v>
      </c>
      <c r="L13" s="268" t="s">
        <v>481</v>
      </c>
      <c r="M13" s="269" t="s">
        <v>481</v>
      </c>
      <c r="N13" s="270" t="s">
        <v>481</v>
      </c>
    </row>
    <row r="14" spans="1:16" ht="13.5" customHeight="1">
      <c r="A14" s="248"/>
      <c r="B14" s="244"/>
      <c r="C14" s="244"/>
      <c r="D14" s="244"/>
      <c r="E14" s="244"/>
      <c r="F14" s="244"/>
      <c r="G14" s="1119" t="s">
        <v>482</v>
      </c>
      <c r="H14" s="1120"/>
      <c r="I14" s="1120"/>
      <c r="J14" s="1121"/>
      <c r="K14" s="267">
        <v>16107</v>
      </c>
      <c r="L14" s="268">
        <v>9503</v>
      </c>
      <c r="M14" s="269">
        <v>9231</v>
      </c>
      <c r="N14" s="270">
        <v>2.9</v>
      </c>
    </row>
    <row r="15" spans="1:16" ht="13.5" customHeight="1">
      <c r="A15" s="248"/>
      <c r="B15" s="244"/>
      <c r="C15" s="244"/>
      <c r="D15" s="244"/>
      <c r="E15" s="244"/>
      <c r="F15" s="244"/>
      <c r="G15" s="1119" t="s">
        <v>483</v>
      </c>
      <c r="H15" s="1120"/>
      <c r="I15" s="1120"/>
      <c r="J15" s="1121"/>
      <c r="K15" s="267">
        <v>14117</v>
      </c>
      <c r="L15" s="268">
        <v>8329</v>
      </c>
      <c r="M15" s="269">
        <v>4542</v>
      </c>
      <c r="N15" s="270">
        <v>83.4</v>
      </c>
    </row>
    <row r="16" spans="1:16">
      <c r="A16" s="248"/>
      <c r="B16" s="244"/>
      <c r="C16" s="244"/>
      <c r="D16" s="244"/>
      <c r="E16" s="244"/>
      <c r="F16" s="244"/>
      <c r="G16" s="1122" t="s">
        <v>484</v>
      </c>
      <c r="H16" s="1123"/>
      <c r="I16" s="1123"/>
      <c r="J16" s="1124"/>
      <c r="K16" s="268">
        <v>-33415</v>
      </c>
      <c r="L16" s="268">
        <v>-19714</v>
      </c>
      <c r="M16" s="269">
        <v>-20623</v>
      </c>
      <c r="N16" s="270">
        <v>-4.4000000000000004</v>
      </c>
    </row>
    <row r="17" spans="1:16">
      <c r="A17" s="248"/>
      <c r="B17" s="244"/>
      <c r="C17" s="244"/>
      <c r="D17" s="244"/>
      <c r="E17" s="244"/>
      <c r="F17" s="244"/>
      <c r="G17" s="1122" t="s">
        <v>171</v>
      </c>
      <c r="H17" s="1123"/>
      <c r="I17" s="1123"/>
      <c r="J17" s="1124"/>
      <c r="K17" s="268">
        <v>448873</v>
      </c>
      <c r="L17" s="268">
        <v>264822</v>
      </c>
      <c r="M17" s="269">
        <v>242361</v>
      </c>
      <c r="N17" s="270">
        <v>9.3000000000000007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4" t="s">
        <v>489</v>
      </c>
      <c r="H21" s="1115"/>
      <c r="I21" s="1115"/>
      <c r="J21" s="1116"/>
      <c r="K21" s="280">
        <v>31.27</v>
      </c>
      <c r="L21" s="281">
        <v>22.07</v>
      </c>
      <c r="M21" s="282">
        <v>9.1999999999999993</v>
      </c>
      <c r="N21" s="249"/>
      <c r="O21" s="283"/>
      <c r="P21" s="279"/>
    </row>
    <row r="22" spans="1:16" s="284" customFormat="1">
      <c r="A22" s="279"/>
      <c r="B22" s="249"/>
      <c r="C22" s="249"/>
      <c r="D22" s="249"/>
      <c r="E22" s="249"/>
      <c r="F22" s="249"/>
      <c r="G22" s="1114" t="s">
        <v>490</v>
      </c>
      <c r="H22" s="1115"/>
      <c r="I22" s="1115"/>
      <c r="J22" s="1116"/>
      <c r="K22" s="285">
        <v>94.1</v>
      </c>
      <c r="L22" s="286">
        <v>93.5</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30" t="s">
        <v>493</v>
      </c>
      <c r="H32" s="1131"/>
      <c r="I32" s="1131"/>
      <c r="J32" s="1132"/>
      <c r="K32" s="294">
        <v>338068</v>
      </c>
      <c r="L32" s="294">
        <v>199450</v>
      </c>
      <c r="M32" s="295">
        <v>131612</v>
      </c>
      <c r="N32" s="296">
        <v>51.5</v>
      </c>
    </row>
    <row r="33" spans="1:16" ht="13.5" customHeight="1">
      <c r="A33" s="248"/>
      <c r="B33" s="244"/>
      <c r="C33" s="244"/>
      <c r="D33" s="244"/>
      <c r="E33" s="244"/>
      <c r="F33" s="244"/>
      <c r="G33" s="1130" t="s">
        <v>494</v>
      </c>
      <c r="H33" s="1131"/>
      <c r="I33" s="1131"/>
      <c r="J33" s="1132"/>
      <c r="K33" s="294" t="s">
        <v>481</v>
      </c>
      <c r="L33" s="294" t="s">
        <v>481</v>
      </c>
      <c r="M33" s="295" t="s">
        <v>481</v>
      </c>
      <c r="N33" s="296" t="s">
        <v>481</v>
      </c>
    </row>
    <row r="34" spans="1:16" ht="27" customHeight="1">
      <c r="A34" s="248"/>
      <c r="B34" s="244"/>
      <c r="C34" s="244"/>
      <c r="D34" s="244"/>
      <c r="E34" s="244"/>
      <c r="F34" s="244"/>
      <c r="G34" s="1130" t="s">
        <v>495</v>
      </c>
      <c r="H34" s="1131"/>
      <c r="I34" s="1131"/>
      <c r="J34" s="1132"/>
      <c r="K34" s="294" t="s">
        <v>481</v>
      </c>
      <c r="L34" s="294" t="s">
        <v>481</v>
      </c>
      <c r="M34" s="295">
        <v>41</v>
      </c>
      <c r="N34" s="296" t="s">
        <v>481</v>
      </c>
    </row>
    <row r="35" spans="1:16" ht="27" customHeight="1">
      <c r="A35" s="248"/>
      <c r="B35" s="244"/>
      <c r="C35" s="244"/>
      <c r="D35" s="244"/>
      <c r="E35" s="244"/>
      <c r="F35" s="244"/>
      <c r="G35" s="1130" t="s">
        <v>496</v>
      </c>
      <c r="H35" s="1131"/>
      <c r="I35" s="1131"/>
      <c r="J35" s="1132"/>
      <c r="K35" s="294">
        <v>83840</v>
      </c>
      <c r="L35" s="294">
        <v>49463</v>
      </c>
      <c r="M35" s="295">
        <v>31555</v>
      </c>
      <c r="N35" s="296">
        <v>56.8</v>
      </c>
    </row>
    <row r="36" spans="1:16" ht="27" customHeight="1">
      <c r="A36" s="248"/>
      <c r="B36" s="244"/>
      <c r="C36" s="244"/>
      <c r="D36" s="244"/>
      <c r="E36" s="244"/>
      <c r="F36" s="244"/>
      <c r="G36" s="1130" t="s">
        <v>497</v>
      </c>
      <c r="H36" s="1131"/>
      <c r="I36" s="1131"/>
      <c r="J36" s="1132"/>
      <c r="K36" s="294" t="s">
        <v>481</v>
      </c>
      <c r="L36" s="294" t="s">
        <v>481</v>
      </c>
      <c r="M36" s="295">
        <v>5720</v>
      </c>
      <c r="N36" s="296" t="s">
        <v>481</v>
      </c>
    </row>
    <row r="37" spans="1:16" ht="13.5" customHeight="1">
      <c r="A37" s="248"/>
      <c r="B37" s="244"/>
      <c r="C37" s="244"/>
      <c r="D37" s="244"/>
      <c r="E37" s="244"/>
      <c r="F37" s="244"/>
      <c r="G37" s="1130" t="s">
        <v>498</v>
      </c>
      <c r="H37" s="1131"/>
      <c r="I37" s="1131"/>
      <c r="J37" s="1132"/>
      <c r="K37" s="294">
        <v>1007</v>
      </c>
      <c r="L37" s="294">
        <v>594</v>
      </c>
      <c r="M37" s="295">
        <v>1648</v>
      </c>
      <c r="N37" s="296">
        <v>-64</v>
      </c>
    </row>
    <row r="38" spans="1:16" ht="27" customHeight="1">
      <c r="A38" s="248"/>
      <c r="B38" s="244"/>
      <c r="C38" s="244"/>
      <c r="D38" s="244"/>
      <c r="E38" s="244"/>
      <c r="F38" s="244"/>
      <c r="G38" s="1133" t="s">
        <v>499</v>
      </c>
      <c r="H38" s="1134"/>
      <c r="I38" s="1134"/>
      <c r="J38" s="1135"/>
      <c r="K38" s="297">
        <v>98</v>
      </c>
      <c r="L38" s="297">
        <v>58</v>
      </c>
      <c r="M38" s="298">
        <v>64</v>
      </c>
      <c r="N38" s="299">
        <v>-9.4</v>
      </c>
      <c r="O38" s="293"/>
    </row>
    <row r="39" spans="1:16">
      <c r="A39" s="248"/>
      <c r="B39" s="244"/>
      <c r="C39" s="244"/>
      <c r="D39" s="244"/>
      <c r="E39" s="244"/>
      <c r="F39" s="244"/>
      <c r="G39" s="1133" t="s">
        <v>500</v>
      </c>
      <c r="H39" s="1134"/>
      <c r="I39" s="1134"/>
      <c r="J39" s="1135"/>
      <c r="K39" s="300" t="s">
        <v>481</v>
      </c>
      <c r="L39" s="300" t="s">
        <v>481</v>
      </c>
      <c r="M39" s="301">
        <v>-9298</v>
      </c>
      <c r="N39" s="302" t="s">
        <v>481</v>
      </c>
      <c r="O39" s="293"/>
    </row>
    <row r="40" spans="1:16" ht="27" customHeight="1">
      <c r="A40" s="248"/>
      <c r="B40" s="244"/>
      <c r="C40" s="244"/>
      <c r="D40" s="244"/>
      <c r="E40" s="244"/>
      <c r="F40" s="244"/>
      <c r="G40" s="1130" t="s">
        <v>501</v>
      </c>
      <c r="H40" s="1131"/>
      <c r="I40" s="1131"/>
      <c r="J40" s="1132"/>
      <c r="K40" s="300">
        <v>-388734</v>
      </c>
      <c r="L40" s="300">
        <v>-229342</v>
      </c>
      <c r="M40" s="301">
        <v>-121787</v>
      </c>
      <c r="N40" s="302">
        <v>88.3</v>
      </c>
      <c r="O40" s="293"/>
    </row>
    <row r="41" spans="1:16">
      <c r="A41" s="248"/>
      <c r="B41" s="244"/>
      <c r="C41" s="244"/>
      <c r="D41" s="244"/>
      <c r="E41" s="244"/>
      <c r="F41" s="244"/>
      <c r="G41" s="1136" t="s">
        <v>281</v>
      </c>
      <c r="H41" s="1137"/>
      <c r="I41" s="1137"/>
      <c r="J41" s="1138"/>
      <c r="K41" s="294">
        <v>34279</v>
      </c>
      <c r="L41" s="300">
        <v>20224</v>
      </c>
      <c r="M41" s="301">
        <v>39554</v>
      </c>
      <c r="N41" s="302">
        <v>-48.9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471</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964827</v>
      </c>
      <c r="J51" s="320">
        <v>545408</v>
      </c>
      <c r="K51" s="321">
        <v>-2.2000000000000002</v>
      </c>
      <c r="L51" s="322">
        <v>325581</v>
      </c>
      <c r="M51" s="323">
        <v>11.5</v>
      </c>
      <c r="N51" s="324">
        <v>-13.7</v>
      </c>
    </row>
    <row r="52" spans="1:14">
      <c r="A52" s="248"/>
      <c r="B52" s="244"/>
      <c r="C52" s="244"/>
      <c r="D52" s="244"/>
      <c r="E52" s="244"/>
      <c r="F52" s="244"/>
      <c r="G52" s="325"/>
      <c r="H52" s="326" t="s">
        <v>512</v>
      </c>
      <c r="I52" s="327">
        <v>231548</v>
      </c>
      <c r="J52" s="328">
        <v>130892</v>
      </c>
      <c r="K52" s="329">
        <v>-48.5</v>
      </c>
      <c r="L52" s="330">
        <v>165116</v>
      </c>
      <c r="M52" s="331">
        <v>0.9</v>
      </c>
      <c r="N52" s="332">
        <v>-49.4</v>
      </c>
    </row>
    <row r="53" spans="1:14">
      <c r="A53" s="248"/>
      <c r="B53" s="244"/>
      <c r="C53" s="244"/>
      <c r="D53" s="244"/>
      <c r="E53" s="244"/>
      <c r="F53" s="244"/>
      <c r="G53" s="310" t="s">
        <v>513</v>
      </c>
      <c r="H53" s="311"/>
      <c r="I53" s="319">
        <v>424050</v>
      </c>
      <c r="J53" s="320">
        <v>244128</v>
      </c>
      <c r="K53" s="321">
        <v>-55.2</v>
      </c>
      <c r="L53" s="322">
        <v>203567</v>
      </c>
      <c r="M53" s="323">
        <v>-37.5</v>
      </c>
      <c r="N53" s="324">
        <v>-17.7</v>
      </c>
    </row>
    <row r="54" spans="1:14">
      <c r="A54" s="248"/>
      <c r="B54" s="244"/>
      <c r="C54" s="244"/>
      <c r="D54" s="244"/>
      <c r="E54" s="244"/>
      <c r="F54" s="244"/>
      <c r="G54" s="325"/>
      <c r="H54" s="326" t="s">
        <v>512</v>
      </c>
      <c r="I54" s="327">
        <v>165455</v>
      </c>
      <c r="J54" s="328">
        <v>95253</v>
      </c>
      <c r="K54" s="329">
        <v>-27.2</v>
      </c>
      <c r="L54" s="330">
        <v>121137</v>
      </c>
      <c r="M54" s="331">
        <v>-26.6</v>
      </c>
      <c r="N54" s="332">
        <v>-0.6</v>
      </c>
    </row>
    <row r="55" spans="1:14">
      <c r="A55" s="248"/>
      <c r="B55" s="244"/>
      <c r="C55" s="244"/>
      <c r="D55" s="244"/>
      <c r="E55" s="244"/>
      <c r="F55" s="244"/>
      <c r="G55" s="310" t="s">
        <v>514</v>
      </c>
      <c r="H55" s="311"/>
      <c r="I55" s="319">
        <v>718811</v>
      </c>
      <c r="J55" s="320">
        <v>420357</v>
      </c>
      <c r="K55" s="321">
        <v>72.2</v>
      </c>
      <c r="L55" s="322">
        <v>185018</v>
      </c>
      <c r="M55" s="323">
        <v>-9.1</v>
      </c>
      <c r="N55" s="324">
        <v>81.3</v>
      </c>
    </row>
    <row r="56" spans="1:14">
      <c r="A56" s="248"/>
      <c r="B56" s="244"/>
      <c r="C56" s="244"/>
      <c r="D56" s="244"/>
      <c r="E56" s="244"/>
      <c r="F56" s="244"/>
      <c r="G56" s="325"/>
      <c r="H56" s="326" t="s">
        <v>512</v>
      </c>
      <c r="I56" s="327">
        <v>162211</v>
      </c>
      <c r="J56" s="328">
        <v>94860</v>
      </c>
      <c r="K56" s="329">
        <v>-0.4</v>
      </c>
      <c r="L56" s="330">
        <v>95064</v>
      </c>
      <c r="M56" s="331">
        <v>-21.5</v>
      </c>
      <c r="N56" s="332">
        <v>21.1</v>
      </c>
    </row>
    <row r="57" spans="1:14">
      <c r="A57" s="248"/>
      <c r="B57" s="244"/>
      <c r="C57" s="244"/>
      <c r="D57" s="244"/>
      <c r="E57" s="244"/>
      <c r="F57" s="244"/>
      <c r="G57" s="310" t="s">
        <v>515</v>
      </c>
      <c r="H57" s="311"/>
      <c r="I57" s="319">
        <v>567617</v>
      </c>
      <c r="J57" s="320">
        <v>329627</v>
      </c>
      <c r="K57" s="321">
        <v>-21.6</v>
      </c>
      <c r="L57" s="322">
        <v>238802</v>
      </c>
      <c r="M57" s="323">
        <v>29.1</v>
      </c>
      <c r="N57" s="324">
        <v>-50.7</v>
      </c>
    </row>
    <row r="58" spans="1:14">
      <c r="A58" s="248"/>
      <c r="B58" s="244"/>
      <c r="C58" s="244"/>
      <c r="D58" s="244"/>
      <c r="E58" s="244"/>
      <c r="F58" s="244"/>
      <c r="G58" s="325"/>
      <c r="H58" s="326" t="s">
        <v>512</v>
      </c>
      <c r="I58" s="327">
        <v>192291</v>
      </c>
      <c r="J58" s="328">
        <v>111667</v>
      </c>
      <c r="K58" s="329">
        <v>17.7</v>
      </c>
      <c r="L58" s="330">
        <v>128562</v>
      </c>
      <c r="M58" s="331">
        <v>35.200000000000003</v>
      </c>
      <c r="N58" s="332">
        <v>-17.5</v>
      </c>
    </row>
    <row r="59" spans="1:14">
      <c r="A59" s="248"/>
      <c r="B59" s="244"/>
      <c r="C59" s="244"/>
      <c r="D59" s="244"/>
      <c r="E59" s="244"/>
      <c r="F59" s="244"/>
      <c r="G59" s="310" t="s">
        <v>516</v>
      </c>
      <c r="H59" s="311"/>
      <c r="I59" s="319">
        <v>849285</v>
      </c>
      <c r="J59" s="320">
        <v>501053</v>
      </c>
      <c r="K59" s="321">
        <v>52</v>
      </c>
      <c r="L59" s="322">
        <v>288550</v>
      </c>
      <c r="M59" s="323">
        <v>20.8</v>
      </c>
      <c r="N59" s="324">
        <v>31.2</v>
      </c>
    </row>
    <row r="60" spans="1:14">
      <c r="A60" s="248"/>
      <c r="B60" s="244"/>
      <c r="C60" s="244"/>
      <c r="D60" s="244"/>
      <c r="E60" s="244"/>
      <c r="F60" s="244"/>
      <c r="G60" s="325"/>
      <c r="H60" s="326" t="s">
        <v>512</v>
      </c>
      <c r="I60" s="333">
        <v>302543</v>
      </c>
      <c r="J60" s="328">
        <v>178491</v>
      </c>
      <c r="K60" s="329">
        <v>59.8</v>
      </c>
      <c r="L60" s="330">
        <v>141525</v>
      </c>
      <c r="M60" s="331">
        <v>10.1</v>
      </c>
      <c r="N60" s="332">
        <v>49.7</v>
      </c>
    </row>
    <row r="61" spans="1:14">
      <c r="A61" s="248"/>
      <c r="B61" s="244"/>
      <c r="C61" s="244"/>
      <c r="D61" s="244"/>
      <c r="E61" s="244"/>
      <c r="F61" s="244"/>
      <c r="G61" s="310" t="s">
        <v>517</v>
      </c>
      <c r="H61" s="334"/>
      <c r="I61" s="335">
        <v>704918</v>
      </c>
      <c r="J61" s="336">
        <v>408115</v>
      </c>
      <c r="K61" s="337">
        <v>9</v>
      </c>
      <c r="L61" s="338">
        <v>248304</v>
      </c>
      <c r="M61" s="339">
        <v>3</v>
      </c>
      <c r="N61" s="324">
        <v>6</v>
      </c>
    </row>
    <row r="62" spans="1:14">
      <c r="A62" s="248"/>
      <c r="B62" s="244"/>
      <c r="C62" s="244"/>
      <c r="D62" s="244"/>
      <c r="E62" s="244"/>
      <c r="F62" s="244"/>
      <c r="G62" s="325"/>
      <c r="H62" s="326" t="s">
        <v>512</v>
      </c>
      <c r="I62" s="327">
        <v>210810</v>
      </c>
      <c r="J62" s="328">
        <v>122233</v>
      </c>
      <c r="K62" s="329">
        <v>0.3</v>
      </c>
      <c r="L62" s="330">
        <v>130281</v>
      </c>
      <c r="M62" s="331">
        <v>-0.4</v>
      </c>
      <c r="N62" s="332">
        <v>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63.71</v>
      </c>
      <c r="G47" s="12">
        <v>72.13</v>
      </c>
      <c r="H47" s="12">
        <v>94.2</v>
      </c>
      <c r="I47" s="12">
        <v>125.06</v>
      </c>
      <c r="J47" s="13">
        <v>140.46</v>
      </c>
    </row>
    <row r="48" spans="2:10" ht="57.75" customHeight="1">
      <c r="B48" s="14"/>
      <c r="C48" s="1141" t="s">
        <v>4</v>
      </c>
      <c r="D48" s="1141"/>
      <c r="E48" s="1142"/>
      <c r="F48" s="15">
        <v>1.29</v>
      </c>
      <c r="G48" s="16">
        <v>2.88</v>
      </c>
      <c r="H48" s="16">
        <v>3.45</v>
      </c>
      <c r="I48" s="16">
        <v>3.3</v>
      </c>
      <c r="J48" s="17">
        <v>7.4</v>
      </c>
    </row>
    <row r="49" spans="2:10" ht="57.75" customHeight="1" thickBot="1">
      <c r="B49" s="18"/>
      <c r="C49" s="1143" t="s">
        <v>5</v>
      </c>
      <c r="D49" s="1143"/>
      <c r="E49" s="1144"/>
      <c r="F49" s="19">
        <v>4.68</v>
      </c>
      <c r="G49" s="20">
        <v>8.5500000000000007</v>
      </c>
      <c r="H49" s="20">
        <v>34.06</v>
      </c>
      <c r="I49" s="20">
        <v>28.71</v>
      </c>
      <c r="J49" s="21">
        <v>5.12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524</v>
      </c>
      <c r="D34" s="1151"/>
      <c r="E34" s="1152"/>
      <c r="F34" s="32">
        <v>1.28</v>
      </c>
      <c r="G34" s="33">
        <v>2.88</v>
      </c>
      <c r="H34" s="33">
        <v>3.45</v>
      </c>
      <c r="I34" s="33">
        <v>3.3</v>
      </c>
      <c r="J34" s="34">
        <v>7.39</v>
      </c>
      <c r="K34" s="22"/>
      <c r="L34" s="22"/>
      <c r="M34" s="22"/>
      <c r="N34" s="22"/>
      <c r="O34" s="22"/>
      <c r="P34" s="22"/>
    </row>
    <row r="35" spans="1:16" ht="39" customHeight="1">
      <c r="A35" s="22"/>
      <c r="B35" s="35"/>
      <c r="C35" s="1145" t="s">
        <v>525</v>
      </c>
      <c r="D35" s="1146"/>
      <c r="E35" s="1147"/>
      <c r="F35" s="36">
        <v>0.27</v>
      </c>
      <c r="G35" s="37">
        <v>0.3</v>
      </c>
      <c r="H35" s="37">
        <v>0.4</v>
      </c>
      <c r="I35" s="37">
        <v>0.43</v>
      </c>
      <c r="J35" s="38">
        <v>0.56000000000000005</v>
      </c>
      <c r="K35" s="22"/>
      <c r="L35" s="22"/>
      <c r="M35" s="22"/>
      <c r="N35" s="22"/>
      <c r="O35" s="22"/>
      <c r="P35" s="22"/>
    </row>
    <row r="36" spans="1:16" ht="39" customHeight="1">
      <c r="A36" s="22"/>
      <c r="B36" s="35"/>
      <c r="C36" s="1145" t="s">
        <v>526</v>
      </c>
      <c r="D36" s="1146"/>
      <c r="E36" s="1147"/>
      <c r="F36" s="36">
        <v>0.57999999999999996</v>
      </c>
      <c r="G36" s="37">
        <v>0.61</v>
      </c>
      <c r="H36" s="37">
        <v>0.64</v>
      </c>
      <c r="I36" s="37">
        <v>0.7</v>
      </c>
      <c r="J36" s="38">
        <v>0.53</v>
      </c>
      <c r="K36" s="22"/>
      <c r="L36" s="22"/>
      <c r="M36" s="22"/>
      <c r="N36" s="22"/>
      <c r="O36" s="22"/>
      <c r="P36" s="22"/>
    </row>
    <row r="37" spans="1:16" ht="39" customHeight="1">
      <c r="A37" s="22"/>
      <c r="B37" s="35"/>
      <c r="C37" s="1145" t="s">
        <v>527</v>
      </c>
      <c r="D37" s="1146"/>
      <c r="E37" s="1147"/>
      <c r="F37" s="36">
        <v>0.93</v>
      </c>
      <c r="G37" s="37">
        <v>1.76</v>
      </c>
      <c r="H37" s="37">
        <v>0.49</v>
      </c>
      <c r="I37" s="37">
        <v>0.37</v>
      </c>
      <c r="J37" s="38">
        <v>0.16</v>
      </c>
      <c r="K37" s="22"/>
      <c r="L37" s="22"/>
      <c r="M37" s="22"/>
      <c r="N37" s="22"/>
      <c r="O37" s="22"/>
      <c r="P37" s="22"/>
    </row>
    <row r="38" spans="1:16" ht="39" customHeight="1">
      <c r="A38" s="22"/>
      <c r="B38" s="35"/>
      <c r="C38" s="1145" t="s">
        <v>528</v>
      </c>
      <c r="D38" s="1146"/>
      <c r="E38" s="1147"/>
      <c r="F38" s="36">
        <v>0.01</v>
      </c>
      <c r="G38" s="37">
        <v>0</v>
      </c>
      <c r="H38" s="37">
        <v>0.31</v>
      </c>
      <c r="I38" s="37">
        <v>0.05</v>
      </c>
      <c r="J38" s="38">
        <v>0.12</v>
      </c>
      <c r="K38" s="22"/>
      <c r="L38" s="22"/>
      <c r="M38" s="22"/>
      <c r="N38" s="22"/>
      <c r="O38" s="22"/>
      <c r="P38" s="22"/>
    </row>
    <row r="39" spans="1:16" ht="39" customHeight="1">
      <c r="A39" s="22"/>
      <c r="B39" s="35"/>
      <c r="C39" s="1145" t="s">
        <v>529</v>
      </c>
      <c r="D39" s="1146"/>
      <c r="E39" s="1147"/>
      <c r="F39" s="36">
        <v>0.09</v>
      </c>
      <c r="G39" s="37">
        <v>0</v>
      </c>
      <c r="H39" s="37">
        <v>0.09</v>
      </c>
      <c r="I39" s="37">
        <v>0.04</v>
      </c>
      <c r="J39" s="38">
        <v>0.12</v>
      </c>
      <c r="K39" s="22"/>
      <c r="L39" s="22"/>
      <c r="M39" s="22"/>
      <c r="N39" s="22"/>
      <c r="O39" s="22"/>
      <c r="P39" s="22"/>
    </row>
    <row r="40" spans="1:16" ht="39" customHeight="1">
      <c r="A40" s="22"/>
      <c r="B40" s="35"/>
      <c r="C40" s="1145" t="s">
        <v>530</v>
      </c>
      <c r="D40" s="1146"/>
      <c r="E40" s="1147"/>
      <c r="F40" s="36">
        <v>0.01</v>
      </c>
      <c r="G40" s="37">
        <v>0.03</v>
      </c>
      <c r="H40" s="37">
        <v>0.11</v>
      </c>
      <c r="I40" s="37">
        <v>0.11</v>
      </c>
      <c r="J40" s="38">
        <v>0.1</v>
      </c>
      <c r="K40" s="22"/>
      <c r="L40" s="22"/>
      <c r="M40" s="22"/>
      <c r="N40" s="22"/>
      <c r="O40" s="22"/>
      <c r="P40" s="22"/>
    </row>
    <row r="41" spans="1:16" ht="39" customHeight="1">
      <c r="A41" s="22"/>
      <c r="B41" s="35"/>
      <c r="C41" s="1145" t="s">
        <v>531</v>
      </c>
      <c r="D41" s="1146"/>
      <c r="E41" s="1147"/>
      <c r="F41" s="36">
        <v>0.09</v>
      </c>
      <c r="G41" s="37">
        <v>0.03</v>
      </c>
      <c r="H41" s="37">
        <v>0.05</v>
      </c>
      <c r="I41" s="37">
        <v>0.04</v>
      </c>
      <c r="J41" s="38">
        <v>0.1</v>
      </c>
      <c r="K41" s="22"/>
      <c r="L41" s="22"/>
      <c r="M41" s="22"/>
      <c r="N41" s="22"/>
      <c r="O41" s="22"/>
      <c r="P41" s="22"/>
    </row>
    <row r="42" spans="1:16" ht="39" customHeight="1">
      <c r="A42" s="22"/>
      <c r="B42" s="39"/>
      <c r="C42" s="1145" t="s">
        <v>532</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533</v>
      </c>
      <c r="D43" s="1149"/>
      <c r="E43" s="1150"/>
      <c r="F43" s="41">
        <v>0.28000000000000003</v>
      </c>
      <c r="G43" s="42">
        <v>0.46</v>
      </c>
      <c r="H43" s="42">
        <v>0</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319</v>
      </c>
      <c r="L45" s="60">
        <v>289</v>
      </c>
      <c r="M45" s="60">
        <v>298</v>
      </c>
      <c r="N45" s="60">
        <v>335</v>
      </c>
      <c r="O45" s="61">
        <v>338</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150</v>
      </c>
      <c r="L48" s="64">
        <v>137</v>
      </c>
      <c r="M48" s="64">
        <v>99</v>
      </c>
      <c r="N48" s="64">
        <v>74</v>
      </c>
      <c r="O48" s="65">
        <v>84</v>
      </c>
      <c r="P48" s="48"/>
      <c r="Q48" s="48"/>
      <c r="R48" s="48"/>
      <c r="S48" s="48"/>
      <c r="T48" s="48"/>
      <c r="U48" s="48"/>
    </row>
    <row r="49" spans="1:21" ht="30.75" customHeight="1">
      <c r="A49" s="48"/>
      <c r="B49" s="1163"/>
      <c r="C49" s="1164"/>
      <c r="D49" s="62"/>
      <c r="E49" s="1155" t="s">
        <v>16</v>
      </c>
      <c r="F49" s="1155"/>
      <c r="G49" s="1155"/>
      <c r="H49" s="1155"/>
      <c r="I49" s="1155"/>
      <c r="J49" s="1156"/>
      <c r="K49" s="63" t="s">
        <v>481</v>
      </c>
      <c r="L49" s="64" t="s">
        <v>481</v>
      </c>
      <c r="M49" s="64" t="s">
        <v>481</v>
      </c>
      <c r="N49" s="64" t="s">
        <v>481</v>
      </c>
      <c r="O49" s="65" t="s">
        <v>481</v>
      </c>
      <c r="P49" s="48"/>
      <c r="Q49" s="48"/>
      <c r="R49" s="48"/>
      <c r="S49" s="48"/>
      <c r="T49" s="48"/>
      <c r="U49" s="48"/>
    </row>
    <row r="50" spans="1:21" ht="30.75" customHeight="1">
      <c r="A50" s="48"/>
      <c r="B50" s="1163"/>
      <c r="C50" s="1164"/>
      <c r="D50" s="62"/>
      <c r="E50" s="1155" t="s">
        <v>17</v>
      </c>
      <c r="F50" s="1155"/>
      <c r="G50" s="1155"/>
      <c r="H50" s="1155"/>
      <c r="I50" s="1155"/>
      <c r="J50" s="1156"/>
      <c r="K50" s="63">
        <v>1</v>
      </c>
      <c r="L50" s="64">
        <v>1</v>
      </c>
      <c r="M50" s="64">
        <v>1</v>
      </c>
      <c r="N50" s="64">
        <v>1</v>
      </c>
      <c r="O50" s="65">
        <v>1</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t="s">
        <v>481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412</v>
      </c>
      <c r="L52" s="64">
        <v>401</v>
      </c>
      <c r="M52" s="64">
        <v>386</v>
      </c>
      <c r="N52" s="64">
        <v>400</v>
      </c>
      <c r="O52" s="65">
        <v>388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58</v>
      </c>
      <c r="L53" s="69">
        <v>26</v>
      </c>
      <c r="M53" s="69">
        <v>12</v>
      </c>
      <c r="N53" s="69">
        <v>10</v>
      </c>
      <c r="O53" s="70">
        <v>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2016-04-14T09:12:34Z</cp:lastPrinted>
  <dcterms:created xsi:type="dcterms:W3CDTF">2016-02-15T01:30:48Z</dcterms:created>
  <dcterms:modified xsi:type="dcterms:W3CDTF">2016-04-20T02:26:29Z</dcterms:modified>
</cp:coreProperties>
</file>