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財務課\ZAISEI\照会回答\H28照会回答\280330 【依頼】（岐阜県市町村課）平成２６年度財政状況資料集の作成及び提出について\提出\"/>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E38" i="9"/>
  <c r="U38" i="9"/>
  <c r="C38" i="9"/>
  <c r="BE37" i="9"/>
  <c r="C37" i="9"/>
  <c r="BW36" i="9"/>
  <c r="BW37" i="9" s="1"/>
  <c r="C36" i="9"/>
  <c r="BW35" i="9"/>
  <c r="C35" i="9"/>
  <c r="BW34" i="9"/>
  <c r="C34" i="9"/>
  <c r="BW38" i="9" l="1"/>
  <c r="CO34" i="9" s="1"/>
  <c r="CO35" i="9" s="1"/>
  <c r="CO36" i="9" s="1"/>
  <c r="CO37" i="9" s="1"/>
  <c r="CO38" i="9" s="1"/>
  <c r="CO39" i="9" s="1"/>
  <c r="CO40" i="9" s="1"/>
  <c r="CO41" i="9" s="1"/>
  <c r="CO42" i="9" s="1"/>
  <c r="CO43" i="9" s="1"/>
  <c r="U34" i="9"/>
  <c r="U35" i="9" s="1"/>
  <c r="U36" i="9" s="1"/>
  <c r="U37" i="9" s="1"/>
  <c r="AM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5" i="9" l="1"/>
  <c r="AM36" i="9" s="1"/>
  <c r="AM37" i="9" s="1"/>
  <c r="AM38" i="9" s="1"/>
  <c r="BE34" i="9"/>
  <c r="BE35" i="9" s="1"/>
  <c r="BE36" i="9" s="1"/>
</calcChain>
</file>

<file path=xl/sharedStrings.xml><?xml version="1.0" encoding="utf-8"?>
<sst xmlns="http://schemas.openxmlformats.org/spreadsheetml/2006/main" count="1071" uniqueCount="573">
  <si>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</si>
  <si>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</si>
  <si>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</si>
  <si>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</si>
  <si>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</si>
  <si>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</si>
  <si>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</si>
  <si>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</si>
  <si>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</si>
  <si>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</si>
  <si>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</si>
  <si>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</si>
  <si>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</si>
  <si>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</si>
  <si>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</si>
  <si>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</si>
  <si>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</si>
  <si>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</si>
  <si>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</si>
  <si>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</si>
  <si>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</si>
  <si>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</si>
  <si>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</si>
  <si>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</si>
  <si>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</si>
  <si>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</si>
  <si>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</si>
  <si>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</si>
  <si>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</si>
  <si>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</si>
  <si>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</si>
  <si>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</si>
  <si>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</si>
  <si>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</si>
  <si>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</si>
  <si>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</si>
  <si>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</si>
  <si>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</si>
  <si>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</si>
  <si>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</si>
  <si>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</si>
  <si>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</si>
  <si>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</si>
  <si>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</si>
  <si>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</si>
  <si>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</si>
  <si>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</si>
  <si>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</si>
  <si>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</si>
  <si>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</si>
  <si>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</si>
  <si>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</si>
  <si>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</si>
  <si>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</si>
  <si>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</si>
  <si>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</si>
  <si>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</si>
  <si>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</si>
  <si>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</si>
  <si>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</si>
  <si>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</si>
  <si>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</si>
  <si>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</si>
  <si>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</si>
  <si>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</si>
  <si>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</si>
  <si>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</si>
  <si>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</si>
  <si>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</si>
  <si>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</si>
  <si>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</si>
  <si>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</si>
  <si>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</si>
  <si>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</si>
  <si>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</si>
  <si>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</si>
  <si>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</si>
  <si>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</si>
  <si>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</si>
  <si>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</si>
  <si>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</si>
  <si>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</si>
  <si>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恵那市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</si>
  <si>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</si>
  <si>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</si>
  <si>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</si>
  <si>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</si>
  <si>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</si>
  <si>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</si>
  <si>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</si>
  <si>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</si>
  <si>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</si>
  <si>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</si>
  <si>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</si>
  <si>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</si>
  <si>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</si>
  <si>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</si>
  <si>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</si>
  <si>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</si>
  <si>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</si>
  <si>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</si>
  <si>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</si>
  <si>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</si>
  <si>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</si>
  <si>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</si>
  <si>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</si>
  <si>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</si>
  <si>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</si>
  <si>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</si>
  <si>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</si>
  <si>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</si>
  <si>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</si>
  <si>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</si>
  <si>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</si>
  <si>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</si>
  <si>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</si>
  <si>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</si>
  <si>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</si>
  <si>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</si>
  <si>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</si>
  <si>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</si>
  <si>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</si>
  <si>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</si>
  <si>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</si>
  <si>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</si>
  <si>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</si>
  <si>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</si>
  <si>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</si>
  <si>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</si>
  <si>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</si>
  <si>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</si>
  <si>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</si>
  <si>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</si>
  <si>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</si>
  <si>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</si>
  <si>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</si>
  <si>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</si>
  <si>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</si>
  <si>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</si>
  <si>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</si>
  <si>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</si>
  <si>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</si>
  <si>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</si>
  <si>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</si>
  <si>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</si>
  <si>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</si>
  <si>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</si>
  <si>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</si>
  <si>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</si>
  <si>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</si>
  <si>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</si>
  <si>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</si>
  <si>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</si>
  <si>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</si>
  <si>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</si>
  <si>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</si>
  <si>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</si>
  <si>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</si>
  <si>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</si>
  <si>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</si>
  <si>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</si>
  <si>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</si>
  <si>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</si>
  <si>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</si>
  <si>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</si>
  <si>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</si>
  <si>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</si>
  <si>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</si>
  <si>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</si>
  <si>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</si>
  <si>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</si>
  <si>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</si>
  <si>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</si>
  <si>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</si>
  <si>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</si>
  <si>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</si>
  <si>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</si>
  <si>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</si>
  <si>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</si>
  <si>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</si>
  <si>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</si>
  <si>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</si>
  <si>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</si>
  <si>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</si>
  <si>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</si>
  <si>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</si>
  <si>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</si>
  <si>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</si>
  <si>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</si>
  <si>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</si>
  <si>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</si>
  <si>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</si>
  <si>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</si>
  <si>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</si>
  <si>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岐阜県恵那市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</si>
  <si>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</si>
  <si>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</si>
  <si>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</si>
  <si>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</si>
  <si>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</si>
  <si>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</si>
  <si>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</si>
  <si>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</si>
  <si>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</si>
  <si>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</si>
  <si>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</si>
  <si>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</si>
  <si>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</si>
  <si>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</si>
  <si>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</si>
  <si>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</si>
  <si>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</si>
  <si>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</si>
  <si>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</si>
  <si>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</si>
  <si>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</si>
  <si>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</si>
  <si>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</si>
  <si>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</si>
  <si>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</si>
  <si>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</si>
  <si>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</si>
  <si>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</si>
  <si>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</si>
  <si>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</si>
  <si>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</si>
  <si>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</si>
  <si>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</si>
  <si>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</si>
  <si>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</si>
  <si>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</si>
  <si>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</si>
  <si>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</si>
  <si>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</si>
  <si>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</si>
  <si>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</si>
  <si>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</si>
  <si>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</si>
  <si>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</si>
  <si>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</si>
  <si>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</si>
  <si>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</si>
  <si>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</si>
  <si>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</si>
  <si>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</si>
  <si>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</si>
  <si>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</si>
  <si>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</si>
  <si>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</si>
  <si>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</si>
  <si>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</si>
  <si>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</si>
  <si>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</si>
  <si>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</si>
  <si>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</si>
  <si>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</si>
  <si>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</si>
  <si>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</si>
  <si>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</si>
  <si>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</si>
  <si>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</si>
  <si>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</si>
  <si>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</si>
  <si>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</si>
  <si>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</si>
  <si>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</si>
  <si>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</si>
  <si>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</si>
  <si>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</si>
  <si>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</si>
  <si>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</si>
  <si>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</si>
  <si>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</si>
  <si>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</si>
  <si>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</si>
  <si>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</si>
  <si>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</si>
  <si>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</si>
  <si>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</si>
  <si>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</si>
  <si>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</si>
  <si>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</si>
  <si>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</si>
  <si>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</si>
  <si>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</si>
  <si>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</si>
  <si>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</si>
  <si>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</si>
  <si>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</si>
  <si>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</si>
  <si>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</si>
  <si>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</si>
  <si>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</si>
  <si>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</si>
  <si>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</si>
  <si>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</si>
  <si>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</si>
  <si>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</si>
  <si>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</si>
  <si>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</si>
  <si>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</si>
  <si>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</si>
  <si>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</si>
  <si>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</si>
  <si>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</si>
  <si>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</si>
  <si>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</si>
  <si>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</si>
  <si>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</si>
  <si>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</si>
  <si>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</si>
  <si>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</si>
  <si>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</si>
  <si>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</si>
  <si>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</si>
  <si>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</si>
  <si>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</si>
  <si>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</si>
  <si>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</si>
  <si>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その他</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</si>
  <si>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</si>
  <si>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</si>
  <si>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</si>
  <si>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</si>
  <si>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</si>
  <si>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</si>
  <si>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</si>
  <si>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</si>
  <si>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</si>
  <si>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</si>
  <si>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</si>
  <si>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</si>
  <si>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</si>
  <si>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</si>
  <si>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</si>
  <si>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</si>
  <si>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</si>
  <si>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</si>
  <si>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</si>
  <si>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</si>
  <si>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</si>
  <si>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</si>
  <si>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</si>
  <si>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</si>
  <si>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岐阜県恵那市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</si>
  <si>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</si>
  <si>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</si>
  <si>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</si>
  <si>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</si>
  <si>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</si>
  <si>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</si>
  <si>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</si>
  <si>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</si>
  <si>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</si>
  <si>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</si>
  <si>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</si>
  <si>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</si>
  <si>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</si>
  <si>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</si>
  <si>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</si>
  <si>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</si>
  <si>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</si>
  <si>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</si>
  <si>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</si>
  <si>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</si>
  <si>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</si>
  <si>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</si>
  <si>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</si>
  <si>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</si>
  <si>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</si>
  <si>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</si>
  <si>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</si>
  <si>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</si>
  <si>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</si>
  <si>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</si>
  <si>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</si>
  <si>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</si>
  <si>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</si>
  <si>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</si>
  <si>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介護保険特別会計（事業勘定）</t>
    <phoneticPr fontId="5"/>
  </si>
  <si>
    <t>介護保険特別会計（サービス勘定）</t>
    <phoneticPr fontId="5"/>
  </si>
  <si>
    <t>後期高齢者医療特別会計</t>
    <phoneticPr fontId="5"/>
  </si>
  <si>
    <t>水道事業会計</t>
    <phoneticPr fontId="5"/>
  </si>
  <si>
    <t>法適用企業</t>
    <phoneticPr fontId="5"/>
  </si>
  <si>
    <t>病院事業会計</t>
    <phoneticPr fontId="5"/>
  </si>
  <si>
    <t>介護老人保健施設事業会計</t>
    <phoneticPr fontId="5"/>
  </si>
  <si>
    <t>国民健康保険診療所事業会計</t>
    <phoneticPr fontId="5"/>
  </si>
  <si>
    <t>介護老人福祉施設事業会計</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</si>
  <si>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</si>
  <si>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</si>
  <si>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</si>
  <si>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</si>
  <si>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</si>
  <si>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</si>
  <si>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</si>
  <si>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</si>
  <si>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</si>
  <si>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</si>
  <si>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</si>
  <si>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</si>
  <si>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</si>
  <si>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</si>
  <si>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</si>
  <si>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</si>
  <si>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</si>
  <si>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</si>
  <si>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</si>
  <si>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</si>
  <si>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</si>
  <si>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</si>
  <si>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</si>
  <si>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</si>
  <si>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</si>
  <si>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</si>
  <si>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</si>
  <si>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</si>
  <si>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</si>
  <si>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</si>
  <si>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</si>
  <si>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</si>
  <si>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</si>
  <si>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</si>
  <si>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</si>
  <si>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</si>
  <si>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</si>
  <si>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</si>
  <si>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</si>
  <si>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</si>
  <si>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</si>
  <si>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</si>
  <si>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</si>
  <si>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</si>
  <si>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</si>
  <si>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</si>
  <si>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</si>
  <si>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</si>
  <si>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</si>
  <si>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</si>
  <si>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</si>
  <si>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</si>
  <si>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</si>
  <si>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</si>
  <si>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</si>
  <si>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</si>
  <si>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</si>
  <si>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</si>
  <si>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</si>
  <si>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</si>
  <si>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</si>
  <si>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</si>
  <si>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</si>
  <si>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</si>
  <si>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</si>
  <si>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</si>
  <si>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</si>
  <si>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</si>
  <si>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</si>
  <si>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</si>
  <si>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</si>
  <si>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</si>
  <si>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</si>
  <si>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</si>
  <si>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</si>
  <si>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</si>
  <si>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</si>
  <si>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</si>
  <si>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</si>
  <si>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</si>
  <si>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</si>
  <si>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</si>
  <si>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</si>
  <si>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</si>
  <si>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</si>
  <si>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</si>
  <si>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</si>
  <si>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</si>
  <si>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</si>
  <si>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</si>
  <si>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</si>
  <si>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</si>
  <si>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</si>
  <si>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</si>
  <si>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</si>
  <si>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</si>
  <si>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</si>
  <si>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</si>
  <si>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</si>
  <si>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</si>
  <si>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</si>
  <si>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</si>
  <si>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</si>
  <si>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</si>
  <si>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</si>
  <si>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</si>
  <si>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</si>
  <si>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</si>
  <si>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</si>
  <si>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</si>
  <si>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</si>
  <si>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</si>
  <si>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</si>
  <si>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</si>
  <si>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</si>
  <si>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</si>
  <si>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</si>
  <si>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</si>
  <si>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</si>
  <si>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</si>
  <si>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</si>
  <si>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</si>
  <si>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</si>
  <si>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</si>
  <si>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</si>
  <si>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</si>
  <si>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</si>
  <si>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</si>
  <si>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</si>
  <si>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</si>
  <si>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</si>
  <si>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</si>
  <si>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</si>
  <si>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</si>
  <si>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</si>
  <si>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</si>
  <si>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</si>
  <si>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</si>
  <si>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</si>
  <si>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</si>
  <si>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</si>
  <si>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</si>
  <si>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</si>
  <si>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</si>
  <si>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</si>
  <si>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</si>
  <si>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0.28</t>
  </si>
  <si>
    <t>▲ 0.29</t>
  </si>
  <si>
    <t>病院事業会計</t>
  </si>
  <si>
    <t>水道事業会計</t>
  </si>
  <si>
    <t>一般会計</t>
  </si>
  <si>
    <t>国民健康保険診療所事業会計</t>
  </si>
  <si>
    <t>国民健康保険事業特別会計</t>
  </si>
  <si>
    <t>介護老人保健施設事業会計</t>
  </si>
  <si>
    <t>介護保険特別会計（事業勘定）</t>
  </si>
  <si>
    <t>介護老人福祉施設事業会計</t>
  </si>
  <si>
    <t>その他会計（赤字）</t>
  </si>
  <si>
    <t>その他会計（黒字）</t>
  </si>
  <si>
    <t>-</t>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</si>
  <si>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</si>
  <si>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</si>
  <si>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岐阜県後期高齢者医療広域連合</t>
    <rPh sb="0" eb="3">
      <t>ギフケン</t>
    </rPh>
    <rPh sb="3" eb="5">
      <t>コウキ</t>
    </rPh>
    <rPh sb="5" eb="8">
      <t>コウレイシャ</t>
    </rPh>
    <rPh sb="8" eb="10">
      <t>イリョウ</t>
    </rPh>
    <rPh sb="10" eb="12">
      <t>コウイキ</t>
    </rPh>
    <rPh sb="12" eb="14">
      <t>レンゴウ</t>
    </rPh>
    <phoneticPr fontId="2"/>
  </si>
  <si>
    <t>東濃農業共済組合</t>
    <rPh sb="0" eb="2">
      <t>トウノウ</t>
    </rPh>
    <rPh sb="2" eb="4">
      <t>ノウギョウ</t>
    </rPh>
    <rPh sb="4" eb="6">
      <t>キョウサイ</t>
    </rPh>
    <rPh sb="6" eb="8">
      <t>クミアイ</t>
    </rPh>
    <phoneticPr fontId="2"/>
  </si>
  <si>
    <t>法適用</t>
    <rPh sb="0" eb="1">
      <t>ホウ</t>
    </rPh>
    <rPh sb="1" eb="3">
      <t>テキヨウ</t>
    </rPh>
    <phoneticPr fontId="2"/>
  </si>
  <si>
    <t>国民宿舎恵那山荘</t>
    <rPh sb="0" eb="2">
      <t>コクミン</t>
    </rPh>
    <rPh sb="2" eb="4">
      <t>シュクシャ</t>
    </rPh>
    <rPh sb="4" eb="6">
      <t>エナ</t>
    </rPh>
    <rPh sb="6" eb="8">
      <t>サンソウ</t>
    </rPh>
    <phoneticPr fontId="2"/>
  </si>
  <si>
    <t>恵那市体育連盟</t>
    <rPh sb="0" eb="3">
      <t>エナシ</t>
    </rPh>
    <rPh sb="3" eb="5">
      <t>タイク</t>
    </rPh>
    <rPh sb="5" eb="7">
      <t>レンメイ</t>
    </rPh>
    <phoneticPr fontId="2"/>
  </si>
  <si>
    <t>恵那市文化振興会</t>
    <rPh sb="0" eb="3">
      <t>エナシ</t>
    </rPh>
    <rPh sb="3" eb="5">
      <t>ブンカ</t>
    </rPh>
    <rPh sb="5" eb="8">
      <t>シンコウカイ</t>
    </rPh>
    <phoneticPr fontId="2"/>
  </si>
  <si>
    <t>恵那市施設管理公社</t>
    <rPh sb="0" eb="3">
      <t>エナシ</t>
    </rPh>
    <rPh sb="3" eb="5">
      <t>シセツ</t>
    </rPh>
    <rPh sb="5" eb="7">
      <t>カンリ</t>
    </rPh>
    <rPh sb="7" eb="9">
      <t>コウシャ</t>
    </rPh>
    <phoneticPr fontId="2"/>
  </si>
  <si>
    <t>中山道広重美術館</t>
    <rPh sb="0" eb="3">
      <t>ナカセンドウ</t>
    </rPh>
    <rPh sb="3" eb="5">
      <t>ヒロシゲ</t>
    </rPh>
    <rPh sb="5" eb="8">
      <t>ビジュツカン</t>
    </rPh>
    <phoneticPr fontId="2"/>
  </si>
  <si>
    <t>恵那市山岡観光振興公社</t>
    <rPh sb="0" eb="3">
      <t>エナシ</t>
    </rPh>
    <rPh sb="3" eb="5">
      <t>ヤマオカ</t>
    </rPh>
    <rPh sb="5" eb="7">
      <t>カンコウ</t>
    </rPh>
    <rPh sb="7" eb="9">
      <t>シンコウ</t>
    </rPh>
    <rPh sb="9" eb="11">
      <t>コウシャ</t>
    </rPh>
    <phoneticPr fontId="2"/>
  </si>
  <si>
    <t>日本大正村</t>
    <rPh sb="0" eb="2">
      <t>ニホン</t>
    </rPh>
    <rPh sb="2" eb="4">
      <t>タイショウ</t>
    </rPh>
    <rPh sb="4" eb="5">
      <t>ムラ</t>
    </rPh>
    <phoneticPr fontId="2"/>
  </si>
  <si>
    <t>大正ロマン</t>
    <rPh sb="0" eb="2">
      <t>タイショウ</t>
    </rPh>
    <phoneticPr fontId="2"/>
  </si>
  <si>
    <t>くしはらの里</t>
    <rPh sb="5" eb="6">
      <t>サト</t>
    </rPh>
    <phoneticPr fontId="2"/>
  </si>
  <si>
    <t>明知鉄道株式会社</t>
    <rPh sb="0" eb="2">
      <t>アケチ</t>
    </rPh>
    <rPh sb="2" eb="4">
      <t>テツドウ</t>
    </rPh>
    <rPh sb="4" eb="8">
      <t>カブシキガイシャ</t>
    </rPh>
    <phoneticPr fontId="2"/>
  </si>
  <si>
    <t>基金繰入88</t>
    <rPh sb="0" eb="2">
      <t>キキン</t>
    </rPh>
    <rPh sb="2" eb="4">
      <t>クリイレ</t>
    </rPh>
    <phoneticPr fontId="2"/>
  </si>
  <si>
    <t>基金繰入15</t>
    <rPh sb="0" eb="2">
      <t>キキン</t>
    </rPh>
    <rPh sb="2" eb="4">
      <t>クリイレ</t>
    </rPh>
    <phoneticPr fontId="2"/>
  </si>
  <si>
    <t>基金繰入250</t>
    <rPh sb="0" eb="2">
      <t>キキン</t>
    </rPh>
    <rPh sb="2" eb="4">
      <t>クリイレ</t>
    </rPh>
    <phoneticPr fontId="2"/>
  </si>
  <si>
    <t>法非適用企業　基金繰入4</t>
    <rPh sb="7" eb="9">
      <t>キキン</t>
    </rPh>
    <rPh sb="9" eb="11">
      <t>クリイレ</t>
    </rPh>
    <phoneticPr fontId="5"/>
  </si>
  <si>
    <t>土岐川防災ダム一部事務組合</t>
    <rPh sb="0" eb="3">
      <t>トキガワ</t>
    </rPh>
    <rPh sb="3" eb="5">
      <t>ボウサイ</t>
    </rPh>
    <rPh sb="7" eb="9">
      <t>イチブ</t>
    </rPh>
    <rPh sb="9" eb="11">
      <t>ジム</t>
    </rPh>
    <rPh sb="11" eb="13">
      <t>クミアイ</t>
    </rPh>
    <phoneticPr fontId="2"/>
  </si>
  <si>
    <t>基金繰入1,660</t>
    <rPh sb="0" eb="2">
      <t>キキン</t>
    </rPh>
    <rPh sb="2" eb="4">
      <t>クリイレ</t>
    </rPh>
    <phoneticPr fontId="2"/>
  </si>
  <si>
    <t>-</t>
    <phoneticPr fontId="2"/>
  </si>
  <si>
    <t>恵那市土地開発公社</t>
    <rPh sb="0" eb="3">
      <t>エナシ</t>
    </rPh>
    <rPh sb="3" eb="5">
      <t>トチ</t>
    </rPh>
    <rPh sb="5" eb="7">
      <t>カイハツ</t>
    </rPh>
    <rPh sb="7" eb="9">
      <t>コウシャ</t>
    </rPh>
    <phoneticPr fontId="2"/>
  </si>
  <si>
    <t>〇</t>
    <phoneticPr fontId="2"/>
  </si>
  <si>
    <t>-</t>
    <phoneticPr fontId="2"/>
  </si>
  <si>
    <t>基金繰入1,464</t>
    <rPh sb="0" eb="2">
      <t>キキン</t>
    </rPh>
    <rPh sb="2" eb="4">
      <t>クリイレ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</si>
</sst>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96788</c:v>
                </c:pt>
                <c:pt idx="1">
                  <c:v>92545</c:v>
                </c:pt>
                <c:pt idx="2">
                  <c:v>76212</c:v>
                </c:pt>
                <c:pt idx="3">
                  <c:v>78071</c:v>
                </c:pt>
                <c:pt idx="4">
                  <c:v>82857</c:v>
                </c:pt>
              </c:numCache>
            </c:numRef>
          </c:val>
          <c:smooth val="0"/>
        </c:ser>
        <c:dLbls>
          <c:showLegendKey val="0"/>
          <c:showVal val="0"/>
          <c:showCatName val="0"/>
          <c:showSerName val="0"/>
          <c:showPercent val="0"/>
          <c:showBubbleSize val="0"/>
        </c:dLbls>
        <c:marker val="1"/>
        <c:smooth val="0"/>
        <c:axId val="248394192"/>
        <c:axId val="130108672"/>
      </c:lineChart>
      <c:catAx>
        <c:axId val="248394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108672"/>
        <c:crosses val="autoZero"/>
        <c:auto val="1"/>
        <c:lblAlgn val="ctr"/>
        <c:lblOffset val="100"/>
        <c:tickLblSkip val="1"/>
        <c:tickMarkSkip val="1"/>
        <c:noMultiLvlLbl val="0"/>
      </c:catAx>
      <c:valAx>
        <c:axId val="1301086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394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8.08</c:v>
                </c:pt>
                <c:pt idx="1">
                  <c:v>7.79</c:v>
                </c:pt>
                <c:pt idx="2">
                  <c:v>7.4</c:v>
                </c:pt>
                <c:pt idx="3">
                  <c:v>8.6999999999999993</c:v>
                </c:pt>
                <c:pt idx="4">
                  <c:v>6.42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15.43</c:v>
                </c:pt>
                <c:pt idx="1">
                  <c:v>15.57</c:v>
                </c:pt>
                <c:pt idx="2">
                  <c:v>15.46</c:v>
                </c:pt>
                <c:pt idx="3">
                  <c:v>15.05</c:v>
                </c:pt>
                <c:pt idx="4">
                  <c:v>15.24</c:v>
                </c:pt>
              </c:numCache>
            </c:numRef>
          </c:val>
        </c:ser>
        <c:dLbls>
          <c:showLegendKey val="0"/>
          <c:showVal val="0"/>
          <c:showCatName val="0"/>
          <c:showSerName val="0"/>
          <c:showPercent val="0"/>
          <c:showBubbleSize val="0"/>
        </c:dLbls>
        <c:gapWidth val="250"/>
        <c:overlap val="100"/>
        <c:axId val="246967824"/>
        <c:axId val="250369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1.96</c:v>
                </c:pt>
                <c:pt idx="1">
                  <c:v>-0.28000000000000003</c:v>
                </c:pt>
                <c:pt idx="2">
                  <c:v>-0.28999999999999998</c:v>
                </c:pt>
                <c:pt idx="3">
                  <c:v>5.8</c:v>
                </c:pt>
                <c:pt idx="4">
                  <c:v>3.79</c:v>
                </c:pt>
              </c:numCache>
            </c:numRef>
          </c:val>
          <c:smooth val="0"/>
        </c:ser>
        <c:dLbls>
          <c:showLegendKey val="0"/>
          <c:showVal val="0"/>
          <c:showCatName val="0"/>
          <c:showSerName val="0"/>
          <c:showPercent val="0"/>
          <c:showBubbleSize val="0"/>
        </c:dLbls>
        <c:marker val="1"/>
        <c:smooth val="0"/>
        <c:axId val="246967824"/>
        <c:axId val="250369080"/>
      </c:lineChart>
      <c:catAx>
        <c:axId val="24696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0369080"/>
        <c:crosses val="autoZero"/>
        <c:auto val="1"/>
        <c:lblAlgn val="ctr"/>
        <c:lblOffset val="100"/>
        <c:tickLblSkip val="1"/>
        <c:tickMarkSkip val="1"/>
        <c:noMultiLvlLbl val="0"/>
      </c:catAx>
      <c:valAx>
        <c:axId val="250369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96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0.06</c:v>
                </c:pt>
                <c:pt idx="2">
                  <c:v>#N/A</c:v>
                </c:pt>
                <c:pt idx="3">
                  <c:v>0.09</c:v>
                </c:pt>
                <c:pt idx="4">
                  <c:v>#N/A</c:v>
                </c:pt>
                <c:pt idx="5">
                  <c:v>0.14000000000000001</c:v>
                </c:pt>
                <c:pt idx="6">
                  <c:v>#N/A</c:v>
                </c:pt>
                <c:pt idx="7">
                  <c:v>0.22</c:v>
                </c:pt>
                <c:pt idx="8">
                  <c:v>#N/A</c:v>
                </c:pt>
                <c:pt idx="9">
                  <c:v>0.14000000000000001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介護老人福祉施設事業会計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#N/A</c:v>
                </c:pt>
                <c:pt idx="3">
                  <c:v>0.22</c:v>
                </c:pt>
                <c:pt idx="4">
                  <c:v>#N/A</c:v>
                </c:pt>
                <c:pt idx="5">
                  <c:v>0.25</c:v>
                </c:pt>
                <c:pt idx="6">
                  <c:v>#N/A</c:v>
                </c:pt>
                <c:pt idx="7">
                  <c:v>0.27</c:v>
                </c:pt>
                <c:pt idx="8">
                  <c:v>#N/A</c:v>
                </c:pt>
                <c:pt idx="9">
                  <c:v>0.28999999999999998</c:v>
                </c:pt>
              </c:numCache>
            </c:numRef>
          </c:val>
        </c:ser>
        <c:ser>
          <c:idx val="3"/>
          <c:order val="3"/>
          <c:tx>
            <c:strRef>
              <c:f>データシート!$A$30</c:f>
              <c:strCache>
                <c:ptCount val="1"/>
                <c:pt idx="0">
                  <c:v>介護保険特別会計（事業勘定）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0.64</c:v>
                </c:pt>
                <c:pt idx="2">
                  <c:v>#N/A</c:v>
                </c:pt>
                <c:pt idx="3">
                  <c:v>0.64</c:v>
                </c:pt>
                <c:pt idx="4">
                  <c:v>#N/A</c:v>
                </c:pt>
                <c:pt idx="5">
                  <c:v>0.64</c:v>
                </c:pt>
                <c:pt idx="6">
                  <c:v>#N/A</c:v>
                </c:pt>
                <c:pt idx="7">
                  <c:v>0.6</c:v>
                </c:pt>
                <c:pt idx="8">
                  <c:v>#N/A</c:v>
                </c:pt>
                <c:pt idx="9">
                  <c:v>0.68</c:v>
                </c:pt>
              </c:numCache>
            </c:numRef>
          </c:val>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1.69</c:v>
                </c:pt>
                <c:pt idx="2">
                  <c:v>#N/A</c:v>
                </c:pt>
                <c:pt idx="3">
                  <c:v>1.63</c:v>
                </c:pt>
                <c:pt idx="4">
                  <c:v>#N/A</c:v>
                </c:pt>
                <c:pt idx="5">
                  <c:v>1.54</c:v>
                </c:pt>
                <c:pt idx="6">
                  <c:v>#N/A</c:v>
                </c:pt>
                <c:pt idx="7">
                  <c:v>1.46</c:v>
                </c:pt>
                <c:pt idx="8">
                  <c:v>#N/A</c:v>
                </c:pt>
                <c:pt idx="9">
                  <c:v>1.38</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1.36</c:v>
                </c:pt>
                <c:pt idx="2">
                  <c:v>#N/A</c:v>
                </c:pt>
                <c:pt idx="3">
                  <c:v>0.59</c:v>
                </c:pt>
                <c:pt idx="4">
                  <c:v>#N/A</c:v>
                </c:pt>
                <c:pt idx="5">
                  <c:v>0.87</c:v>
                </c:pt>
                <c:pt idx="6">
                  <c:v>#N/A</c:v>
                </c:pt>
                <c:pt idx="7">
                  <c:v>1.45</c:v>
                </c:pt>
                <c:pt idx="8">
                  <c:v>#N/A</c:v>
                </c:pt>
                <c:pt idx="9">
                  <c:v>1.45</c:v>
                </c:pt>
              </c:numCache>
            </c:numRef>
          </c:val>
        </c:ser>
        <c:ser>
          <c:idx val="6"/>
          <c:order val="6"/>
          <c:tx>
            <c:strRef>
              <c:f>データシート!$A$33</c:f>
              <c:strCache>
                <c:ptCount val="1"/>
                <c:pt idx="0">
                  <c:v>国民健康保険診療所事業会計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0.87</c:v>
                </c:pt>
                <c:pt idx="2">
                  <c:v>#N/A</c:v>
                </c:pt>
                <c:pt idx="3">
                  <c:v>1.17</c:v>
                </c:pt>
                <c:pt idx="4">
                  <c:v>#N/A</c:v>
                </c:pt>
                <c:pt idx="5">
                  <c:v>1.47</c:v>
                </c:pt>
                <c:pt idx="6">
                  <c:v>#N/A</c:v>
                </c:pt>
                <c:pt idx="7">
                  <c:v>1.69</c:v>
                </c:pt>
                <c:pt idx="8">
                  <c:v>#N/A</c:v>
                </c:pt>
                <c:pt idx="9">
                  <c:v>2.15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8.08</c:v>
                </c:pt>
                <c:pt idx="2">
                  <c:v>#N/A</c:v>
                </c:pt>
                <c:pt idx="3">
                  <c:v>7.79</c:v>
                </c:pt>
                <c:pt idx="4">
                  <c:v>#N/A</c:v>
                </c:pt>
                <c:pt idx="5">
                  <c:v>7.39</c:v>
                </c:pt>
                <c:pt idx="6">
                  <c:v>#N/A</c:v>
                </c:pt>
                <c:pt idx="7">
                  <c:v>8.6999999999999993</c:v>
                </c:pt>
                <c:pt idx="8">
                  <c:v>#N/A</c:v>
                </c:pt>
                <c:pt idx="9">
                  <c:v>6.41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7.26</c:v>
                </c:pt>
                <c:pt idx="2">
                  <c:v>#N/A</c:v>
                </c:pt>
                <c:pt idx="3">
                  <c:v>7.86</c:v>
                </c:pt>
                <c:pt idx="4">
                  <c:v>#N/A</c:v>
                </c:pt>
                <c:pt idx="5">
                  <c:v>8.14</c:v>
                </c:pt>
                <c:pt idx="6">
                  <c:v>#N/A</c:v>
                </c:pt>
                <c:pt idx="7">
                  <c:v>9.43</c:v>
                </c:pt>
                <c:pt idx="8">
                  <c:v>#N/A</c:v>
                </c:pt>
                <c:pt idx="9">
                  <c:v>11.17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7.44</c:v>
                </c:pt>
                <c:pt idx="2">
                  <c:v>#N/A</c:v>
                </c:pt>
                <c:pt idx="3">
                  <c:v>8.49</c:v>
                </c:pt>
                <c:pt idx="4">
                  <c:v>#N/A</c:v>
                </c:pt>
                <c:pt idx="5">
                  <c:v>9.36</c:v>
                </c:pt>
                <c:pt idx="6">
                  <c:v>#N/A</c:v>
                </c:pt>
                <c:pt idx="7">
                  <c:v>10.36</c:v>
                </c:pt>
                <c:pt idx="8">
                  <c:v>#N/A</c:v>
                </c:pt>
                <c:pt idx="9">
                  <c:v>11.26</c:v>
                </c:pt>
              </c:numCache>
            </c:numRef>
          </c:val>
        </c:ser>
        <c:dLbls>
          <c:showLegendKey val="0"/>
          <c:showVal val="0"/>
          <c:showCatName val="0"/>
          <c:showSerName val="0"/>
          <c:showPercent val="0"/>
          <c:showBubbleSize val="0"/>
        </c:dLbls>
        <c:gapWidth val="150"/>
        <c:overlap val="100"/>
        <c:axId val="251760224"/>
        <c:axId val="208694912"/>
      </c:barChart>
      <c:catAx>
        <c:axId val="25176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694912"/>
        <c:crosses val="autoZero"/>
        <c:auto val="1"/>
        <c:lblAlgn val="ctr"/>
        <c:lblOffset val="100"/>
        <c:tickLblSkip val="1"/>
        <c:tickMarkSkip val="1"/>
        <c:noMultiLvlLbl val="0"/>
      </c:catAx>
      <c:valAx>
        <c:axId val="208694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760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3587</c:v>
                </c:pt>
                <c:pt idx="5">
                  <c:v>3608</c:v>
                </c:pt>
                <c:pt idx="8">
                  <c:v>3691</c:v>
                </c:pt>
                <c:pt idx="11">
                  <c:v>3769</c:v>
                </c:pt>
                <c:pt idx="14">
                  <c:v>3876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20</c:v>
                </c:pt>
                <c:pt idx="3">
                  <c:v>20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1334</c:v>
                </c:pt>
                <c:pt idx="3">
                  <c:v>1129</c:v>
                </c:pt>
                <c:pt idx="6">
                  <c:v>1076</c:v>
                </c:pt>
                <c:pt idx="9">
                  <c:v>1028</c:v>
                </c:pt>
                <c:pt idx="12">
                  <c:v>1108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4055</c:v>
                </c:pt>
                <c:pt idx="3">
                  <c:v>4007</c:v>
                </c:pt>
                <c:pt idx="6">
                  <c:v>4125</c:v>
                </c:pt>
                <c:pt idx="9">
                  <c:v>4152</c:v>
                </c:pt>
                <c:pt idx="12">
                  <c:v>3979</c:v>
                </c:pt>
              </c:numCache>
            </c:numRef>
          </c:val>
        </c:ser>
        <c:dLbls>
          <c:showLegendKey val="0"/>
          <c:showVal val="0"/>
          <c:showCatName val="0"/>
          <c:showSerName val="0"/>
          <c:showPercent val="0"/>
          <c:showBubbleSize val="0"/>
        </c:dLbls>
        <c:gapWidth val="100"/>
        <c:overlap val="100"/>
        <c:axId val="251311560"/>
        <c:axId val="251311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1822</c:v>
                </c:pt>
                <c:pt idx="2">
                  <c:v>#N/A</c:v>
                </c:pt>
                <c:pt idx="3">
                  <c:v>#N/A</c:v>
                </c:pt>
                <c:pt idx="4">
                  <c:v>1548</c:v>
                </c:pt>
                <c:pt idx="5">
                  <c:v>#N/A</c:v>
                </c:pt>
                <c:pt idx="6">
                  <c:v>#N/A</c:v>
                </c:pt>
                <c:pt idx="7">
                  <c:v>1510</c:v>
                </c:pt>
                <c:pt idx="8">
                  <c:v>#N/A</c:v>
                </c:pt>
                <c:pt idx="9">
                  <c:v>#N/A</c:v>
                </c:pt>
                <c:pt idx="10">
                  <c:v>1411</c:v>
                </c:pt>
                <c:pt idx="11">
                  <c:v>#N/A</c:v>
                </c:pt>
                <c:pt idx="12">
                  <c:v>#N/A</c:v>
                </c:pt>
                <c:pt idx="13">
                  <c:v>1211</c:v>
                </c:pt>
                <c:pt idx="14">
                  <c:v>#N/A</c:v>
                </c:pt>
              </c:numCache>
            </c:numRef>
          </c:val>
          <c:smooth val="0"/>
        </c:ser>
        <c:dLbls>
          <c:showLegendKey val="0"/>
          <c:showVal val="0"/>
          <c:showCatName val="0"/>
          <c:showSerName val="0"/>
          <c:showPercent val="0"/>
          <c:showBubbleSize val="0"/>
        </c:dLbls>
        <c:marker val="1"/>
        <c:smooth val="0"/>
        <c:axId val="251311560"/>
        <c:axId val="251311952"/>
      </c:lineChart>
      <c:catAx>
        <c:axId val="25131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1311952"/>
        <c:crosses val="autoZero"/>
        <c:auto val="1"/>
        <c:lblAlgn val="ctr"/>
        <c:lblOffset val="100"/>
        <c:tickLblSkip val="1"/>
        <c:tickMarkSkip val="1"/>
        <c:noMultiLvlLbl val="0"/>
      </c:catAx>
      <c:valAx>
        <c:axId val="25131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311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33911</c:v>
                </c:pt>
                <c:pt idx="5">
                  <c:v>34268</c:v>
                </c:pt>
                <c:pt idx="8">
                  <c:v>34211</c:v>
                </c:pt>
                <c:pt idx="11">
                  <c:v>33891</c:v>
                </c:pt>
                <c:pt idx="14">
                  <c:v>33059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3518</c:v>
                </c:pt>
                <c:pt idx="5">
                  <c:v>4137</c:v>
                </c:pt>
                <c:pt idx="8">
                  <c:v>4358</c:v>
                </c:pt>
                <c:pt idx="11">
                  <c:v>4131</c:v>
                </c:pt>
                <c:pt idx="14">
                  <c:v>3997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9750</c:v>
                </c:pt>
                <c:pt idx="5">
                  <c:v>11364</c:v>
                </c:pt>
                <c:pt idx="8">
                  <c:v>12975</c:v>
                </c:pt>
                <c:pt idx="11">
                  <c:v>13785</c:v>
                </c:pt>
                <c:pt idx="14">
                  <c:v>14979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c:v>
                </c:pt>
                <c:pt idx="3">
                  <c:v>6</c:v>
                </c:pt>
                <c:pt idx="6">
                  <c:v>420</c:v>
                </c:pt>
                <c:pt idx="9">
                  <c:v>17</c:v>
                </c:pt>
                <c:pt idx="12">
                  <c:v>19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5820</c:v>
                </c:pt>
                <c:pt idx="3">
                  <c:v>5742</c:v>
                </c:pt>
                <c:pt idx="6">
                  <c:v>5810</c:v>
                </c:pt>
                <c:pt idx="9">
                  <c:v>5639</c:v>
                </c:pt>
                <c:pt idx="12">
                  <c:v>5485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14590</c:v>
                </c:pt>
                <c:pt idx="3">
                  <c:v>14283</c:v>
                </c:pt>
                <c:pt idx="6">
                  <c:v>13798</c:v>
                </c:pt>
                <c:pt idx="9">
                  <c:v>13294</c:v>
                </c:pt>
                <c:pt idx="12">
                  <c:v>13098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37377</c:v>
                </c:pt>
                <c:pt idx="3">
                  <c:v>37290</c:v>
                </c:pt>
                <c:pt idx="6">
                  <c:v>36870</c:v>
                </c:pt>
                <c:pt idx="9">
                  <c:v>35489</c:v>
                </c:pt>
                <c:pt idx="12">
                  <c:v>34222</c:v>
                </c:pt>
              </c:numCache>
            </c:numRef>
          </c:val>
        </c:ser>
        <c:dLbls>
          <c:showLegendKey val="0"/>
          <c:showVal val="0"/>
          <c:showCatName val="0"/>
          <c:showSerName val="0"/>
          <c:showPercent val="0"/>
          <c:showBubbleSize val="0"/>
        </c:dLbls>
        <c:gapWidth val="100"/>
        <c:overlap val="100"/>
        <c:axId val="251314696"/>
        <c:axId val="251315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10635</c:v>
                </c:pt>
                <c:pt idx="2">
                  <c:v>#N/A</c:v>
                </c:pt>
                <c:pt idx="3">
                  <c:v>#N/A</c:v>
                </c:pt>
                <c:pt idx="4">
                  <c:v>7552</c:v>
                </c:pt>
                <c:pt idx="5">
                  <c:v>#N/A</c:v>
                </c:pt>
                <c:pt idx="6">
                  <c:v>#N/A</c:v>
                </c:pt>
                <c:pt idx="7">
                  <c:v>5354</c:v>
                </c:pt>
                <c:pt idx="8">
                  <c:v>#N/A</c:v>
                </c:pt>
                <c:pt idx="9">
                  <c:v>#N/A</c:v>
                </c:pt>
                <c:pt idx="10">
                  <c:v>2631</c:v>
                </c:pt>
                <c:pt idx="11">
                  <c:v>#N/A</c:v>
                </c:pt>
                <c:pt idx="12">
                  <c:v>#N/A</c:v>
                </c:pt>
                <c:pt idx="13">
                  <c:v>789</c:v>
                </c:pt>
                <c:pt idx="14">
                  <c:v>#N/A</c:v>
                </c:pt>
              </c:numCache>
            </c:numRef>
          </c:val>
          <c:smooth val="0"/>
        </c:ser>
        <c:dLbls>
          <c:showLegendKey val="0"/>
          <c:showVal val="0"/>
          <c:showCatName val="0"/>
          <c:showSerName val="0"/>
          <c:showPercent val="0"/>
          <c:showBubbleSize val="0"/>
        </c:dLbls>
        <c:marker val="1"/>
        <c:smooth val="0"/>
        <c:axId val="251314696"/>
        <c:axId val="251315088"/>
      </c:lineChart>
      <c:catAx>
        <c:axId val="251314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1315088"/>
        <c:crosses val="autoZero"/>
        <c:auto val="1"/>
        <c:lblAlgn val="ctr"/>
        <c:lblOffset val="100"/>
        <c:tickLblSkip val="1"/>
        <c:tickMarkSkip val="1"/>
        <c:noMultiLvlLbl val="0"/>
      </c:catAx>
      <c:valAx>
        <c:axId val="25131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314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岐阜県恵那市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53,052
52,499
504.24
30,226,443
29,009,646
1,159,738
18,067,467
34,221,851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当市においては景気回復の恩恵は目立たず、平成</a:t>
          </a:r>
          <a:r>
            <a:rPr kumimoji="1" lang="en-US" altLang="ja-JP" sz="1300">
              <a:latin typeface="ＭＳ Ｐゴシック"/>
            </a:rPr>
            <a:t>26</a:t>
          </a:r>
          <a:r>
            <a:rPr kumimoji="1" lang="ja-JP" altLang="en-US" sz="1300">
              <a:latin typeface="ＭＳ Ｐゴシック"/>
            </a:rPr>
            <a:t>年度の市税収入においては前年度費</a:t>
          </a:r>
          <a:r>
            <a:rPr kumimoji="1" lang="en-US" altLang="ja-JP" sz="1300">
              <a:latin typeface="ＭＳ Ｐゴシック"/>
            </a:rPr>
            <a:t>0.4</a:t>
          </a:r>
          <a:r>
            <a:rPr kumimoji="1" lang="ja-JP" altLang="en-US" sz="1300">
              <a:latin typeface="ＭＳ Ｐゴシック"/>
            </a:rPr>
            <a:t>％の微減となっている。歳出削減については、退職者補充を縮小するなどの経費削減に努めているが、事業費の削減等の行政のスリム化は依然進まず、財政力指数は類似団体と比較して低いままとなっている。今後は、歳出の削減を進めると共に、若年者世代を呼び込む移住定住政策を進め、自主財源となる市税収入の確保に努め財政力の向上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42</xdr:row>
      <xdr:rowOff>163285</xdr:rowOff>
    </xdr:to>
    <xdr:cxnSp macro="">
      <xdr:nvCxnSpPr>
        <xdr:cNvPr id="69" name="直線コネクタ 68"/>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42</xdr:row>
      <xdr:rowOff>163285</xdr:rowOff>
    </xdr:to>
    <xdr:cxnSp macro="">
      <xdr:nvCxnSpPr>
        <xdr:cNvPr id="72" name="直線コネクタ 71"/>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163285</xdr:rowOff>
    </xdr:to>
    <xdr:cxnSp macro="">
      <xdr:nvCxnSpPr>
        <xdr:cNvPr id="75" name="直線コネクタ 74"/>
        <xdr:cNvCxnSpPr/>
      </xdr:nvCxnSpPr>
      <xdr:spPr>
        <a:xfrm>
          <a:off x="2336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128815</xdr:rowOff>
    </xdr:to>
    <xdr:cxnSp macro="">
      <xdr:nvCxnSpPr>
        <xdr:cNvPr id="78" name="直線コネクタ 77"/>
        <xdr:cNvCxnSpPr/>
      </xdr:nvCxnSpPr>
      <xdr:spPr>
        <a:xfrm>
          <a:off x="1447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84562</xdr:rowOff>
    </xdr:from>
    <xdr:ext cx="762000" cy="259045"/>
    <xdr:sp macro="" textlink="">
      <xdr:nvSpPr>
        <xdr:cNvPr id="89"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0" name="円/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1" name="テキスト ボックス 90"/>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2" name="円/楕円 91"/>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3" name="テキスト ボックス 92"/>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95" name="テキスト ボックス 94"/>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6" name="円/楕円 95"/>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97" name="テキスト ボックス 96"/>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類似団体と比較し比率は上回っているが、平成</a:t>
          </a:r>
          <a:r>
            <a:rPr kumimoji="1" lang="en-US" altLang="ja-JP" sz="1300">
              <a:latin typeface="ＭＳ Ｐゴシック"/>
            </a:rPr>
            <a:t>26</a:t>
          </a:r>
          <a:r>
            <a:rPr kumimoji="1" lang="ja-JP" altLang="en-US" sz="1300">
              <a:latin typeface="ＭＳ Ｐゴシック"/>
            </a:rPr>
            <a:t>年度は落ち込みが大きかった。経常経費のうち、前年度比で人件費が</a:t>
          </a:r>
          <a:r>
            <a:rPr kumimoji="1" lang="en-US" altLang="ja-JP" sz="1300">
              <a:latin typeface="ＭＳ Ｐゴシック"/>
            </a:rPr>
            <a:t>2.7</a:t>
          </a:r>
          <a:r>
            <a:rPr kumimoji="1" lang="ja-JP" altLang="en-US" sz="1300">
              <a:latin typeface="ＭＳ Ｐゴシック"/>
            </a:rPr>
            <a:t>％、扶助費が</a:t>
          </a:r>
          <a:r>
            <a:rPr kumimoji="1" lang="en-US" altLang="ja-JP" sz="1300">
              <a:latin typeface="ＭＳ Ｐゴシック"/>
            </a:rPr>
            <a:t>7.6</a:t>
          </a:r>
          <a:r>
            <a:rPr kumimoji="1" lang="ja-JP" altLang="en-US" sz="1300">
              <a:latin typeface="ＭＳ Ｐゴシック"/>
            </a:rPr>
            <a:t>％、公債費が</a:t>
          </a:r>
          <a:r>
            <a:rPr kumimoji="1" lang="en-US" altLang="ja-JP" sz="1300">
              <a:latin typeface="ＭＳ Ｐゴシック"/>
            </a:rPr>
            <a:t>1.1</a:t>
          </a:r>
          <a:r>
            <a:rPr kumimoji="1" lang="ja-JP" altLang="en-US" sz="1300">
              <a:latin typeface="ＭＳ Ｐゴシック"/>
            </a:rPr>
            <a:t>％と全体として上昇したことが要因である。</a:t>
          </a:r>
          <a:endParaRPr kumimoji="1" lang="en-US" altLang="ja-JP" sz="1300">
            <a:latin typeface="ＭＳ Ｐゴシック"/>
          </a:endParaRPr>
        </a:p>
        <a:p>
          <a:r>
            <a:rPr kumimoji="1" lang="ja-JP" altLang="en-US" sz="1300">
              <a:latin typeface="ＭＳ Ｐゴシック"/>
            </a:rPr>
            <a:t>適切な職員定数の見直しや事業の精査による公債費の管理により、義務的経費の削減に努める。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76200</xdr:rowOff>
    </xdr:from>
    <xdr:to>
      <xdr:col>7</xdr:col>
      <xdr:colOff>152400</xdr:colOff>
      <xdr:row>60</xdr:row>
      <xdr:rowOff>44704</xdr:rowOff>
    </xdr:to>
    <xdr:cxnSp macro="">
      <xdr:nvCxnSpPr>
        <xdr:cNvPr id="130" name="直線コネクタ 129"/>
        <xdr:cNvCxnSpPr/>
      </xdr:nvCxnSpPr>
      <xdr:spPr>
        <a:xfrm>
          <a:off x="4114800" y="10191750"/>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76200</xdr:rowOff>
    </xdr:from>
    <xdr:to>
      <xdr:col>6</xdr:col>
      <xdr:colOff>0</xdr:colOff>
      <xdr:row>59</xdr:row>
      <xdr:rowOff>119634</xdr:rowOff>
    </xdr:to>
    <xdr:cxnSp macro="">
      <xdr:nvCxnSpPr>
        <xdr:cNvPr id="133" name="直線コネクタ 132"/>
        <xdr:cNvCxnSpPr/>
      </xdr:nvCxnSpPr>
      <xdr:spPr>
        <a:xfrm flipV="1">
          <a:off x="3225800" y="101917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47244</xdr:rowOff>
    </xdr:from>
    <xdr:to>
      <xdr:col>4</xdr:col>
      <xdr:colOff>482600</xdr:colOff>
      <xdr:row>59</xdr:row>
      <xdr:rowOff>119634</xdr:rowOff>
    </xdr:to>
    <xdr:cxnSp macro="">
      <xdr:nvCxnSpPr>
        <xdr:cNvPr id="136" name="直線コネクタ 135"/>
        <xdr:cNvCxnSpPr/>
      </xdr:nvCxnSpPr>
      <xdr:spPr>
        <a:xfrm>
          <a:off x="2336800" y="1016279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131826</xdr:rowOff>
    </xdr:from>
    <xdr:to>
      <xdr:col>3</xdr:col>
      <xdr:colOff>279400</xdr:colOff>
      <xdr:row>59</xdr:row>
      <xdr:rowOff>47244</xdr:rowOff>
    </xdr:to>
    <xdr:cxnSp macro="">
      <xdr:nvCxnSpPr>
        <xdr:cNvPr id="139" name="直線コネクタ 138"/>
        <xdr:cNvCxnSpPr/>
      </xdr:nvCxnSpPr>
      <xdr:spPr>
        <a:xfrm>
          <a:off x="1447800" y="1007592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165354</xdr:rowOff>
    </xdr:from>
    <xdr:to>
      <xdr:col>7</xdr:col>
      <xdr:colOff>203200</xdr:colOff>
      <xdr:row>60</xdr:row>
      <xdr:rowOff>95504</xdr:rowOff>
    </xdr:to>
    <xdr:sp macro="" textlink="">
      <xdr:nvSpPr>
        <xdr:cNvPr id="149" name="円/楕円 148"/>
        <xdr:cNvSpPr/>
      </xdr:nvSpPr>
      <xdr:spPr>
        <a:xfrm>
          <a:off x="49022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10431</xdr:rowOff>
    </xdr:from>
    <xdr:ext cx="762000" cy="259045"/>
    <xdr:sp macro="" textlink="">
      <xdr:nvSpPr>
        <xdr:cNvPr id="150" name="財政構造の弾力性該当値テキスト"/>
        <xdr:cNvSpPr txBox="1"/>
      </xdr:nvSpPr>
      <xdr:spPr>
        <a:xfrm>
          <a:off x="5041900" y="1012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25400</xdr:rowOff>
    </xdr:from>
    <xdr:to>
      <xdr:col>6</xdr:col>
      <xdr:colOff>50800</xdr:colOff>
      <xdr:row>59</xdr:row>
      <xdr:rowOff>127000</xdr:rowOff>
    </xdr:to>
    <xdr:sp macro="" textlink="">
      <xdr:nvSpPr>
        <xdr:cNvPr id="151" name="円/楕円 150"/>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137177</xdr:rowOff>
    </xdr:from>
    <xdr:ext cx="736600" cy="259045"/>
    <xdr:sp macro="" textlink="">
      <xdr:nvSpPr>
        <xdr:cNvPr id="152" name="テキスト ボックス 151"/>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68834</xdr:rowOff>
    </xdr:from>
    <xdr:to>
      <xdr:col>4</xdr:col>
      <xdr:colOff>533400</xdr:colOff>
      <xdr:row>59</xdr:row>
      <xdr:rowOff>170434</xdr:rowOff>
    </xdr:to>
    <xdr:sp macro="" textlink="">
      <xdr:nvSpPr>
        <xdr:cNvPr id="153" name="円/楕円 152"/>
        <xdr:cNvSpPr/>
      </xdr:nvSpPr>
      <xdr:spPr>
        <a:xfrm>
          <a:off x="3175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9161</xdr:rowOff>
    </xdr:from>
    <xdr:ext cx="762000" cy="259045"/>
    <xdr:sp macro="" textlink="">
      <xdr:nvSpPr>
        <xdr:cNvPr id="154" name="テキスト ボックス 153"/>
        <xdr:cNvSpPr txBox="1"/>
      </xdr:nvSpPr>
      <xdr:spPr>
        <a:xfrm>
          <a:off x="2844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167894</xdr:rowOff>
    </xdr:from>
    <xdr:to>
      <xdr:col>3</xdr:col>
      <xdr:colOff>330200</xdr:colOff>
      <xdr:row>59</xdr:row>
      <xdr:rowOff>98044</xdr:rowOff>
    </xdr:to>
    <xdr:sp macro="" textlink="">
      <xdr:nvSpPr>
        <xdr:cNvPr id="155" name="円/楕円 154"/>
        <xdr:cNvSpPr/>
      </xdr:nvSpPr>
      <xdr:spPr>
        <a:xfrm>
          <a:off x="2286000" y="101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108221</xdr:rowOff>
    </xdr:from>
    <xdr:ext cx="762000" cy="259045"/>
    <xdr:sp macro="" textlink="">
      <xdr:nvSpPr>
        <xdr:cNvPr id="156" name="テキスト ボックス 155"/>
        <xdr:cNvSpPr txBox="1"/>
      </xdr:nvSpPr>
      <xdr:spPr>
        <a:xfrm>
          <a:off x="1955800" y="988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81026</xdr:rowOff>
    </xdr:from>
    <xdr:to>
      <xdr:col>2</xdr:col>
      <xdr:colOff>127000</xdr:colOff>
      <xdr:row>59</xdr:row>
      <xdr:rowOff>11176</xdr:rowOff>
    </xdr:to>
    <xdr:sp macro="" textlink="">
      <xdr:nvSpPr>
        <xdr:cNvPr id="157" name="円/楕円 156"/>
        <xdr:cNvSpPr/>
      </xdr:nvSpPr>
      <xdr:spPr>
        <a:xfrm>
          <a:off x="1397000" y="100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21353</xdr:rowOff>
    </xdr:from>
    <xdr:ext cx="762000" cy="259045"/>
    <xdr:sp macro="" textlink="">
      <xdr:nvSpPr>
        <xdr:cNvPr id="158" name="テキスト ボックス 157"/>
        <xdr:cNvSpPr txBox="1"/>
      </xdr:nvSpPr>
      <xdr:spPr>
        <a:xfrm>
          <a:off x="1066800" y="979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[164,634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定管理者制度を導入することで、職員数の削減や施設運営コストの低減を目指してきた。職員数については、計画通りの削減が進んではいるが、指定管理によるコスト削減効果は当初の目論見どおりに進まず、類似単体に比較して高コスト体質となっている。今後は、指定管理料の精査や、ファシリティマネジメントの取組による公共施設の統廃合をすすめ、住民サービスの維持と経費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49543</xdr:rowOff>
    </xdr:from>
    <xdr:to>
      <xdr:col>7</xdr:col>
      <xdr:colOff>152400</xdr:colOff>
      <xdr:row>82</xdr:row>
      <xdr:rowOff>72819</xdr:rowOff>
    </xdr:to>
    <xdr:cxnSp macro="">
      <xdr:nvCxnSpPr>
        <xdr:cNvPr id="192" name="直線コネクタ 191"/>
        <xdr:cNvCxnSpPr/>
      </xdr:nvCxnSpPr>
      <xdr:spPr>
        <a:xfrm>
          <a:off x="4114800" y="14108443"/>
          <a:ext cx="838200" cy="2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49543</xdr:rowOff>
    </xdr:from>
    <xdr:to>
      <xdr:col>6</xdr:col>
      <xdr:colOff>0</xdr:colOff>
      <xdr:row>82</xdr:row>
      <xdr:rowOff>52236</xdr:rowOff>
    </xdr:to>
    <xdr:cxnSp macro="">
      <xdr:nvCxnSpPr>
        <xdr:cNvPr id="195" name="直線コネクタ 194"/>
        <xdr:cNvCxnSpPr/>
      </xdr:nvCxnSpPr>
      <xdr:spPr>
        <a:xfrm flipV="1">
          <a:off x="3225800" y="14108443"/>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52236</xdr:rowOff>
    </xdr:from>
    <xdr:to>
      <xdr:col>4</xdr:col>
      <xdr:colOff>482600</xdr:colOff>
      <xdr:row>82</xdr:row>
      <xdr:rowOff>59237</xdr:rowOff>
    </xdr:to>
    <xdr:cxnSp macro="">
      <xdr:nvCxnSpPr>
        <xdr:cNvPr id="198" name="直線コネクタ 197"/>
        <xdr:cNvCxnSpPr/>
      </xdr:nvCxnSpPr>
      <xdr:spPr>
        <a:xfrm flipV="1">
          <a:off x="2336800" y="14111136"/>
          <a:ext cx="889000" cy="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52201</xdr:rowOff>
    </xdr:from>
    <xdr:to>
      <xdr:col>3</xdr:col>
      <xdr:colOff>279400</xdr:colOff>
      <xdr:row>82</xdr:row>
      <xdr:rowOff>59237</xdr:rowOff>
    </xdr:to>
    <xdr:cxnSp macro="">
      <xdr:nvCxnSpPr>
        <xdr:cNvPr id="201" name="直線コネクタ 200"/>
        <xdr:cNvCxnSpPr/>
      </xdr:nvCxnSpPr>
      <xdr:spPr>
        <a:xfrm>
          <a:off x="1447800" y="14111101"/>
          <a:ext cx="889000" cy="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22019</xdr:rowOff>
    </xdr:from>
    <xdr:to>
      <xdr:col>7</xdr:col>
      <xdr:colOff>203200</xdr:colOff>
      <xdr:row>82</xdr:row>
      <xdr:rowOff>123619</xdr:rowOff>
    </xdr:to>
    <xdr:sp macro="" textlink="">
      <xdr:nvSpPr>
        <xdr:cNvPr id="211" name="円/楕円 210"/>
        <xdr:cNvSpPr/>
      </xdr:nvSpPr>
      <xdr:spPr>
        <a:xfrm>
          <a:off x="4902200" y="1408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165546</xdr:rowOff>
    </xdr:from>
    <xdr:ext cx="762000" cy="259045"/>
    <xdr:sp macro="" textlink="">
      <xdr:nvSpPr>
        <xdr:cNvPr id="212" name="人件費・物件費等の状況該当値テキスト"/>
        <xdr:cNvSpPr txBox="1"/>
      </xdr:nvSpPr>
      <xdr:spPr>
        <a:xfrm>
          <a:off x="5041900" y="1405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164,634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170193</xdr:rowOff>
    </xdr:from>
    <xdr:to>
      <xdr:col>6</xdr:col>
      <xdr:colOff>50800</xdr:colOff>
      <xdr:row>82</xdr:row>
      <xdr:rowOff>100343</xdr:rowOff>
    </xdr:to>
    <xdr:sp macro="" textlink="">
      <xdr:nvSpPr>
        <xdr:cNvPr id="213" name="円/楕円 212"/>
        <xdr:cNvSpPr/>
      </xdr:nvSpPr>
      <xdr:spPr>
        <a:xfrm>
          <a:off x="4064000" y="1405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85120</xdr:rowOff>
    </xdr:from>
    <xdr:ext cx="736600" cy="259045"/>
    <xdr:sp macro="" textlink="">
      <xdr:nvSpPr>
        <xdr:cNvPr id="214" name="テキスト ボックス 213"/>
        <xdr:cNvSpPr txBox="1"/>
      </xdr:nvSpPr>
      <xdr:spPr>
        <a:xfrm>
          <a:off x="3733800" y="1414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153,059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1436</xdr:rowOff>
    </xdr:from>
    <xdr:to>
      <xdr:col>4</xdr:col>
      <xdr:colOff>533400</xdr:colOff>
      <xdr:row>82</xdr:row>
      <xdr:rowOff>103036</xdr:rowOff>
    </xdr:to>
    <xdr:sp macro="" textlink="">
      <xdr:nvSpPr>
        <xdr:cNvPr id="215" name="円/楕円 214"/>
        <xdr:cNvSpPr/>
      </xdr:nvSpPr>
      <xdr:spPr>
        <a:xfrm>
          <a:off x="3175000" y="1406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87813</xdr:rowOff>
    </xdr:from>
    <xdr:ext cx="762000" cy="259045"/>
    <xdr:sp macro="" textlink="">
      <xdr:nvSpPr>
        <xdr:cNvPr id="216" name="テキスト ボックス 215"/>
        <xdr:cNvSpPr txBox="1"/>
      </xdr:nvSpPr>
      <xdr:spPr>
        <a:xfrm>
          <a:off x="2844800" y="1414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154,398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8437</xdr:rowOff>
    </xdr:from>
    <xdr:to>
      <xdr:col>3</xdr:col>
      <xdr:colOff>330200</xdr:colOff>
      <xdr:row>82</xdr:row>
      <xdr:rowOff>110037</xdr:rowOff>
    </xdr:to>
    <xdr:sp macro="" textlink="">
      <xdr:nvSpPr>
        <xdr:cNvPr id="217" name="円/楕円 216"/>
        <xdr:cNvSpPr/>
      </xdr:nvSpPr>
      <xdr:spPr>
        <a:xfrm>
          <a:off x="2286000" y="1406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94814</xdr:rowOff>
    </xdr:from>
    <xdr:ext cx="762000" cy="259045"/>
    <xdr:sp macro="" textlink="">
      <xdr:nvSpPr>
        <xdr:cNvPr id="218" name="テキスト ボックス 217"/>
        <xdr:cNvSpPr txBox="1"/>
      </xdr:nvSpPr>
      <xdr:spPr>
        <a:xfrm>
          <a:off x="1955800" y="1415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157,880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1401</xdr:rowOff>
    </xdr:from>
    <xdr:to>
      <xdr:col>2</xdr:col>
      <xdr:colOff>127000</xdr:colOff>
      <xdr:row>82</xdr:row>
      <xdr:rowOff>103001</xdr:rowOff>
    </xdr:to>
    <xdr:sp macro="" textlink="">
      <xdr:nvSpPr>
        <xdr:cNvPr id="219" name="円/楕円 218"/>
        <xdr:cNvSpPr/>
      </xdr:nvSpPr>
      <xdr:spPr>
        <a:xfrm>
          <a:off x="1397000" y="140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87778</xdr:rowOff>
    </xdr:from>
    <xdr:ext cx="762000" cy="259045"/>
    <xdr:sp macro="" textlink="">
      <xdr:nvSpPr>
        <xdr:cNvPr id="220" name="テキスト ボックス 219"/>
        <xdr:cNvSpPr txBox="1"/>
      </xdr:nvSpPr>
      <xdr:spPr>
        <a:xfrm>
          <a:off x="1066800" y="1414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院勧告に伴う給与改定を行っているため、全国平均と同程度の給与水準となっている。今後は、地方公務員法の改正に伴う新たな人事評価制度を取り入れ、職員の勤務成績をより正しく評価することで、組織全体の士気高揚、公務能率を高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86</xdr:row>
      <xdr:rowOff>77470</xdr:rowOff>
    </xdr:to>
    <xdr:cxnSp macro="">
      <xdr:nvCxnSpPr>
        <xdr:cNvPr id="254" name="直線コネクタ 253"/>
        <xdr:cNvCxnSpPr/>
      </xdr:nvCxnSpPr>
      <xdr:spPr>
        <a:xfrm>
          <a:off x="16179800" y="1479803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89</xdr:row>
      <xdr:rowOff>102023</xdr:rowOff>
    </xdr:to>
    <xdr:cxnSp macro="">
      <xdr:nvCxnSpPr>
        <xdr:cNvPr id="257" name="直線コネクタ 256"/>
        <xdr:cNvCxnSpPr/>
      </xdr:nvCxnSpPr>
      <xdr:spPr>
        <a:xfrm flipV="1">
          <a:off x="15290800" y="14798039"/>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29634</xdr:rowOff>
    </xdr:from>
    <xdr:to>
      <xdr:col>22</xdr:col>
      <xdr:colOff>203200</xdr:colOff>
      <xdr:row>89</xdr:row>
      <xdr:rowOff>102023</xdr:rowOff>
    </xdr:to>
    <xdr:cxnSp macro="">
      <xdr:nvCxnSpPr>
        <xdr:cNvPr id="260" name="直線コネクタ 259"/>
        <xdr:cNvCxnSpPr/>
      </xdr:nvCxnSpPr>
      <xdr:spPr>
        <a:xfrm>
          <a:off x="14401800" y="1528868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29634</xdr:rowOff>
    </xdr:to>
    <xdr:cxnSp macro="">
      <xdr:nvCxnSpPr>
        <xdr:cNvPr id="263" name="直線コネクタ 262"/>
        <xdr:cNvCxnSpPr/>
      </xdr:nvCxnSpPr>
      <xdr:spPr>
        <a:xfrm>
          <a:off x="13512800" y="14653261"/>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3" name="円/楕円 272"/>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43197</xdr:rowOff>
    </xdr:from>
    <xdr:ext cx="762000" cy="259045"/>
    <xdr:sp macro="" textlink="">
      <xdr:nvSpPr>
        <xdr:cNvPr id="274" name="給与水準   （国との比較）該当値テキスト"/>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5" name="円/楕円 274"/>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114316</xdr:rowOff>
    </xdr:from>
    <xdr:ext cx="736600" cy="259045"/>
    <xdr:sp macro="" textlink="">
      <xdr:nvSpPr>
        <xdr:cNvPr id="276" name="テキスト ボックス 275"/>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51223</xdr:rowOff>
    </xdr:from>
    <xdr:to>
      <xdr:col>22</xdr:col>
      <xdr:colOff>254000</xdr:colOff>
      <xdr:row>89</xdr:row>
      <xdr:rowOff>152823</xdr:rowOff>
    </xdr:to>
    <xdr:sp macro="" textlink="">
      <xdr:nvSpPr>
        <xdr:cNvPr id="277" name="円/楕円 276"/>
        <xdr:cNvSpPr/>
      </xdr:nvSpPr>
      <xdr:spPr>
        <a:xfrm>
          <a:off x="15240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163000</xdr:rowOff>
    </xdr:from>
    <xdr:ext cx="762000" cy="259045"/>
    <xdr:sp macro="" textlink="">
      <xdr:nvSpPr>
        <xdr:cNvPr id="278" name="テキスト ボックス 277"/>
        <xdr:cNvSpPr txBox="1"/>
      </xdr:nvSpPr>
      <xdr:spPr>
        <a:xfrm>
          <a:off x="14909800" y="1507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79" name="円/楕円 278"/>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90611</xdr:rowOff>
    </xdr:from>
    <xdr:ext cx="762000" cy="259045"/>
    <xdr:sp macro="" textlink="">
      <xdr:nvSpPr>
        <xdr:cNvPr id="280" name="テキスト ボックス 279"/>
        <xdr:cNvSpPr txBox="1"/>
      </xdr:nvSpPr>
      <xdr:spPr>
        <a:xfrm>
          <a:off x="14020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81" name="円/楕円 280"/>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82" name="テキスト ボックス 281"/>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年の市町村合併から</a:t>
          </a:r>
          <a:r>
            <a:rPr kumimoji="1" lang="en-US" altLang="ja-JP" sz="1300">
              <a:latin typeface="ＭＳ Ｐゴシック"/>
            </a:rPr>
            <a:t>10</a:t>
          </a:r>
          <a:r>
            <a:rPr kumimoji="1" lang="ja-JP" altLang="en-US" sz="1300">
              <a:latin typeface="ＭＳ Ｐゴシック"/>
            </a:rPr>
            <a:t>年あまりが経過し、新規採用の抑制や早期退職制度の導入などにより着実に職員の削減を行ってきたが、人口規模に比べ広い市域や、旧市町村から引き継いだ施設を多数抱えるなどの事情により、類似団体と比較して職員数が多くなっている。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年度の第</a:t>
          </a:r>
          <a:r>
            <a:rPr kumimoji="1" lang="en-US" altLang="ja-JP" sz="1300">
              <a:latin typeface="ＭＳ Ｐゴシック"/>
            </a:rPr>
            <a:t>2</a:t>
          </a:r>
          <a:r>
            <a:rPr kumimoji="1" lang="ja-JP" altLang="en-US" sz="1300">
              <a:latin typeface="ＭＳ Ｐゴシック"/>
            </a:rPr>
            <a:t>次定員適正化計画（</a:t>
          </a:r>
          <a:r>
            <a:rPr kumimoji="1" lang="en-US" altLang="ja-JP" sz="1300">
              <a:latin typeface="ＭＳ Ｐゴシック"/>
            </a:rPr>
            <a:t>797</a:t>
          </a:r>
          <a:r>
            <a:rPr kumimoji="1" lang="ja-JP" altLang="en-US" sz="1300">
              <a:latin typeface="ＭＳ Ｐゴシック"/>
            </a:rPr>
            <a:t>人→</a:t>
          </a:r>
          <a:r>
            <a:rPr kumimoji="1" lang="en-US" altLang="ja-JP" sz="1300">
              <a:latin typeface="ＭＳ Ｐゴシック"/>
            </a:rPr>
            <a:t>767</a:t>
          </a:r>
          <a:r>
            <a:rPr kumimoji="1" lang="ja-JP" altLang="en-US" sz="1300">
              <a:latin typeface="ＭＳ Ｐゴシック"/>
            </a:rPr>
            <a:t>人）は達成の見込みであるが、今後は第</a:t>
          </a:r>
          <a:r>
            <a:rPr kumimoji="1" lang="en-US" altLang="ja-JP" sz="1300">
              <a:latin typeface="ＭＳ Ｐゴシック"/>
            </a:rPr>
            <a:t>3</a:t>
          </a:r>
          <a:r>
            <a:rPr kumimoji="1" lang="ja-JP" altLang="en-US" sz="1300">
              <a:latin typeface="ＭＳ Ｐゴシック"/>
            </a:rPr>
            <a:t>次計画を策定実行し、平成</a:t>
          </a:r>
          <a:r>
            <a:rPr kumimoji="1" lang="en-US" altLang="ja-JP" sz="1300">
              <a:latin typeface="ＭＳ Ｐゴシック"/>
            </a:rPr>
            <a:t>32</a:t>
          </a:r>
          <a:r>
            <a:rPr kumimoji="1" lang="ja-JP" altLang="en-US" sz="1300">
              <a:latin typeface="ＭＳ Ｐゴシック"/>
            </a:rPr>
            <a:t>年度までに</a:t>
          </a:r>
          <a:r>
            <a:rPr kumimoji="1" lang="en-US" altLang="ja-JP" sz="1300">
              <a:latin typeface="ＭＳ Ｐゴシック"/>
            </a:rPr>
            <a:t>675</a:t>
          </a:r>
          <a:r>
            <a:rPr kumimoji="1" lang="ja-JP" altLang="en-US" sz="1300">
              <a:latin typeface="ＭＳ Ｐゴシック"/>
            </a:rPr>
            <a:t>人までの削減を目指す。</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100754</xdr:rowOff>
    </xdr:from>
    <xdr:to>
      <xdr:col>24</xdr:col>
      <xdr:colOff>558800</xdr:colOff>
      <xdr:row>62</xdr:row>
      <xdr:rowOff>111095</xdr:rowOff>
    </xdr:to>
    <xdr:cxnSp macro="">
      <xdr:nvCxnSpPr>
        <xdr:cNvPr id="319" name="直線コネクタ 318"/>
        <xdr:cNvCxnSpPr/>
      </xdr:nvCxnSpPr>
      <xdr:spPr>
        <a:xfrm>
          <a:off x="16179800" y="10730654"/>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100754</xdr:rowOff>
    </xdr:from>
    <xdr:to>
      <xdr:col>23</xdr:col>
      <xdr:colOff>406400</xdr:colOff>
      <xdr:row>62</xdr:row>
      <xdr:rowOff>106499</xdr:rowOff>
    </xdr:to>
    <xdr:cxnSp macro="">
      <xdr:nvCxnSpPr>
        <xdr:cNvPr id="322" name="直線コネクタ 321"/>
        <xdr:cNvCxnSpPr/>
      </xdr:nvCxnSpPr>
      <xdr:spPr>
        <a:xfrm flipV="1">
          <a:off x="15290800" y="1073065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106499</xdr:rowOff>
    </xdr:from>
    <xdr:to>
      <xdr:col>22</xdr:col>
      <xdr:colOff>203200</xdr:colOff>
      <xdr:row>62</xdr:row>
      <xdr:rowOff>124883</xdr:rowOff>
    </xdr:to>
    <xdr:cxnSp macro="">
      <xdr:nvCxnSpPr>
        <xdr:cNvPr id="325" name="直線コネクタ 324"/>
        <xdr:cNvCxnSpPr/>
      </xdr:nvCxnSpPr>
      <xdr:spPr>
        <a:xfrm flipV="1">
          <a:off x="14401800" y="10736399"/>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124883</xdr:rowOff>
    </xdr:from>
    <xdr:to>
      <xdr:col>21</xdr:col>
      <xdr:colOff>0</xdr:colOff>
      <xdr:row>62</xdr:row>
      <xdr:rowOff>134076</xdr:rowOff>
    </xdr:to>
    <xdr:cxnSp macro="">
      <xdr:nvCxnSpPr>
        <xdr:cNvPr id="328" name="直線コネクタ 327"/>
        <xdr:cNvCxnSpPr/>
      </xdr:nvCxnSpPr>
      <xdr:spPr>
        <a:xfrm flipV="1">
          <a:off x="13512800" y="10754783"/>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60295</xdr:rowOff>
    </xdr:from>
    <xdr:to>
      <xdr:col>24</xdr:col>
      <xdr:colOff>609600</xdr:colOff>
      <xdr:row>62</xdr:row>
      <xdr:rowOff>161895</xdr:rowOff>
    </xdr:to>
    <xdr:sp macro="" textlink="">
      <xdr:nvSpPr>
        <xdr:cNvPr id="338" name="円/楕円 337"/>
        <xdr:cNvSpPr/>
      </xdr:nvSpPr>
      <xdr:spPr>
        <a:xfrm>
          <a:off x="16967200" y="106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32372</xdr:rowOff>
    </xdr:from>
    <xdr:ext cx="762000" cy="259045"/>
    <xdr:sp macro="" textlink="">
      <xdr:nvSpPr>
        <xdr:cNvPr id="339" name="定員管理の状況該当値テキスト"/>
        <xdr:cNvSpPr txBox="1"/>
      </xdr:nvSpPr>
      <xdr:spPr>
        <a:xfrm>
          <a:off x="17106900" y="106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49954</xdr:rowOff>
    </xdr:from>
    <xdr:to>
      <xdr:col>23</xdr:col>
      <xdr:colOff>457200</xdr:colOff>
      <xdr:row>62</xdr:row>
      <xdr:rowOff>151554</xdr:rowOff>
    </xdr:to>
    <xdr:sp macro="" textlink="">
      <xdr:nvSpPr>
        <xdr:cNvPr id="340" name="円/楕円 339"/>
        <xdr:cNvSpPr/>
      </xdr:nvSpPr>
      <xdr:spPr>
        <a:xfrm>
          <a:off x="16129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136331</xdr:rowOff>
    </xdr:from>
    <xdr:ext cx="736600" cy="259045"/>
    <xdr:sp macro="" textlink="">
      <xdr:nvSpPr>
        <xdr:cNvPr id="341" name="テキスト ボックス 340"/>
        <xdr:cNvSpPr txBox="1"/>
      </xdr:nvSpPr>
      <xdr:spPr>
        <a:xfrm>
          <a:off x="15798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55699</xdr:rowOff>
    </xdr:from>
    <xdr:to>
      <xdr:col>22</xdr:col>
      <xdr:colOff>254000</xdr:colOff>
      <xdr:row>62</xdr:row>
      <xdr:rowOff>157299</xdr:rowOff>
    </xdr:to>
    <xdr:sp macro="" textlink="">
      <xdr:nvSpPr>
        <xdr:cNvPr id="342" name="円/楕円 341"/>
        <xdr:cNvSpPr/>
      </xdr:nvSpPr>
      <xdr:spPr>
        <a:xfrm>
          <a:off x="15240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142076</xdr:rowOff>
    </xdr:from>
    <xdr:ext cx="762000" cy="259045"/>
    <xdr:sp macro="" textlink="">
      <xdr:nvSpPr>
        <xdr:cNvPr id="343" name="テキスト ボックス 342"/>
        <xdr:cNvSpPr txBox="1"/>
      </xdr:nvSpPr>
      <xdr:spPr>
        <a:xfrm>
          <a:off x="14909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74083</xdr:rowOff>
    </xdr:from>
    <xdr:to>
      <xdr:col>21</xdr:col>
      <xdr:colOff>50800</xdr:colOff>
      <xdr:row>63</xdr:row>
      <xdr:rowOff>4233</xdr:rowOff>
    </xdr:to>
    <xdr:sp macro="" textlink="">
      <xdr:nvSpPr>
        <xdr:cNvPr id="344" name="円/楕円 343"/>
        <xdr:cNvSpPr/>
      </xdr:nvSpPr>
      <xdr:spPr>
        <a:xfrm>
          <a:off x="14351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160460</xdr:rowOff>
    </xdr:from>
    <xdr:ext cx="762000" cy="259045"/>
    <xdr:sp macro="" textlink="">
      <xdr:nvSpPr>
        <xdr:cNvPr id="345" name="テキスト ボックス 344"/>
        <xdr:cNvSpPr txBox="1"/>
      </xdr:nvSpPr>
      <xdr:spPr>
        <a:xfrm>
          <a:off x="14020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83276</xdr:rowOff>
    </xdr:from>
    <xdr:to>
      <xdr:col>19</xdr:col>
      <xdr:colOff>533400</xdr:colOff>
      <xdr:row>63</xdr:row>
      <xdr:rowOff>13426</xdr:rowOff>
    </xdr:to>
    <xdr:sp macro="" textlink="">
      <xdr:nvSpPr>
        <xdr:cNvPr id="346" name="円/楕円 345"/>
        <xdr:cNvSpPr/>
      </xdr:nvSpPr>
      <xdr:spPr>
        <a:xfrm>
          <a:off x="13462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169653</xdr:rowOff>
    </xdr:from>
    <xdr:ext cx="762000" cy="259045"/>
    <xdr:sp macro="" textlink="">
      <xdr:nvSpPr>
        <xdr:cNvPr id="347" name="テキスト ボックス 346"/>
        <xdr:cNvSpPr txBox="1"/>
      </xdr:nvSpPr>
      <xdr:spPr>
        <a:xfrm>
          <a:off x="13131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0.8</a:t>
          </a:r>
          <a:r>
            <a:rPr kumimoji="1" lang="ja-JP" altLang="en-US" sz="1300">
              <a:latin typeface="ＭＳ Ｐゴシック"/>
            </a:rPr>
            <a:t>％改善したが、依然として類似団体平均を下回っている。繰上償還を実施することで、公債費の削減に努めてきたが、今後は合併算定替の縮減に伴う普通交付税の減少などが見込まれるため、より一層の資金管理を行い、財政の健全化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84772</xdr:rowOff>
    </xdr:from>
    <xdr:to>
      <xdr:col>24</xdr:col>
      <xdr:colOff>558800</xdr:colOff>
      <xdr:row>40</xdr:row>
      <xdr:rowOff>133032</xdr:rowOff>
    </xdr:to>
    <xdr:cxnSp macro="">
      <xdr:nvCxnSpPr>
        <xdr:cNvPr id="377" name="直線コネクタ 376"/>
        <xdr:cNvCxnSpPr/>
      </xdr:nvCxnSpPr>
      <xdr:spPr>
        <a:xfrm flipV="1">
          <a:off x="16179800" y="694277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133032</xdr:rowOff>
    </xdr:from>
    <xdr:to>
      <xdr:col>23</xdr:col>
      <xdr:colOff>406400</xdr:colOff>
      <xdr:row>41</xdr:row>
      <xdr:rowOff>15875</xdr:rowOff>
    </xdr:to>
    <xdr:cxnSp macro="">
      <xdr:nvCxnSpPr>
        <xdr:cNvPr id="380" name="直線コネクタ 379"/>
        <xdr:cNvCxnSpPr/>
      </xdr:nvCxnSpPr>
      <xdr:spPr>
        <a:xfrm flipV="1">
          <a:off x="15290800" y="699103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15875</xdr:rowOff>
    </xdr:from>
    <xdr:to>
      <xdr:col>22</xdr:col>
      <xdr:colOff>203200</xdr:colOff>
      <xdr:row>41</xdr:row>
      <xdr:rowOff>40005</xdr:rowOff>
    </xdr:to>
    <xdr:cxnSp macro="">
      <xdr:nvCxnSpPr>
        <xdr:cNvPr id="383" name="直線コネクタ 382"/>
        <xdr:cNvCxnSpPr/>
      </xdr:nvCxnSpPr>
      <xdr:spPr>
        <a:xfrm flipV="1">
          <a:off x="14401800" y="70453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40005</xdr:rowOff>
    </xdr:from>
    <xdr:to>
      <xdr:col>21</xdr:col>
      <xdr:colOff>0</xdr:colOff>
      <xdr:row>41</xdr:row>
      <xdr:rowOff>106363</xdr:rowOff>
    </xdr:to>
    <xdr:cxnSp macro="">
      <xdr:nvCxnSpPr>
        <xdr:cNvPr id="386" name="直線コネクタ 385"/>
        <xdr:cNvCxnSpPr/>
      </xdr:nvCxnSpPr>
      <xdr:spPr>
        <a:xfrm flipV="1">
          <a:off x="13512800" y="706945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0" name="テキスト ボックス 389"/>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33972</xdr:rowOff>
    </xdr:from>
    <xdr:to>
      <xdr:col>24</xdr:col>
      <xdr:colOff>609600</xdr:colOff>
      <xdr:row>40</xdr:row>
      <xdr:rowOff>135572</xdr:rowOff>
    </xdr:to>
    <xdr:sp macro="" textlink="">
      <xdr:nvSpPr>
        <xdr:cNvPr id="396" name="円/楕円 395"/>
        <xdr:cNvSpPr/>
      </xdr:nvSpPr>
      <xdr:spPr>
        <a:xfrm>
          <a:off x="169672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6049</xdr:rowOff>
    </xdr:from>
    <xdr:ext cx="762000" cy="259045"/>
    <xdr:sp macro="" textlink="">
      <xdr:nvSpPr>
        <xdr:cNvPr id="397" name="公債費負担の状況該当値テキスト"/>
        <xdr:cNvSpPr txBox="1"/>
      </xdr:nvSpPr>
      <xdr:spPr>
        <a:xfrm>
          <a:off x="17106900" y="68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82232</xdr:rowOff>
    </xdr:from>
    <xdr:to>
      <xdr:col>23</xdr:col>
      <xdr:colOff>457200</xdr:colOff>
      <xdr:row>41</xdr:row>
      <xdr:rowOff>12382</xdr:rowOff>
    </xdr:to>
    <xdr:sp macro="" textlink="">
      <xdr:nvSpPr>
        <xdr:cNvPr id="398" name="円/楕円 397"/>
        <xdr:cNvSpPr/>
      </xdr:nvSpPr>
      <xdr:spPr>
        <a:xfrm>
          <a:off x="16129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168609</xdr:rowOff>
    </xdr:from>
    <xdr:ext cx="736600" cy="259045"/>
    <xdr:sp macro="" textlink="">
      <xdr:nvSpPr>
        <xdr:cNvPr id="399" name="テキスト ボックス 398"/>
        <xdr:cNvSpPr txBox="1"/>
      </xdr:nvSpPr>
      <xdr:spPr>
        <a:xfrm>
          <a:off x="15798800" y="702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136525</xdr:rowOff>
    </xdr:from>
    <xdr:to>
      <xdr:col>22</xdr:col>
      <xdr:colOff>254000</xdr:colOff>
      <xdr:row>41</xdr:row>
      <xdr:rowOff>66675</xdr:rowOff>
    </xdr:to>
    <xdr:sp macro="" textlink="">
      <xdr:nvSpPr>
        <xdr:cNvPr id="400" name="円/楕円 399"/>
        <xdr:cNvSpPr/>
      </xdr:nvSpPr>
      <xdr:spPr>
        <a:xfrm>
          <a:off x="15240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51452</xdr:rowOff>
    </xdr:from>
    <xdr:ext cx="762000" cy="259045"/>
    <xdr:sp macro="" textlink="">
      <xdr:nvSpPr>
        <xdr:cNvPr id="401" name="テキスト ボックス 400"/>
        <xdr:cNvSpPr txBox="1"/>
      </xdr:nvSpPr>
      <xdr:spPr>
        <a:xfrm>
          <a:off x="14909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160655</xdr:rowOff>
    </xdr:from>
    <xdr:to>
      <xdr:col>21</xdr:col>
      <xdr:colOff>50800</xdr:colOff>
      <xdr:row>41</xdr:row>
      <xdr:rowOff>90805</xdr:rowOff>
    </xdr:to>
    <xdr:sp macro="" textlink="">
      <xdr:nvSpPr>
        <xdr:cNvPr id="402" name="円/楕円 401"/>
        <xdr:cNvSpPr/>
      </xdr:nvSpPr>
      <xdr:spPr>
        <a:xfrm>
          <a:off x="14351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75582</xdr:rowOff>
    </xdr:from>
    <xdr:ext cx="762000" cy="259045"/>
    <xdr:sp macro="" textlink="">
      <xdr:nvSpPr>
        <xdr:cNvPr id="403" name="テキスト ボックス 402"/>
        <xdr:cNvSpPr txBox="1"/>
      </xdr:nvSpPr>
      <xdr:spPr>
        <a:xfrm>
          <a:off x="14020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55563</xdr:rowOff>
    </xdr:from>
    <xdr:to>
      <xdr:col>19</xdr:col>
      <xdr:colOff>533400</xdr:colOff>
      <xdr:row>41</xdr:row>
      <xdr:rowOff>157163</xdr:rowOff>
    </xdr:to>
    <xdr:sp macro="" textlink="">
      <xdr:nvSpPr>
        <xdr:cNvPr id="404" name="円/楕円 403"/>
        <xdr:cNvSpPr/>
      </xdr:nvSpPr>
      <xdr:spPr>
        <a:xfrm>
          <a:off x="13462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167340</xdr:rowOff>
    </xdr:from>
    <xdr:ext cx="762000" cy="259045"/>
    <xdr:sp macro="" textlink="">
      <xdr:nvSpPr>
        <xdr:cNvPr id="405" name="テキスト ボックス 404"/>
        <xdr:cNvSpPr txBox="1"/>
      </xdr:nvSpPr>
      <xdr:spPr>
        <a:xfrm>
          <a:off x="13131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下回っているが、要因として繰上償還による地方債残高の減や、財政調整基金や減債基金の積立などによる、充当可能基金の造成があげられる。しかし、今後は合併特例債の償還の増加や公立病院建設に基金を充当する予定であり、経常経費の圧縮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32576</xdr:rowOff>
    </xdr:from>
    <xdr:to>
      <xdr:col>24</xdr:col>
      <xdr:colOff>558800</xdr:colOff>
      <xdr:row>15</xdr:row>
      <xdr:rowOff>107379</xdr:rowOff>
    </xdr:to>
    <xdr:cxnSp macro="">
      <xdr:nvCxnSpPr>
        <xdr:cNvPr id="435" name="直線コネクタ 434"/>
        <xdr:cNvCxnSpPr/>
      </xdr:nvCxnSpPr>
      <xdr:spPr>
        <a:xfrm flipV="1">
          <a:off x="16179800" y="2604326"/>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107379</xdr:rowOff>
    </xdr:from>
    <xdr:to>
      <xdr:col>23</xdr:col>
      <xdr:colOff>406400</xdr:colOff>
      <xdr:row>16</xdr:row>
      <xdr:rowOff>47530</xdr:rowOff>
    </xdr:to>
    <xdr:cxnSp macro="">
      <xdr:nvCxnSpPr>
        <xdr:cNvPr id="438" name="直線コネクタ 437"/>
        <xdr:cNvCxnSpPr/>
      </xdr:nvCxnSpPr>
      <xdr:spPr>
        <a:xfrm flipV="1">
          <a:off x="15290800" y="2679129"/>
          <a:ext cx="889000" cy="1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47530</xdr:rowOff>
    </xdr:from>
    <xdr:to>
      <xdr:col>22</xdr:col>
      <xdr:colOff>203200</xdr:colOff>
      <xdr:row>16</xdr:row>
      <xdr:rowOff>138620</xdr:rowOff>
    </xdr:to>
    <xdr:cxnSp macro="">
      <xdr:nvCxnSpPr>
        <xdr:cNvPr id="441" name="直線コネクタ 440"/>
        <xdr:cNvCxnSpPr/>
      </xdr:nvCxnSpPr>
      <xdr:spPr>
        <a:xfrm flipV="1">
          <a:off x="14401800" y="2790730"/>
          <a:ext cx="889000" cy="9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138620</xdr:rowOff>
    </xdr:from>
    <xdr:to>
      <xdr:col>21</xdr:col>
      <xdr:colOff>0</xdr:colOff>
      <xdr:row>17</xdr:row>
      <xdr:rowOff>89630</xdr:rowOff>
    </xdr:to>
    <xdr:cxnSp macro="">
      <xdr:nvCxnSpPr>
        <xdr:cNvPr id="444" name="直線コネクタ 443"/>
        <xdr:cNvCxnSpPr/>
      </xdr:nvCxnSpPr>
      <xdr:spPr>
        <a:xfrm flipV="1">
          <a:off x="13512800" y="2881820"/>
          <a:ext cx="889000" cy="1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8" name="テキスト ボックス 447"/>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153226</xdr:rowOff>
    </xdr:from>
    <xdr:to>
      <xdr:col>24</xdr:col>
      <xdr:colOff>609600</xdr:colOff>
      <xdr:row>15</xdr:row>
      <xdr:rowOff>83376</xdr:rowOff>
    </xdr:to>
    <xdr:sp macro="" textlink="">
      <xdr:nvSpPr>
        <xdr:cNvPr id="454" name="円/楕円 453"/>
        <xdr:cNvSpPr/>
      </xdr:nvSpPr>
      <xdr:spPr>
        <a:xfrm>
          <a:off x="16967200" y="255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74503</xdr:rowOff>
    </xdr:from>
    <xdr:ext cx="762000" cy="259045"/>
    <xdr:sp macro="" textlink="">
      <xdr:nvSpPr>
        <xdr:cNvPr id="455" name="将来負担の状況該当値テキスト"/>
        <xdr:cNvSpPr txBox="1"/>
      </xdr:nvSpPr>
      <xdr:spPr>
        <a:xfrm>
          <a:off x="17106900" y="247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56579</xdr:rowOff>
    </xdr:from>
    <xdr:to>
      <xdr:col>23</xdr:col>
      <xdr:colOff>457200</xdr:colOff>
      <xdr:row>15</xdr:row>
      <xdr:rowOff>158179</xdr:rowOff>
    </xdr:to>
    <xdr:sp macro="" textlink="">
      <xdr:nvSpPr>
        <xdr:cNvPr id="456" name="円/楕円 455"/>
        <xdr:cNvSpPr/>
      </xdr:nvSpPr>
      <xdr:spPr>
        <a:xfrm>
          <a:off x="16129000" y="262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168356</xdr:rowOff>
    </xdr:from>
    <xdr:ext cx="736600" cy="259045"/>
    <xdr:sp macro="" textlink="">
      <xdr:nvSpPr>
        <xdr:cNvPr id="457" name="テキスト ボックス 456"/>
        <xdr:cNvSpPr txBox="1"/>
      </xdr:nvSpPr>
      <xdr:spPr>
        <a:xfrm>
          <a:off x="15798800" y="2397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168180</xdr:rowOff>
    </xdr:from>
    <xdr:to>
      <xdr:col>22</xdr:col>
      <xdr:colOff>254000</xdr:colOff>
      <xdr:row>16</xdr:row>
      <xdr:rowOff>98330</xdr:rowOff>
    </xdr:to>
    <xdr:sp macro="" textlink="">
      <xdr:nvSpPr>
        <xdr:cNvPr id="458" name="円/楕円 457"/>
        <xdr:cNvSpPr/>
      </xdr:nvSpPr>
      <xdr:spPr>
        <a:xfrm>
          <a:off x="15240000" y="27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108507</xdr:rowOff>
    </xdr:from>
    <xdr:ext cx="762000" cy="259045"/>
    <xdr:sp macro="" textlink="">
      <xdr:nvSpPr>
        <xdr:cNvPr id="459" name="テキスト ボックス 458"/>
        <xdr:cNvSpPr txBox="1"/>
      </xdr:nvSpPr>
      <xdr:spPr>
        <a:xfrm>
          <a:off x="14909800" y="250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87820</xdr:rowOff>
    </xdr:from>
    <xdr:to>
      <xdr:col>21</xdr:col>
      <xdr:colOff>50800</xdr:colOff>
      <xdr:row>17</xdr:row>
      <xdr:rowOff>17970</xdr:rowOff>
    </xdr:to>
    <xdr:sp macro="" textlink="">
      <xdr:nvSpPr>
        <xdr:cNvPr id="460" name="円/楕円 459"/>
        <xdr:cNvSpPr/>
      </xdr:nvSpPr>
      <xdr:spPr>
        <a:xfrm>
          <a:off x="14351000" y="28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28147</xdr:rowOff>
    </xdr:from>
    <xdr:ext cx="762000" cy="259045"/>
    <xdr:sp macro="" textlink="">
      <xdr:nvSpPr>
        <xdr:cNvPr id="461" name="テキスト ボックス 460"/>
        <xdr:cNvSpPr txBox="1"/>
      </xdr:nvSpPr>
      <xdr:spPr>
        <a:xfrm>
          <a:off x="14020800" y="259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38830</xdr:rowOff>
    </xdr:from>
    <xdr:to>
      <xdr:col>19</xdr:col>
      <xdr:colOff>533400</xdr:colOff>
      <xdr:row>17</xdr:row>
      <xdr:rowOff>140430</xdr:rowOff>
    </xdr:to>
    <xdr:sp macro="" textlink="">
      <xdr:nvSpPr>
        <xdr:cNvPr id="462" name="円/楕円 461"/>
        <xdr:cNvSpPr/>
      </xdr:nvSpPr>
      <xdr:spPr>
        <a:xfrm>
          <a:off x="13462000" y="29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150607</xdr:rowOff>
    </xdr:from>
    <xdr:ext cx="762000" cy="259045"/>
    <xdr:sp macro="" textlink="">
      <xdr:nvSpPr>
        <xdr:cNvPr id="463" name="テキスト ボックス 462"/>
        <xdr:cNvSpPr txBox="1"/>
      </xdr:nvSpPr>
      <xdr:spPr>
        <a:xfrm>
          <a:off x="13131800" y="27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岐阜県恵那市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53,052
52,499
504.24
30,226,443
29,009,646
1,159,738
18,067,467
34,221,851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人件費にかかる経常収支比率は、類似団体平均を</a:t>
          </a:r>
          <a:r>
            <a:rPr kumimoji="1" lang="en-US" altLang="ja-JP" sz="1300">
              <a:latin typeface="ＭＳ Ｐゴシック"/>
            </a:rPr>
            <a:t>2.0</a:t>
          </a:r>
          <a:r>
            <a:rPr kumimoji="1" lang="ja-JP" altLang="en-US" sz="1300">
              <a:latin typeface="ＭＳ Ｐゴシック"/>
            </a:rPr>
            <a:t>ポイント下回っている。しかしながら人口一人当たりの歳出決算額は類似団体平均よりも高く、人件費以外にも公営企業会計の人件費に充てる繰出金や臨時職員賃金についても上回っており、今後はこれらも含めた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36</xdr:row>
      <xdr:rowOff>27940</xdr:rowOff>
    </xdr:to>
    <xdr:cxnSp macro="">
      <xdr:nvCxnSpPr>
        <xdr:cNvPr id="64" name="直線コネクタ 63"/>
        <xdr:cNvCxnSpPr/>
      </xdr:nvCxnSpPr>
      <xdr:spPr>
        <a:xfrm>
          <a:off x="3987800" y="61087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36</xdr:row>
      <xdr:rowOff>12700</xdr:rowOff>
    </xdr:to>
    <xdr:cxnSp macro="">
      <xdr:nvCxnSpPr>
        <xdr:cNvPr id="67" name="直線コネクタ 66"/>
        <xdr:cNvCxnSpPr/>
      </xdr:nvCxnSpPr>
      <xdr:spPr>
        <a:xfrm flipV="1">
          <a:off x="3098800" y="610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12700</xdr:rowOff>
    </xdr:to>
    <xdr:cxnSp macro="">
      <xdr:nvCxnSpPr>
        <xdr:cNvPr id="70" name="直線コネクタ 69"/>
        <xdr:cNvCxnSpPr/>
      </xdr:nvCxnSpPr>
      <xdr:spPr>
        <a:xfrm>
          <a:off x="2209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58420</xdr:rowOff>
    </xdr:to>
    <xdr:cxnSp macro="">
      <xdr:nvCxnSpPr>
        <xdr:cNvPr id="73" name="直線コネクタ 72"/>
        <xdr:cNvCxnSpPr/>
      </xdr:nvCxnSpPr>
      <xdr:spPr>
        <a:xfrm flipV="1">
          <a:off x="1320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83" name="円/楕円 82"/>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165117</xdr:rowOff>
    </xdr:from>
    <xdr:ext cx="762000" cy="259045"/>
    <xdr:sp macro="" textlink="">
      <xdr:nvSpPr>
        <xdr:cNvPr id="84"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57150</xdr:rowOff>
    </xdr:from>
    <xdr:to>
      <xdr:col>5</xdr:col>
      <xdr:colOff>600075</xdr:colOff>
      <xdr:row>35</xdr:row>
      <xdr:rowOff>158750</xdr:rowOff>
    </xdr:to>
    <xdr:sp macro="" textlink="">
      <xdr:nvSpPr>
        <xdr:cNvPr id="85" name="円/楕円 84"/>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168927</xdr:rowOff>
    </xdr:from>
    <xdr:ext cx="736600" cy="259045"/>
    <xdr:sp macro="" textlink="">
      <xdr:nvSpPr>
        <xdr:cNvPr id="86" name="テキスト ボックス 85"/>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7" name="円/楕円 86"/>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88" name="テキスト ボックス 87"/>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89" name="円/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0" name="テキスト ボックス 89"/>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1" name="円/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2" name="テキスト ボックス 91"/>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物件費にかかる経常収支比率は、類似団体平均を</a:t>
          </a:r>
          <a:r>
            <a:rPr kumimoji="1" lang="en-US" altLang="ja-JP" sz="1300">
              <a:latin typeface="ＭＳ Ｐゴシック"/>
            </a:rPr>
            <a:t>1.6</a:t>
          </a:r>
          <a:r>
            <a:rPr kumimoji="1" lang="ja-JP" altLang="en-US" sz="1300">
              <a:latin typeface="ＭＳ Ｐゴシック"/>
            </a:rPr>
            <a:t>ポイント下回ってはいるが上昇傾向にある。これまで指定管理制度を積極的に取り入れてきたが、費用の削減が想定よりも進まないことが要因である。今後は指定管理費用の適正化に加え、ファシリティマネジメントの手法により施設自体の統廃合を進め、抑制していくよう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16</xdr:row>
      <xdr:rowOff>88900</xdr:rowOff>
    </xdr:to>
    <xdr:cxnSp macro="">
      <xdr:nvCxnSpPr>
        <xdr:cNvPr id="125" name="直線コネクタ 124"/>
        <xdr:cNvCxnSpPr/>
      </xdr:nvCxnSpPr>
      <xdr:spPr>
        <a:xfrm>
          <a:off x="15671800" y="2771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16</xdr:row>
      <xdr:rowOff>27940</xdr:rowOff>
    </xdr:to>
    <xdr:cxnSp macro="">
      <xdr:nvCxnSpPr>
        <xdr:cNvPr id="128" name="直線コネクタ 127"/>
        <xdr:cNvCxnSpPr/>
      </xdr:nvCxnSpPr>
      <xdr:spPr>
        <a:xfrm>
          <a:off x="14782800" y="2771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27940</xdr:rowOff>
    </xdr:from>
    <xdr:to>
      <xdr:col>21</xdr:col>
      <xdr:colOff>361950</xdr:colOff>
      <xdr:row>16</xdr:row>
      <xdr:rowOff>35560</xdr:rowOff>
    </xdr:to>
    <xdr:cxnSp macro="">
      <xdr:nvCxnSpPr>
        <xdr:cNvPr id="131" name="直線コネクタ 130"/>
        <xdr:cNvCxnSpPr/>
      </xdr:nvCxnSpPr>
      <xdr:spPr>
        <a:xfrm flipV="1">
          <a:off x="13893800" y="277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130810</xdr:rowOff>
    </xdr:from>
    <xdr:to>
      <xdr:col>20</xdr:col>
      <xdr:colOff>158750</xdr:colOff>
      <xdr:row>16</xdr:row>
      <xdr:rowOff>35560</xdr:rowOff>
    </xdr:to>
    <xdr:cxnSp macro="">
      <xdr:nvCxnSpPr>
        <xdr:cNvPr id="134" name="直線コネクタ 133"/>
        <xdr:cNvCxnSpPr/>
      </xdr:nvCxnSpPr>
      <xdr:spPr>
        <a:xfrm>
          <a:off x="13004800" y="2702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4" name="円/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5"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148590</xdr:rowOff>
    </xdr:from>
    <xdr:to>
      <xdr:col>22</xdr:col>
      <xdr:colOff>615950</xdr:colOff>
      <xdr:row>16</xdr:row>
      <xdr:rowOff>78740</xdr:rowOff>
    </xdr:to>
    <xdr:sp macro="" textlink="">
      <xdr:nvSpPr>
        <xdr:cNvPr id="146" name="円/楕円 145"/>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88917</xdr:rowOff>
    </xdr:from>
    <xdr:ext cx="736600" cy="259045"/>
    <xdr:sp macro="" textlink="">
      <xdr:nvSpPr>
        <xdr:cNvPr id="147" name="テキスト ボックス 146"/>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148590</xdr:rowOff>
    </xdr:from>
    <xdr:to>
      <xdr:col>21</xdr:col>
      <xdr:colOff>412750</xdr:colOff>
      <xdr:row>16</xdr:row>
      <xdr:rowOff>78740</xdr:rowOff>
    </xdr:to>
    <xdr:sp macro="" textlink="">
      <xdr:nvSpPr>
        <xdr:cNvPr id="148" name="円/楕円 147"/>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88917</xdr:rowOff>
    </xdr:from>
    <xdr:ext cx="762000" cy="259045"/>
    <xdr:sp macro="" textlink="">
      <xdr:nvSpPr>
        <xdr:cNvPr id="149" name="テキスト ボックス 148"/>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0" name="円/楕円 149"/>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51" name="テキスト ボックス 150"/>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52" name="円/楕円 151"/>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53" name="テキスト ボックス 152"/>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扶助費については類似団体平均を下回っているが、要因としては生活保護費が平成</a:t>
          </a:r>
          <a:r>
            <a:rPr kumimoji="1" lang="en-US" altLang="ja-JP" sz="1300">
              <a:latin typeface="ＭＳ Ｐゴシック"/>
            </a:rPr>
            <a:t>26</a:t>
          </a:r>
          <a:r>
            <a:rPr kumimoji="1" lang="ja-JP" altLang="en-US" sz="1300">
              <a:latin typeface="ＭＳ Ｐゴシック"/>
            </a:rPr>
            <a:t>年度で</a:t>
          </a:r>
          <a:r>
            <a:rPr kumimoji="1" lang="en-US" altLang="ja-JP" sz="1300">
              <a:latin typeface="ＭＳ Ｐゴシック"/>
            </a:rPr>
            <a:t>181,355</a:t>
          </a:r>
          <a:r>
            <a:rPr kumimoji="1" lang="ja-JP" altLang="en-US" sz="1300">
              <a:latin typeface="ＭＳ Ｐゴシック"/>
            </a:rPr>
            <a:t>千円と比較的低額となっていることがある。ただし、最近では上昇傾向がみられ、義務的経費として今後の支出増が見込まれるものである。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168910</xdr:rowOff>
    </xdr:from>
    <xdr:to>
      <xdr:col>7</xdr:col>
      <xdr:colOff>15875</xdr:colOff>
      <xdr:row>54</xdr:row>
      <xdr:rowOff>12700</xdr:rowOff>
    </xdr:to>
    <xdr:cxnSp macro="">
      <xdr:nvCxnSpPr>
        <xdr:cNvPr id="186" name="直線コネクタ 185"/>
        <xdr:cNvCxnSpPr/>
      </xdr:nvCxnSpPr>
      <xdr:spPr>
        <a:xfrm>
          <a:off x="3987800" y="9255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123190</xdr:rowOff>
    </xdr:from>
    <xdr:to>
      <xdr:col>5</xdr:col>
      <xdr:colOff>549275</xdr:colOff>
      <xdr:row>53</xdr:row>
      <xdr:rowOff>168910</xdr:rowOff>
    </xdr:to>
    <xdr:cxnSp macro="">
      <xdr:nvCxnSpPr>
        <xdr:cNvPr id="189" name="直線コネクタ 188"/>
        <xdr:cNvCxnSpPr/>
      </xdr:nvCxnSpPr>
      <xdr:spPr>
        <a:xfrm>
          <a:off x="3098800" y="9210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123190</xdr:rowOff>
    </xdr:from>
    <xdr:to>
      <xdr:col>4</xdr:col>
      <xdr:colOff>346075</xdr:colOff>
      <xdr:row>53</xdr:row>
      <xdr:rowOff>153670</xdr:rowOff>
    </xdr:to>
    <xdr:cxnSp macro="">
      <xdr:nvCxnSpPr>
        <xdr:cNvPr id="192" name="直線コネクタ 191"/>
        <xdr:cNvCxnSpPr/>
      </xdr:nvCxnSpPr>
      <xdr:spPr>
        <a:xfrm flipV="1">
          <a:off x="2209800" y="9210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138430</xdr:rowOff>
    </xdr:from>
    <xdr:to>
      <xdr:col>3</xdr:col>
      <xdr:colOff>142875</xdr:colOff>
      <xdr:row>53</xdr:row>
      <xdr:rowOff>153670</xdr:rowOff>
    </xdr:to>
    <xdr:cxnSp macro="">
      <xdr:nvCxnSpPr>
        <xdr:cNvPr id="195" name="直線コネクタ 194"/>
        <xdr:cNvCxnSpPr/>
      </xdr:nvCxnSpPr>
      <xdr:spPr>
        <a:xfrm>
          <a:off x="1320800" y="9225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5" name="円/楕円 204"/>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6"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118110</xdr:rowOff>
    </xdr:from>
    <xdr:to>
      <xdr:col>5</xdr:col>
      <xdr:colOff>600075</xdr:colOff>
      <xdr:row>54</xdr:row>
      <xdr:rowOff>48260</xdr:rowOff>
    </xdr:to>
    <xdr:sp macro="" textlink="">
      <xdr:nvSpPr>
        <xdr:cNvPr id="207" name="円/楕円 206"/>
        <xdr:cNvSpPr/>
      </xdr:nvSpPr>
      <xdr:spPr>
        <a:xfrm>
          <a:off x="3937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58437</xdr:rowOff>
    </xdr:from>
    <xdr:ext cx="736600" cy="259045"/>
    <xdr:sp macro="" textlink="">
      <xdr:nvSpPr>
        <xdr:cNvPr id="208" name="テキスト ボックス 207"/>
        <xdr:cNvSpPr txBox="1"/>
      </xdr:nvSpPr>
      <xdr:spPr>
        <a:xfrm>
          <a:off x="3606800" y="897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72390</xdr:rowOff>
    </xdr:from>
    <xdr:to>
      <xdr:col>4</xdr:col>
      <xdr:colOff>396875</xdr:colOff>
      <xdr:row>54</xdr:row>
      <xdr:rowOff>2540</xdr:rowOff>
    </xdr:to>
    <xdr:sp macro="" textlink="">
      <xdr:nvSpPr>
        <xdr:cNvPr id="209" name="円/楕円 208"/>
        <xdr:cNvSpPr/>
      </xdr:nvSpPr>
      <xdr:spPr>
        <a:xfrm>
          <a:off x="3048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12717</xdr:rowOff>
    </xdr:from>
    <xdr:ext cx="762000" cy="259045"/>
    <xdr:sp macro="" textlink="">
      <xdr:nvSpPr>
        <xdr:cNvPr id="210" name="テキスト ボックス 209"/>
        <xdr:cNvSpPr txBox="1"/>
      </xdr:nvSpPr>
      <xdr:spPr>
        <a:xfrm>
          <a:off x="2717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102870</xdr:rowOff>
    </xdr:from>
    <xdr:to>
      <xdr:col>3</xdr:col>
      <xdr:colOff>193675</xdr:colOff>
      <xdr:row>54</xdr:row>
      <xdr:rowOff>33020</xdr:rowOff>
    </xdr:to>
    <xdr:sp macro="" textlink="">
      <xdr:nvSpPr>
        <xdr:cNvPr id="211" name="円/楕円 210"/>
        <xdr:cNvSpPr/>
      </xdr:nvSpPr>
      <xdr:spPr>
        <a:xfrm>
          <a:off x="2159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43197</xdr:rowOff>
    </xdr:from>
    <xdr:ext cx="762000" cy="259045"/>
    <xdr:sp macro="" textlink="">
      <xdr:nvSpPr>
        <xdr:cNvPr id="212" name="テキスト ボックス 211"/>
        <xdr:cNvSpPr txBox="1"/>
      </xdr:nvSpPr>
      <xdr:spPr>
        <a:xfrm>
          <a:off x="1828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87630</xdr:rowOff>
    </xdr:from>
    <xdr:to>
      <xdr:col>1</xdr:col>
      <xdr:colOff>676275</xdr:colOff>
      <xdr:row>54</xdr:row>
      <xdr:rowOff>17780</xdr:rowOff>
    </xdr:to>
    <xdr:sp macro="" textlink="">
      <xdr:nvSpPr>
        <xdr:cNvPr id="213" name="円/楕円 212"/>
        <xdr:cNvSpPr/>
      </xdr:nvSpPr>
      <xdr:spPr>
        <a:xfrm>
          <a:off x="1270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27957</xdr:rowOff>
    </xdr:from>
    <xdr:ext cx="762000" cy="259045"/>
    <xdr:sp macro="" textlink="">
      <xdr:nvSpPr>
        <xdr:cNvPr id="214" name="テキスト ボックス 213"/>
        <xdr:cNvSpPr txBox="1"/>
      </xdr:nvSpPr>
      <xdr:spPr>
        <a:xfrm>
          <a:off x="939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は、類似団体平均を下回っていたがほぼ同水準まで上昇している。これは国民健康保険や介護保険等の社会保障費の給付費の上昇に伴うものや、近年増加する下水道施設の維持管理等に費用がかかり、一般会計からの特別会計への繰出金は増加傾向にある。今後は保険給付費の適正化や、公営企業の独立採算の原則に則った使用料の見直しなどにより、税収を主な財源とする一般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56</xdr:row>
      <xdr:rowOff>165100</xdr:rowOff>
    </xdr:to>
    <xdr:cxnSp macro="">
      <xdr:nvCxnSpPr>
        <xdr:cNvPr id="247" name="直線コネクタ 246"/>
        <xdr:cNvCxnSpPr/>
      </xdr:nvCxnSpPr>
      <xdr:spPr>
        <a:xfrm>
          <a:off x="15671800" y="9720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56</xdr:row>
      <xdr:rowOff>119380</xdr:rowOff>
    </xdr:to>
    <xdr:cxnSp macro="">
      <xdr:nvCxnSpPr>
        <xdr:cNvPr id="250" name="直線コネクタ 249"/>
        <xdr:cNvCxnSpPr/>
      </xdr:nvCxnSpPr>
      <xdr:spPr>
        <a:xfrm>
          <a:off x="14782800" y="972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119380</xdr:rowOff>
    </xdr:to>
    <xdr:cxnSp macro="">
      <xdr:nvCxnSpPr>
        <xdr:cNvPr id="253" name="直線コネクタ 252"/>
        <xdr:cNvCxnSpPr/>
      </xdr:nvCxnSpPr>
      <xdr:spPr>
        <a:xfrm>
          <a:off x="13893800" y="9629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56</xdr:row>
      <xdr:rowOff>27940</xdr:rowOff>
    </xdr:to>
    <xdr:cxnSp macro="">
      <xdr:nvCxnSpPr>
        <xdr:cNvPr id="256" name="直線コネクタ 255"/>
        <xdr:cNvCxnSpPr/>
      </xdr:nvCxnSpPr>
      <xdr:spPr>
        <a:xfrm>
          <a:off x="13004800" y="9552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66" name="円/楕円 265"/>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67"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68" name="円/楕円 267"/>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69" name="テキスト ボックス 268"/>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70" name="円/楕円 269"/>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71" name="テキスト ボックス 270"/>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72" name="円/楕円 271"/>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88917</xdr:rowOff>
    </xdr:from>
    <xdr:ext cx="762000" cy="259045"/>
    <xdr:sp macro="" textlink="">
      <xdr:nvSpPr>
        <xdr:cNvPr id="273" name="テキスト ボックス 272"/>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4" name="円/楕円 273"/>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5" name="テキスト ボックス 274"/>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かかる経常収支比率は、類似団体平均を下回っているが、さらなる抑制に努めるため、恵那市の「補助金の適正化に関する指針」に基づき、事業の効果を検証しながら定期的に見直しや廃止に取り組む。</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28702</xdr:rowOff>
    </xdr:from>
    <xdr:to>
      <xdr:col>24</xdr:col>
      <xdr:colOff>31750</xdr:colOff>
      <xdr:row>35</xdr:row>
      <xdr:rowOff>65278</xdr:rowOff>
    </xdr:to>
    <xdr:cxnSp macro="">
      <xdr:nvCxnSpPr>
        <xdr:cNvPr id="305" name="直線コネクタ 304"/>
        <xdr:cNvCxnSpPr/>
      </xdr:nvCxnSpPr>
      <xdr:spPr>
        <a:xfrm>
          <a:off x="15671800" y="60294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28702</xdr:rowOff>
    </xdr:from>
    <xdr:to>
      <xdr:col>22</xdr:col>
      <xdr:colOff>565150</xdr:colOff>
      <xdr:row>35</xdr:row>
      <xdr:rowOff>42418</xdr:rowOff>
    </xdr:to>
    <xdr:cxnSp macro="">
      <xdr:nvCxnSpPr>
        <xdr:cNvPr id="308" name="直線コネクタ 307"/>
        <xdr:cNvCxnSpPr/>
      </xdr:nvCxnSpPr>
      <xdr:spPr>
        <a:xfrm flipV="1">
          <a:off x="14782800" y="60294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42418</xdr:rowOff>
    </xdr:from>
    <xdr:to>
      <xdr:col>21</xdr:col>
      <xdr:colOff>361950</xdr:colOff>
      <xdr:row>35</xdr:row>
      <xdr:rowOff>42418</xdr:rowOff>
    </xdr:to>
    <xdr:cxnSp macro="">
      <xdr:nvCxnSpPr>
        <xdr:cNvPr id="311" name="直線コネクタ 310"/>
        <xdr:cNvCxnSpPr/>
      </xdr:nvCxnSpPr>
      <xdr:spPr>
        <a:xfrm>
          <a:off x="13893800" y="6043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24130</xdr:rowOff>
    </xdr:from>
    <xdr:to>
      <xdr:col>20</xdr:col>
      <xdr:colOff>158750</xdr:colOff>
      <xdr:row>35</xdr:row>
      <xdr:rowOff>42418</xdr:rowOff>
    </xdr:to>
    <xdr:cxnSp macro="">
      <xdr:nvCxnSpPr>
        <xdr:cNvPr id="314" name="直線コネクタ 313"/>
        <xdr:cNvCxnSpPr/>
      </xdr:nvCxnSpPr>
      <xdr:spPr>
        <a:xfrm>
          <a:off x="13004800" y="60248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14478</xdr:rowOff>
    </xdr:from>
    <xdr:to>
      <xdr:col>24</xdr:col>
      <xdr:colOff>82550</xdr:colOff>
      <xdr:row>35</xdr:row>
      <xdr:rowOff>116078</xdr:rowOff>
    </xdr:to>
    <xdr:sp macro="" textlink="">
      <xdr:nvSpPr>
        <xdr:cNvPr id="324" name="円/楕円 323"/>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31005</xdr:rowOff>
    </xdr:from>
    <xdr:ext cx="762000" cy="259045"/>
    <xdr:sp macro="" textlink="">
      <xdr:nvSpPr>
        <xdr:cNvPr id="325"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149352</xdr:rowOff>
    </xdr:from>
    <xdr:to>
      <xdr:col>22</xdr:col>
      <xdr:colOff>615950</xdr:colOff>
      <xdr:row>35</xdr:row>
      <xdr:rowOff>79502</xdr:rowOff>
    </xdr:to>
    <xdr:sp macro="" textlink="">
      <xdr:nvSpPr>
        <xdr:cNvPr id="326" name="円/楕円 325"/>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89679</xdr:rowOff>
    </xdr:from>
    <xdr:ext cx="736600" cy="259045"/>
    <xdr:sp macro="" textlink="">
      <xdr:nvSpPr>
        <xdr:cNvPr id="327" name="テキスト ボックス 326"/>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163068</xdr:rowOff>
    </xdr:from>
    <xdr:to>
      <xdr:col>21</xdr:col>
      <xdr:colOff>412750</xdr:colOff>
      <xdr:row>35</xdr:row>
      <xdr:rowOff>93218</xdr:rowOff>
    </xdr:to>
    <xdr:sp macro="" textlink="">
      <xdr:nvSpPr>
        <xdr:cNvPr id="328" name="円/楕円 327"/>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103395</xdr:rowOff>
    </xdr:from>
    <xdr:ext cx="762000" cy="259045"/>
    <xdr:sp macro="" textlink="">
      <xdr:nvSpPr>
        <xdr:cNvPr id="329" name="テキスト ボックス 328"/>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163068</xdr:rowOff>
    </xdr:from>
    <xdr:to>
      <xdr:col>20</xdr:col>
      <xdr:colOff>209550</xdr:colOff>
      <xdr:row>35</xdr:row>
      <xdr:rowOff>93218</xdr:rowOff>
    </xdr:to>
    <xdr:sp macro="" textlink="">
      <xdr:nvSpPr>
        <xdr:cNvPr id="330" name="円/楕円 329"/>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103395</xdr:rowOff>
    </xdr:from>
    <xdr:ext cx="762000" cy="259045"/>
    <xdr:sp macro="" textlink="">
      <xdr:nvSpPr>
        <xdr:cNvPr id="331" name="テキスト ボックス 330"/>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32" name="円/楕円 331"/>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33" name="テキスト ボックス 332"/>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公債費にかかる経常収支比率は、依然類似団体平均よりも高い状態にあるが、平成</a:t>
          </a:r>
          <a:r>
            <a:rPr kumimoji="1" lang="en-US" altLang="ja-JP" sz="1300">
              <a:latin typeface="ＭＳ Ｐゴシック"/>
            </a:rPr>
            <a:t>26</a:t>
          </a:r>
          <a:r>
            <a:rPr kumimoji="1" lang="ja-JP" altLang="en-US" sz="1300">
              <a:latin typeface="ＭＳ Ｐゴシック"/>
            </a:rPr>
            <a:t>年度に</a:t>
          </a:r>
          <a:r>
            <a:rPr kumimoji="1" lang="en-US" altLang="ja-JP" sz="1300">
              <a:latin typeface="ＭＳ Ｐゴシック"/>
            </a:rPr>
            <a:t>11</a:t>
          </a:r>
          <a:r>
            <a:rPr kumimoji="1" lang="ja-JP" altLang="en-US" sz="1300">
              <a:latin typeface="ＭＳ Ｐゴシック"/>
            </a:rPr>
            <a:t>億円の繰上償還を行い将来の負担の軽減に努めた。今後は合併特例事業の元金償還が順次始まる一方、目立った税収の増加が見込めず、比率は上昇していくことが見込まれることから、公営企業も含めた必要な事業の選別を確実に行い、公債費比率等の数値に注意しながら計画的な借入れと償還を行っ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14987</xdr:rowOff>
    </xdr:from>
    <xdr:to>
      <xdr:col>7</xdr:col>
      <xdr:colOff>15875</xdr:colOff>
      <xdr:row>79</xdr:row>
      <xdr:rowOff>46989</xdr:rowOff>
    </xdr:to>
    <xdr:cxnSp macro="">
      <xdr:nvCxnSpPr>
        <xdr:cNvPr id="363" name="直線コネクタ 362"/>
        <xdr:cNvCxnSpPr/>
      </xdr:nvCxnSpPr>
      <xdr:spPr>
        <a:xfrm flipV="1">
          <a:off x="3987800" y="135595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46989</xdr:rowOff>
    </xdr:from>
    <xdr:to>
      <xdr:col>5</xdr:col>
      <xdr:colOff>549275</xdr:colOff>
      <xdr:row>79</xdr:row>
      <xdr:rowOff>56135</xdr:rowOff>
    </xdr:to>
    <xdr:cxnSp macro="">
      <xdr:nvCxnSpPr>
        <xdr:cNvPr id="366" name="直線コネクタ 365"/>
        <xdr:cNvCxnSpPr/>
      </xdr:nvCxnSpPr>
      <xdr:spPr>
        <a:xfrm flipV="1">
          <a:off x="3098800" y="135915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19558</xdr:rowOff>
    </xdr:from>
    <xdr:to>
      <xdr:col>4</xdr:col>
      <xdr:colOff>346075</xdr:colOff>
      <xdr:row>79</xdr:row>
      <xdr:rowOff>56135</xdr:rowOff>
    </xdr:to>
    <xdr:cxnSp macro="">
      <xdr:nvCxnSpPr>
        <xdr:cNvPr id="369" name="直線コネクタ 368"/>
        <xdr:cNvCxnSpPr/>
      </xdr:nvCxnSpPr>
      <xdr:spPr>
        <a:xfrm>
          <a:off x="2209800" y="135641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19558</xdr:rowOff>
    </xdr:from>
    <xdr:to>
      <xdr:col>3</xdr:col>
      <xdr:colOff>142875</xdr:colOff>
      <xdr:row>79</xdr:row>
      <xdr:rowOff>28702</xdr:rowOff>
    </xdr:to>
    <xdr:cxnSp macro="">
      <xdr:nvCxnSpPr>
        <xdr:cNvPr id="372" name="直線コネクタ 371"/>
        <xdr:cNvCxnSpPr/>
      </xdr:nvCxnSpPr>
      <xdr:spPr>
        <a:xfrm flipV="1">
          <a:off x="1320800" y="135641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135637</xdr:rowOff>
    </xdr:from>
    <xdr:to>
      <xdr:col>7</xdr:col>
      <xdr:colOff>66675</xdr:colOff>
      <xdr:row>79</xdr:row>
      <xdr:rowOff>65787</xdr:rowOff>
    </xdr:to>
    <xdr:sp macro="" textlink="">
      <xdr:nvSpPr>
        <xdr:cNvPr id="382" name="円/楕円 381"/>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107714</xdr:rowOff>
    </xdr:from>
    <xdr:ext cx="762000" cy="259045"/>
    <xdr:sp macro="" textlink="">
      <xdr:nvSpPr>
        <xdr:cNvPr id="383" name="公債費該当値テキスト"/>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167639</xdr:rowOff>
    </xdr:from>
    <xdr:to>
      <xdr:col>5</xdr:col>
      <xdr:colOff>600075</xdr:colOff>
      <xdr:row>79</xdr:row>
      <xdr:rowOff>97789</xdr:rowOff>
    </xdr:to>
    <xdr:sp macro="" textlink="">
      <xdr:nvSpPr>
        <xdr:cNvPr id="384" name="円/楕円 383"/>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82566</xdr:rowOff>
    </xdr:from>
    <xdr:ext cx="736600" cy="259045"/>
    <xdr:sp macro="" textlink="">
      <xdr:nvSpPr>
        <xdr:cNvPr id="385" name="テキスト ボックス 384"/>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5335</xdr:rowOff>
    </xdr:from>
    <xdr:to>
      <xdr:col>4</xdr:col>
      <xdr:colOff>396875</xdr:colOff>
      <xdr:row>79</xdr:row>
      <xdr:rowOff>106935</xdr:rowOff>
    </xdr:to>
    <xdr:sp macro="" textlink="">
      <xdr:nvSpPr>
        <xdr:cNvPr id="386" name="円/楕円 385"/>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91712</xdr:rowOff>
    </xdr:from>
    <xdr:ext cx="762000" cy="259045"/>
    <xdr:sp macro="" textlink="">
      <xdr:nvSpPr>
        <xdr:cNvPr id="387" name="テキスト ボックス 386"/>
        <xdr:cNvSpPr txBox="1"/>
      </xdr:nvSpPr>
      <xdr:spPr>
        <a:xfrm>
          <a:off x="2717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140208</xdr:rowOff>
    </xdr:from>
    <xdr:to>
      <xdr:col>3</xdr:col>
      <xdr:colOff>193675</xdr:colOff>
      <xdr:row>79</xdr:row>
      <xdr:rowOff>70358</xdr:rowOff>
    </xdr:to>
    <xdr:sp macro="" textlink="">
      <xdr:nvSpPr>
        <xdr:cNvPr id="388" name="円/楕円 387"/>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55135</xdr:rowOff>
    </xdr:from>
    <xdr:ext cx="762000" cy="259045"/>
    <xdr:sp macro="" textlink="">
      <xdr:nvSpPr>
        <xdr:cNvPr id="389" name="テキスト ボックス 388"/>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149352</xdr:rowOff>
    </xdr:from>
    <xdr:to>
      <xdr:col>1</xdr:col>
      <xdr:colOff>676275</xdr:colOff>
      <xdr:row>79</xdr:row>
      <xdr:rowOff>79502</xdr:rowOff>
    </xdr:to>
    <xdr:sp macro="" textlink="">
      <xdr:nvSpPr>
        <xdr:cNvPr id="390" name="円/楕円 389"/>
        <xdr:cNvSpPr/>
      </xdr:nvSpPr>
      <xdr:spPr>
        <a:xfrm>
          <a:off x="1270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64279</xdr:rowOff>
    </xdr:from>
    <xdr:ext cx="762000" cy="259045"/>
    <xdr:sp macro="" textlink="">
      <xdr:nvSpPr>
        <xdr:cNvPr id="391" name="テキスト ボックス 390"/>
        <xdr:cNvSpPr txBox="1"/>
      </xdr:nvSpPr>
      <xdr:spPr>
        <a:xfrm>
          <a:off x="939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は類似団体平均より大きく下回っている。物件費等の維持管理経費、補助費等の影響が大きい。人件費では定員適正化計画による職員数の削減等に取り組み、物件費等においては引き続きファシリティマネジメントや行財政改革行動計画に基づき取り組むことで経常収支比率の上昇を抑え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12700</xdr:rowOff>
    </xdr:from>
    <xdr:to>
      <xdr:col>24</xdr:col>
      <xdr:colOff>31750</xdr:colOff>
      <xdr:row>73</xdr:row>
      <xdr:rowOff>149860</xdr:rowOff>
    </xdr:to>
    <xdr:cxnSp macro="">
      <xdr:nvCxnSpPr>
        <xdr:cNvPr id="424" name="直線コネクタ 423"/>
        <xdr:cNvCxnSpPr/>
      </xdr:nvCxnSpPr>
      <xdr:spPr>
        <a:xfrm>
          <a:off x="15671800" y="1252855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12700</xdr:rowOff>
    </xdr:from>
    <xdr:to>
      <xdr:col>22</xdr:col>
      <xdr:colOff>565150</xdr:colOff>
      <xdr:row>73</xdr:row>
      <xdr:rowOff>39370</xdr:rowOff>
    </xdr:to>
    <xdr:cxnSp macro="">
      <xdr:nvCxnSpPr>
        <xdr:cNvPr id="427" name="直線コネクタ 426"/>
        <xdr:cNvCxnSpPr/>
      </xdr:nvCxnSpPr>
      <xdr:spPr>
        <a:xfrm flipV="1">
          <a:off x="14782800" y="12528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12700</xdr:rowOff>
    </xdr:from>
    <xdr:to>
      <xdr:col>21</xdr:col>
      <xdr:colOff>361950</xdr:colOff>
      <xdr:row>73</xdr:row>
      <xdr:rowOff>39370</xdr:rowOff>
    </xdr:to>
    <xdr:cxnSp macro="">
      <xdr:nvCxnSpPr>
        <xdr:cNvPr id="430" name="直線コネクタ 429"/>
        <xdr:cNvCxnSpPr/>
      </xdr:nvCxnSpPr>
      <xdr:spPr>
        <a:xfrm>
          <a:off x="13893800" y="12528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107950</xdr:rowOff>
    </xdr:from>
    <xdr:to>
      <xdr:col>20</xdr:col>
      <xdr:colOff>158750</xdr:colOff>
      <xdr:row>73</xdr:row>
      <xdr:rowOff>12700</xdr:rowOff>
    </xdr:to>
    <xdr:cxnSp macro="">
      <xdr:nvCxnSpPr>
        <xdr:cNvPr id="433" name="直線コネクタ 432"/>
        <xdr:cNvCxnSpPr/>
      </xdr:nvCxnSpPr>
      <xdr:spPr>
        <a:xfrm>
          <a:off x="13004800" y="12452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99060</xdr:rowOff>
    </xdr:from>
    <xdr:to>
      <xdr:col>24</xdr:col>
      <xdr:colOff>82550</xdr:colOff>
      <xdr:row>74</xdr:row>
      <xdr:rowOff>29210</xdr:rowOff>
    </xdr:to>
    <xdr:sp macro="" textlink="">
      <xdr:nvSpPr>
        <xdr:cNvPr id="443" name="円/楕円 442"/>
        <xdr:cNvSpPr/>
      </xdr:nvSpPr>
      <xdr:spPr>
        <a:xfrm>
          <a:off x="164592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115587</xdr:rowOff>
    </xdr:from>
    <xdr:ext cx="762000" cy="259045"/>
    <xdr:sp macro="" textlink="">
      <xdr:nvSpPr>
        <xdr:cNvPr id="444" name="公債費以外該当値テキスト"/>
        <xdr:cNvSpPr txBox="1"/>
      </xdr:nvSpPr>
      <xdr:spPr>
        <a:xfrm>
          <a:off x="165989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133350</xdr:rowOff>
    </xdr:from>
    <xdr:to>
      <xdr:col>22</xdr:col>
      <xdr:colOff>615950</xdr:colOff>
      <xdr:row>73</xdr:row>
      <xdr:rowOff>63500</xdr:rowOff>
    </xdr:to>
    <xdr:sp macro="" textlink="">
      <xdr:nvSpPr>
        <xdr:cNvPr id="445" name="円/楕円 444"/>
        <xdr:cNvSpPr/>
      </xdr:nvSpPr>
      <xdr:spPr>
        <a:xfrm>
          <a:off x="15621000" y="124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73677</xdr:rowOff>
    </xdr:from>
    <xdr:ext cx="736600" cy="259045"/>
    <xdr:sp macro="" textlink="">
      <xdr:nvSpPr>
        <xdr:cNvPr id="446" name="テキスト ボックス 445"/>
        <xdr:cNvSpPr txBox="1"/>
      </xdr:nvSpPr>
      <xdr:spPr>
        <a:xfrm>
          <a:off x="15290800" y="1224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160020</xdr:rowOff>
    </xdr:from>
    <xdr:to>
      <xdr:col>21</xdr:col>
      <xdr:colOff>412750</xdr:colOff>
      <xdr:row>73</xdr:row>
      <xdr:rowOff>90170</xdr:rowOff>
    </xdr:to>
    <xdr:sp macro="" textlink="">
      <xdr:nvSpPr>
        <xdr:cNvPr id="447" name="円/楕円 446"/>
        <xdr:cNvSpPr/>
      </xdr:nvSpPr>
      <xdr:spPr>
        <a:xfrm>
          <a:off x="14732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100347</xdr:rowOff>
    </xdr:from>
    <xdr:ext cx="762000" cy="259045"/>
    <xdr:sp macro="" textlink="">
      <xdr:nvSpPr>
        <xdr:cNvPr id="448" name="テキスト ボックス 447"/>
        <xdr:cNvSpPr txBox="1"/>
      </xdr:nvSpPr>
      <xdr:spPr>
        <a:xfrm>
          <a:off x="14401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133350</xdr:rowOff>
    </xdr:from>
    <xdr:to>
      <xdr:col>20</xdr:col>
      <xdr:colOff>209550</xdr:colOff>
      <xdr:row>73</xdr:row>
      <xdr:rowOff>63500</xdr:rowOff>
    </xdr:to>
    <xdr:sp macro="" textlink="">
      <xdr:nvSpPr>
        <xdr:cNvPr id="449" name="円/楕円 448"/>
        <xdr:cNvSpPr/>
      </xdr:nvSpPr>
      <xdr:spPr>
        <a:xfrm>
          <a:off x="13843000" y="124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73677</xdr:rowOff>
    </xdr:from>
    <xdr:ext cx="762000" cy="259045"/>
    <xdr:sp macro="" textlink="">
      <xdr:nvSpPr>
        <xdr:cNvPr id="450" name="テキスト ボックス 449"/>
        <xdr:cNvSpPr txBox="1"/>
      </xdr:nvSpPr>
      <xdr:spPr>
        <a:xfrm>
          <a:off x="13512800" y="1224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57150</xdr:rowOff>
    </xdr:from>
    <xdr:to>
      <xdr:col>19</xdr:col>
      <xdr:colOff>6350</xdr:colOff>
      <xdr:row>72</xdr:row>
      <xdr:rowOff>158750</xdr:rowOff>
    </xdr:to>
    <xdr:sp macro="" textlink="">
      <xdr:nvSpPr>
        <xdr:cNvPr id="451" name="円/楕円 450"/>
        <xdr:cNvSpPr/>
      </xdr:nvSpPr>
      <xdr:spPr>
        <a:xfrm>
          <a:off x="12954000" y="124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70</xdr:row>
      <xdr:rowOff>168927</xdr:rowOff>
    </xdr:from>
    <xdr:ext cx="762000" cy="259045"/>
    <xdr:sp macro="" textlink="">
      <xdr:nvSpPr>
        <xdr:cNvPr id="452" name="テキスト ボックス 451"/>
        <xdr:cNvSpPr txBox="1"/>
      </xdr:nvSpPr>
      <xdr:spPr>
        <a:xfrm>
          <a:off x="12623800" y="1217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岐阜県恵那市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8155</xdr:rowOff>
    </xdr:from>
    <xdr:to>
      <xdr:col>4</xdr:col>
      <xdr:colOff>1117600</xdr:colOff>
      <xdr:row>16</xdr:row>
      <xdr:rowOff>69877</xdr:rowOff>
    </xdr:to>
    <xdr:cxnSp macro="">
      <xdr:nvCxnSpPr>
        <xdr:cNvPr id="52" name="直線コネクタ 51"/>
        <xdr:cNvCxnSpPr/>
      </xdr:nvCxnSpPr>
      <xdr:spPr bwMode="auto">
        <a:xfrm flipV="1">
          <a:off x="5003800" y="2798980"/>
          <a:ext cx="647700" cy="61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158100</xdr:rowOff>
    </xdr:from>
    <xdr:to>
      <xdr:col>4</xdr:col>
      <xdr:colOff>469900</xdr:colOff>
      <xdr:row>16</xdr:row>
      <xdr:rowOff>69877</xdr:rowOff>
    </xdr:to>
    <xdr:cxnSp macro="">
      <xdr:nvCxnSpPr>
        <xdr:cNvPr id="55" name="直線コネクタ 54"/>
        <xdr:cNvCxnSpPr/>
      </xdr:nvCxnSpPr>
      <xdr:spPr bwMode="auto">
        <a:xfrm>
          <a:off x="4305300" y="2777475"/>
          <a:ext cx="698500" cy="83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130277</xdr:rowOff>
    </xdr:from>
    <xdr:to>
      <xdr:col>3</xdr:col>
      <xdr:colOff>904875</xdr:colOff>
      <xdr:row>15</xdr:row>
      <xdr:rowOff>158100</xdr:rowOff>
    </xdr:to>
    <xdr:cxnSp macro="">
      <xdr:nvCxnSpPr>
        <xdr:cNvPr id="58" name="直線コネクタ 57"/>
        <xdr:cNvCxnSpPr/>
      </xdr:nvCxnSpPr>
      <xdr:spPr bwMode="auto">
        <a:xfrm>
          <a:off x="3606800" y="2749652"/>
          <a:ext cx="698500" cy="2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130277</xdr:rowOff>
    </xdr:from>
    <xdr:to>
      <xdr:col>3</xdr:col>
      <xdr:colOff>206375</xdr:colOff>
      <xdr:row>16</xdr:row>
      <xdr:rowOff>122</xdr:rowOff>
    </xdr:to>
    <xdr:cxnSp macro="">
      <xdr:nvCxnSpPr>
        <xdr:cNvPr id="61" name="直線コネクタ 60"/>
        <xdr:cNvCxnSpPr/>
      </xdr:nvCxnSpPr>
      <xdr:spPr bwMode="auto">
        <a:xfrm flipV="1">
          <a:off x="2908300" y="2749652"/>
          <a:ext cx="698500" cy="4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128805</xdr:rowOff>
    </xdr:from>
    <xdr:to>
      <xdr:col>5</xdr:col>
      <xdr:colOff>34925</xdr:colOff>
      <xdr:row>16</xdr:row>
      <xdr:rowOff>58955</xdr:rowOff>
    </xdr:to>
    <xdr:sp macro="" textlink="">
      <xdr:nvSpPr>
        <xdr:cNvPr id="71" name="円/楕円 70"/>
        <xdr:cNvSpPr/>
      </xdr:nvSpPr>
      <xdr:spPr bwMode="auto">
        <a:xfrm>
          <a:off x="5600700" y="274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145332</xdr:rowOff>
    </xdr:from>
    <xdr:ext cx="762000" cy="259045"/>
    <xdr:sp macro="" textlink="">
      <xdr:nvSpPr>
        <xdr:cNvPr id="72" name="人口1人当たり決算額の推移該当値テキスト130"/>
        <xdr:cNvSpPr txBox="1"/>
      </xdr:nvSpPr>
      <xdr:spPr>
        <a:xfrm>
          <a:off x="5740400" y="259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89,695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19077</xdr:rowOff>
    </xdr:from>
    <xdr:to>
      <xdr:col>4</xdr:col>
      <xdr:colOff>520700</xdr:colOff>
      <xdr:row>16</xdr:row>
      <xdr:rowOff>120677</xdr:rowOff>
    </xdr:to>
    <xdr:sp macro="" textlink="">
      <xdr:nvSpPr>
        <xdr:cNvPr id="73" name="円/楕円 72"/>
        <xdr:cNvSpPr/>
      </xdr:nvSpPr>
      <xdr:spPr bwMode="auto">
        <a:xfrm>
          <a:off x="4953000" y="2809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130854</xdr:rowOff>
    </xdr:from>
    <xdr:ext cx="736600" cy="259045"/>
    <xdr:sp macro="" textlink="">
      <xdr:nvSpPr>
        <xdr:cNvPr id="74" name="テキスト ボックス 73"/>
        <xdr:cNvSpPr txBox="1"/>
      </xdr:nvSpPr>
      <xdr:spPr>
        <a:xfrm>
          <a:off x="4622800" y="2578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85,915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107300</xdr:rowOff>
    </xdr:from>
    <xdr:to>
      <xdr:col>3</xdr:col>
      <xdr:colOff>955675</xdr:colOff>
      <xdr:row>16</xdr:row>
      <xdr:rowOff>37450</xdr:rowOff>
    </xdr:to>
    <xdr:sp macro="" textlink="">
      <xdr:nvSpPr>
        <xdr:cNvPr id="75" name="円/楕円 74"/>
        <xdr:cNvSpPr/>
      </xdr:nvSpPr>
      <xdr:spPr bwMode="auto">
        <a:xfrm>
          <a:off x="4254500" y="272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47627</xdr:rowOff>
    </xdr:from>
    <xdr:ext cx="762000" cy="259045"/>
    <xdr:sp macro="" textlink="">
      <xdr:nvSpPr>
        <xdr:cNvPr id="76" name="テキスト ボックス 75"/>
        <xdr:cNvSpPr txBox="1"/>
      </xdr:nvSpPr>
      <xdr:spPr>
        <a:xfrm>
          <a:off x="3924300" y="24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91,012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79477</xdr:rowOff>
    </xdr:from>
    <xdr:to>
      <xdr:col>3</xdr:col>
      <xdr:colOff>257175</xdr:colOff>
      <xdr:row>16</xdr:row>
      <xdr:rowOff>9627</xdr:rowOff>
    </xdr:to>
    <xdr:sp macro="" textlink="">
      <xdr:nvSpPr>
        <xdr:cNvPr id="77" name="円/楕円 76"/>
        <xdr:cNvSpPr/>
      </xdr:nvSpPr>
      <xdr:spPr bwMode="auto">
        <a:xfrm>
          <a:off x="3556000" y="2698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19804</xdr:rowOff>
    </xdr:from>
    <xdr:ext cx="762000" cy="259045"/>
    <xdr:sp macro="" textlink="">
      <xdr:nvSpPr>
        <xdr:cNvPr id="78" name="テキスト ボックス 77"/>
        <xdr:cNvSpPr txBox="1"/>
      </xdr:nvSpPr>
      <xdr:spPr>
        <a:xfrm>
          <a:off x="3225800" y="246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92,716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120772</xdr:rowOff>
    </xdr:from>
    <xdr:to>
      <xdr:col>2</xdr:col>
      <xdr:colOff>692150</xdr:colOff>
      <xdr:row>16</xdr:row>
      <xdr:rowOff>50922</xdr:rowOff>
    </xdr:to>
    <xdr:sp macro="" textlink="">
      <xdr:nvSpPr>
        <xdr:cNvPr id="79" name="円/楕円 78"/>
        <xdr:cNvSpPr/>
      </xdr:nvSpPr>
      <xdr:spPr bwMode="auto">
        <a:xfrm>
          <a:off x="2857500" y="2740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61099</xdr:rowOff>
    </xdr:from>
    <xdr:ext cx="762000" cy="259045"/>
    <xdr:sp macro="" textlink="">
      <xdr:nvSpPr>
        <xdr:cNvPr id="80" name="テキスト ボックス 79"/>
        <xdr:cNvSpPr txBox="1"/>
      </xdr:nvSpPr>
      <xdr:spPr>
        <a:xfrm>
          <a:off x="2527300" y="250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64326</xdr:rowOff>
    </xdr:from>
    <xdr:to>
      <xdr:col>4</xdr:col>
      <xdr:colOff>1117600</xdr:colOff>
      <xdr:row>35</xdr:row>
      <xdr:rowOff>130067</xdr:rowOff>
    </xdr:to>
    <xdr:cxnSp macro="">
      <xdr:nvCxnSpPr>
        <xdr:cNvPr id="113" name="直線コネクタ 112"/>
        <xdr:cNvCxnSpPr/>
      </xdr:nvCxnSpPr>
      <xdr:spPr bwMode="auto">
        <a:xfrm>
          <a:off x="5003800" y="6674676"/>
          <a:ext cx="647700" cy="65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32626</xdr:rowOff>
    </xdr:from>
    <xdr:to>
      <xdr:col>4</xdr:col>
      <xdr:colOff>469900</xdr:colOff>
      <xdr:row>35</xdr:row>
      <xdr:rowOff>64326</xdr:rowOff>
    </xdr:to>
    <xdr:cxnSp macro="">
      <xdr:nvCxnSpPr>
        <xdr:cNvPr id="116" name="直線コネクタ 115"/>
        <xdr:cNvCxnSpPr/>
      </xdr:nvCxnSpPr>
      <xdr:spPr bwMode="auto">
        <a:xfrm>
          <a:off x="4305300" y="6642976"/>
          <a:ext cx="698500" cy="31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18986</xdr:rowOff>
    </xdr:from>
    <xdr:to>
      <xdr:col>3</xdr:col>
      <xdr:colOff>904875</xdr:colOff>
      <xdr:row>35</xdr:row>
      <xdr:rowOff>32626</xdr:rowOff>
    </xdr:to>
    <xdr:cxnSp macro="">
      <xdr:nvCxnSpPr>
        <xdr:cNvPr id="119" name="直線コネクタ 118"/>
        <xdr:cNvCxnSpPr/>
      </xdr:nvCxnSpPr>
      <xdr:spPr bwMode="auto">
        <a:xfrm>
          <a:off x="3606800" y="6629336"/>
          <a:ext cx="698500" cy="13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270675</xdr:rowOff>
    </xdr:from>
    <xdr:to>
      <xdr:col>3</xdr:col>
      <xdr:colOff>206375</xdr:colOff>
      <xdr:row>35</xdr:row>
      <xdr:rowOff>18986</xdr:rowOff>
    </xdr:to>
    <xdr:cxnSp macro="">
      <xdr:nvCxnSpPr>
        <xdr:cNvPr id="122" name="直線コネクタ 121"/>
        <xdr:cNvCxnSpPr/>
      </xdr:nvCxnSpPr>
      <xdr:spPr bwMode="auto">
        <a:xfrm>
          <a:off x="2908300" y="6538125"/>
          <a:ext cx="698500" cy="91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79267</xdr:rowOff>
    </xdr:from>
    <xdr:to>
      <xdr:col>5</xdr:col>
      <xdr:colOff>34925</xdr:colOff>
      <xdr:row>35</xdr:row>
      <xdr:rowOff>180867</xdr:rowOff>
    </xdr:to>
    <xdr:sp macro="" textlink="">
      <xdr:nvSpPr>
        <xdr:cNvPr id="132" name="円/楕円 131"/>
        <xdr:cNvSpPr/>
      </xdr:nvSpPr>
      <xdr:spPr bwMode="auto">
        <a:xfrm>
          <a:off x="5600700" y="6689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267244</xdr:rowOff>
    </xdr:from>
    <xdr:ext cx="762000" cy="259045"/>
    <xdr:sp macro="" textlink="">
      <xdr:nvSpPr>
        <xdr:cNvPr id="133" name="人口1人当たり決算額の推移該当値テキスト445"/>
        <xdr:cNvSpPr txBox="1"/>
      </xdr:nvSpPr>
      <xdr:spPr>
        <a:xfrm>
          <a:off x="5740400" y="653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13526</xdr:rowOff>
    </xdr:from>
    <xdr:to>
      <xdr:col>4</xdr:col>
      <xdr:colOff>520700</xdr:colOff>
      <xdr:row>35</xdr:row>
      <xdr:rowOff>115126</xdr:rowOff>
    </xdr:to>
    <xdr:sp macro="" textlink="">
      <xdr:nvSpPr>
        <xdr:cNvPr id="134" name="円/楕円 133"/>
        <xdr:cNvSpPr/>
      </xdr:nvSpPr>
      <xdr:spPr bwMode="auto">
        <a:xfrm>
          <a:off x="4953000" y="6623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125303</xdr:rowOff>
    </xdr:from>
    <xdr:ext cx="736600" cy="259045"/>
    <xdr:sp macro="" textlink="">
      <xdr:nvSpPr>
        <xdr:cNvPr id="135" name="テキスト ボックス 134"/>
        <xdr:cNvSpPr txBox="1"/>
      </xdr:nvSpPr>
      <xdr:spPr>
        <a:xfrm>
          <a:off x="4622800" y="6392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26,290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324726</xdr:rowOff>
    </xdr:from>
    <xdr:to>
      <xdr:col>3</xdr:col>
      <xdr:colOff>955675</xdr:colOff>
      <xdr:row>35</xdr:row>
      <xdr:rowOff>83426</xdr:rowOff>
    </xdr:to>
    <xdr:sp macro="" textlink="">
      <xdr:nvSpPr>
        <xdr:cNvPr id="136" name="円/楕円 135"/>
        <xdr:cNvSpPr/>
      </xdr:nvSpPr>
      <xdr:spPr bwMode="auto">
        <a:xfrm>
          <a:off x="4254500" y="659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93603</xdr:rowOff>
    </xdr:from>
    <xdr:ext cx="762000" cy="259045"/>
    <xdr:sp macro="" textlink="">
      <xdr:nvSpPr>
        <xdr:cNvPr id="137" name="テキスト ボックス 136"/>
        <xdr:cNvSpPr txBox="1"/>
      </xdr:nvSpPr>
      <xdr:spPr>
        <a:xfrm>
          <a:off x="3924300" y="636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27,954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311086</xdr:rowOff>
    </xdr:from>
    <xdr:to>
      <xdr:col>3</xdr:col>
      <xdr:colOff>257175</xdr:colOff>
      <xdr:row>35</xdr:row>
      <xdr:rowOff>69786</xdr:rowOff>
    </xdr:to>
    <xdr:sp macro="" textlink="">
      <xdr:nvSpPr>
        <xdr:cNvPr id="138" name="円/楕円 137"/>
        <xdr:cNvSpPr/>
      </xdr:nvSpPr>
      <xdr:spPr bwMode="auto">
        <a:xfrm>
          <a:off x="3556000" y="6578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79963</xdr:rowOff>
    </xdr:from>
    <xdr:ext cx="762000" cy="259045"/>
    <xdr:sp macro="" textlink="">
      <xdr:nvSpPr>
        <xdr:cNvPr id="139" name="テキスト ボックス 138"/>
        <xdr:cNvSpPr txBox="1"/>
      </xdr:nvSpPr>
      <xdr:spPr>
        <a:xfrm>
          <a:off x="3225800" y="634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28,670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219875</xdr:rowOff>
    </xdr:from>
    <xdr:to>
      <xdr:col>2</xdr:col>
      <xdr:colOff>692150</xdr:colOff>
      <xdr:row>34</xdr:row>
      <xdr:rowOff>321475</xdr:rowOff>
    </xdr:to>
    <xdr:sp macro="" textlink="">
      <xdr:nvSpPr>
        <xdr:cNvPr id="140" name="円/楕円 139"/>
        <xdr:cNvSpPr/>
      </xdr:nvSpPr>
      <xdr:spPr bwMode="auto">
        <a:xfrm>
          <a:off x="2857500" y="6487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331652</xdr:rowOff>
    </xdr:from>
    <xdr:ext cx="762000" cy="259045"/>
    <xdr:sp macro="" textlink="">
      <xdr:nvSpPr>
        <xdr:cNvPr id="141" name="テキスト ボックス 140"/>
        <xdr:cNvSpPr txBox="1"/>
      </xdr:nvSpPr>
      <xdr:spPr>
        <a:xfrm>
          <a:off x="2527300" y="625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1,108,065</a:t>
          </a:r>
          <a:r>
            <a:rPr kumimoji="1" lang="ja-JP" altLang="en-US" sz="1200">
              <a:latin typeface="ＭＳ ゴシック" pitchFamily="49" charset="-128"/>
              <a:ea typeface="ＭＳ ゴシック" pitchFamily="49" charset="-128"/>
            </a:rPr>
            <a:t>千円の繰上償還を行ったため実質収支額の比率が大きく低下している。一方で財政調整基金については平成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年度中に</a:t>
          </a:r>
          <a:r>
            <a:rPr kumimoji="1" lang="en-US" altLang="ja-JP" sz="1200">
              <a:latin typeface="ＭＳ ゴシック" pitchFamily="49" charset="-128"/>
              <a:ea typeface="ＭＳ ゴシック" pitchFamily="49" charset="-128"/>
            </a:rPr>
            <a:t>4,581</a:t>
          </a:r>
          <a:r>
            <a:rPr kumimoji="1" lang="ja-JP" altLang="en-US" sz="1200">
              <a:latin typeface="ＭＳ ゴシック" pitchFamily="49" charset="-128"/>
              <a:ea typeface="ＭＳ ゴシック" pitchFamily="49" charset="-128"/>
            </a:rPr>
            <a:t>千円の積立を行い、残高は</a:t>
          </a:r>
          <a:r>
            <a:rPr kumimoji="1" lang="en-US" altLang="ja-JP" sz="1200">
              <a:latin typeface="ＭＳ ゴシック" pitchFamily="49" charset="-128"/>
              <a:ea typeface="ＭＳ ゴシック" pitchFamily="49" charset="-128"/>
            </a:rPr>
            <a:t>2,753,830</a:t>
          </a:r>
          <a:r>
            <a:rPr kumimoji="1" lang="ja-JP" altLang="en-US" sz="1200">
              <a:latin typeface="ＭＳ ゴシック" pitchFamily="49" charset="-128"/>
              <a:ea typeface="ＭＳ ゴシック" pitchFamily="49" charset="-128"/>
            </a:rPr>
            <a:t>千円と増額させた。実質単年度収支の比率は</a:t>
          </a:r>
          <a:r>
            <a:rPr kumimoji="1" lang="en-US" altLang="ja-JP" sz="1200">
              <a:latin typeface="ＭＳ ゴシック" pitchFamily="49" charset="-128"/>
              <a:ea typeface="ＭＳ ゴシック" pitchFamily="49" charset="-128"/>
            </a:rPr>
            <a:t>3.79</a:t>
          </a:r>
          <a:r>
            <a:rPr kumimoji="1" lang="ja-JP" altLang="en-US" sz="1200">
              <a:latin typeface="ＭＳ ゴシック" pitchFamily="49" charset="-128"/>
              <a:ea typeface="ＭＳ ゴシック" pitchFamily="49" charset="-128"/>
            </a:rPr>
            <a:t>％と、前年度より低下したものの比較的健全な状況である。</a:t>
          </a:r>
        </a:p>
        <a:p>
          <a:r>
            <a:rPr kumimoji="1" lang="ja-JP" altLang="en-US" sz="1200">
              <a:latin typeface="ＭＳ ゴシック" pitchFamily="49" charset="-128"/>
              <a:ea typeface="ＭＳ ゴシック" pitchFamily="49" charset="-128"/>
            </a:rPr>
            <a:t>　今後も一定程度の基金積立金を確保しつつ、収支のバランスを崩すことのないよう、安定的な財政運営に努める。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及び介護老人保健施設事業においては、施設の稼働率を向上させることで施設の健全経営に努める。水道事業及び下水道事業では再編・統合をすすめ、施設の合理化や稼働率向上に着手するとともに、適切な料金設定を目指す。また、下水道事業では普及率の低い地区を中心に加入促進による水洗化率の向上に努める。</a:t>
          </a:r>
        </a:p>
        <a:p>
          <a:r>
            <a:rPr kumimoji="1" lang="ja-JP" altLang="en-US" sz="1400">
              <a:latin typeface="ＭＳ ゴシック" pitchFamily="49" charset="-128"/>
              <a:ea typeface="ＭＳ ゴシック" pitchFamily="49" charset="-128"/>
            </a:rPr>
            <a:t>　さらには、収納体制や滞納処分の強化等により料金収納率の向上を図り、各事業の健全運営に努める。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市町村合併に伴い行ってきた、合併特例事業の元金償還が順次始まっていることにより償還額が上昇している。合わせて、算入公債費についても、合併特例債の償還開始により増加している。</a:t>
          </a:r>
        </a:p>
        <a:p>
          <a:r>
            <a:rPr kumimoji="1" lang="ja-JP" altLang="en-US" sz="1400">
              <a:latin typeface="ＭＳ ゴシック" pitchFamily="49" charset="-128"/>
              <a:ea typeface="ＭＳ ゴシック" pitchFamily="49" charset="-128"/>
            </a:rPr>
            <a:t>　交付税算入率の高い起債を優先することで、将来負担の軽減に努めている。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今後はさらに上昇することが予想され、平成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年度以降は普通交付税が段階的に縮減することから、実質公債費比率が上昇することが想定されるため、地方債を計画的に発行・管理していくことが必要である。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基金の積み増しにより充当可能財源等が増えたため、将来負担比率は下がった。主な基金は、病院施設等整備基金で平成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年度は積立額</a:t>
          </a:r>
          <a:r>
            <a:rPr kumimoji="1" lang="en-US" altLang="ja-JP" sz="1400">
              <a:latin typeface="ＭＳ ゴシック" pitchFamily="49" charset="-128"/>
              <a:ea typeface="ＭＳ ゴシック" pitchFamily="49" charset="-128"/>
            </a:rPr>
            <a:t>1,005,498</a:t>
          </a:r>
          <a:r>
            <a:rPr kumimoji="1" lang="ja-JP" altLang="en-US" sz="1400">
              <a:latin typeface="ＭＳ ゴシック" pitchFamily="49" charset="-128"/>
              <a:ea typeface="ＭＳ ゴシック" pitchFamily="49" charset="-128"/>
            </a:rPr>
            <a:t>千円、取崩額</a:t>
          </a:r>
          <a:r>
            <a:rPr kumimoji="1" lang="en-US" altLang="ja-JP" sz="1400">
              <a:latin typeface="ＭＳ ゴシック" pitchFamily="49" charset="-128"/>
              <a:ea typeface="ＭＳ ゴシック" pitchFamily="49" charset="-128"/>
            </a:rPr>
            <a:t>16,700</a:t>
          </a:r>
          <a:r>
            <a:rPr kumimoji="1" lang="ja-JP" altLang="en-US" sz="1400">
              <a:latin typeface="ＭＳ ゴシック" pitchFamily="49" charset="-128"/>
              <a:ea typeface="ＭＳ ゴシック" pitchFamily="49" charset="-128"/>
            </a:rPr>
            <a:t>千円となっている。しかしながら、平成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年度に新病院の建設を予定しているため、取り崩し後は大きく減少する予定である。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一方、地方債現在高は今後の借入により増えていくことから、借入に関して、事業の選択と計画的な借入れを実施し、併せて安定的な財政運営のために基金の一定程度の確保に引き続き努める。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30226443</v>
      </c>
      <c r="BO4" s="379"/>
      <c r="BP4" s="379"/>
      <c r="BQ4" s="379"/>
      <c r="BR4" s="379"/>
      <c r="BS4" s="379"/>
      <c r="BT4" s="379"/>
      <c r="BU4" s="380"/>
      <c r="BV4" s="378">
        <v>29496246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6.4</v>
      </c>
      <c r="CU4" s="556"/>
      <c r="CV4" s="556"/>
      <c r="CW4" s="556"/>
      <c r="CX4" s="556"/>
      <c r="CY4" s="556"/>
      <c r="CZ4" s="556"/>
      <c r="DA4" s="557"/>
      <c r="DB4" s="555">
        <v>8.6999999999999993</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29009646</v>
      </c>
      <c r="BO5" s="384"/>
      <c r="BP5" s="384"/>
      <c r="BQ5" s="384"/>
      <c r="BR5" s="384"/>
      <c r="BS5" s="384"/>
      <c r="BT5" s="384"/>
      <c r="BU5" s="385"/>
      <c r="BV5" s="383">
        <v>27703899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85.4</v>
      </c>
      <c r="CU5" s="354"/>
      <c r="CV5" s="354"/>
      <c r="CW5" s="354"/>
      <c r="CX5" s="354"/>
      <c r="CY5" s="354"/>
      <c r="CZ5" s="354"/>
      <c r="DA5" s="355"/>
      <c r="DB5" s="353">
        <v>82.5</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1216797</v>
      </c>
      <c r="BO6" s="384"/>
      <c r="BP6" s="384"/>
      <c r="BQ6" s="384"/>
      <c r="BR6" s="384"/>
      <c r="BS6" s="384"/>
      <c r="BT6" s="384"/>
      <c r="BU6" s="385"/>
      <c r="BV6" s="383">
        <v>1792347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91.4</v>
      </c>
      <c r="CU6" s="530"/>
      <c r="CV6" s="530"/>
      <c r="CW6" s="530"/>
      <c r="CX6" s="530"/>
      <c r="CY6" s="530"/>
      <c r="CZ6" s="530"/>
      <c r="DA6" s="531"/>
      <c r="DB6" s="529">
        <v>88.9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57059</v>
      </c>
      <c r="BO7" s="384"/>
      <c r="BP7" s="384"/>
      <c r="BQ7" s="384"/>
      <c r="BR7" s="384"/>
      <c r="BS7" s="384"/>
      <c r="BT7" s="384"/>
      <c r="BU7" s="385"/>
      <c r="BV7" s="383">
        <v>202062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18067467</v>
      </c>
      <c r="CU7" s="384"/>
      <c r="CV7" s="384"/>
      <c r="CW7" s="384"/>
      <c r="CX7" s="384"/>
      <c r="CY7" s="384"/>
      <c r="CZ7" s="384"/>
      <c r="DA7" s="385"/>
      <c r="DB7" s="383">
        <v>18269373</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1159738</v>
      </c>
      <c r="BO8" s="384"/>
      <c r="BP8" s="384"/>
      <c r="BQ8" s="384"/>
      <c r="BR8" s="384"/>
      <c r="BS8" s="384"/>
      <c r="BT8" s="384"/>
      <c r="BU8" s="385"/>
      <c r="BV8" s="383">
        <v>1590285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0.48</v>
      </c>
      <c r="CU8" s="493"/>
      <c r="CV8" s="493"/>
      <c r="CW8" s="493"/>
      <c r="CX8" s="493"/>
      <c r="CY8" s="493"/>
      <c r="CZ8" s="493"/>
      <c r="DA8" s="494"/>
      <c r="DB8" s="492">
        <v>0.48</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53718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-430547</v>
      </c>
      <c r="BO9" s="384"/>
      <c r="BP9" s="384"/>
      <c r="BQ9" s="384"/>
      <c r="BR9" s="384"/>
      <c r="BS9" s="384"/>
      <c r="BT9" s="384"/>
      <c r="BU9" s="385"/>
      <c r="BV9" s="383">
        <v>246121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22.4</v>
      </c>
      <c r="CU9" s="354"/>
      <c r="CV9" s="354"/>
      <c r="CW9" s="354"/>
      <c r="CX9" s="354"/>
      <c r="CY9" s="354"/>
      <c r="CZ9" s="354"/>
      <c r="DA9" s="355"/>
      <c r="DB9" s="353">
        <v>22</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55761</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4582</v>
      </c>
      <c r="BO10" s="384"/>
      <c r="BP10" s="384"/>
      <c r="BQ10" s="384"/>
      <c r="BR10" s="384"/>
      <c r="BS10" s="384"/>
      <c r="BT10" s="384"/>
      <c r="BU10" s="385"/>
      <c r="BV10" s="383">
        <v>5295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v>1110516</v>
      </c>
      <c r="BO11" s="384"/>
      <c r="BP11" s="384"/>
      <c r="BQ11" s="384"/>
      <c r="BR11" s="384"/>
      <c r="BS11" s="384"/>
      <c r="BT11" s="384"/>
      <c r="BU11" s="385"/>
      <c r="BV11" s="383">
        <v>875550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53052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67000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52499</v>
      </c>
      <c r="S13" s="485"/>
      <c r="T13" s="485"/>
      <c r="U13" s="485"/>
      <c r="V13" s="486"/>
      <c r="W13" s="472" t="s">
        <v>124</v>
      </c>
      <c r="X13" s="396"/>
      <c r="Y13" s="396"/>
      <c r="Z13" s="396"/>
      <c r="AA13" s="396"/>
      <c r="AB13" s="397"/>
      <c r="AC13" s="359">
        <v>1500</v>
      </c>
      <c r="AD13" s="360"/>
      <c r="AE13" s="360"/>
      <c r="AF13" s="360"/>
      <c r="AG13" s="361"/>
      <c r="AH13" s="359">
        <v>1990</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684551</v>
      </c>
      <c r="BO13" s="384"/>
      <c r="BP13" s="384"/>
      <c r="BQ13" s="384"/>
      <c r="BR13" s="384"/>
      <c r="BS13" s="384"/>
      <c r="BT13" s="384"/>
      <c r="BU13" s="385"/>
      <c r="BV13" s="383">
        <v>1059966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9.3000000000000007</v>
      </c>
      <c r="CU13" s="354"/>
      <c r="CV13" s="354"/>
      <c r="CW13" s="354"/>
      <c r="CX13" s="354"/>
      <c r="CY13" s="354"/>
      <c r="CZ13" s="354"/>
      <c r="DA13" s="355"/>
      <c r="DB13" s="353">
        <v>10.1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53637</v>
      </c>
      <c r="S14" s="485"/>
      <c r="T14" s="485"/>
      <c r="U14" s="485"/>
      <c r="V14" s="486"/>
      <c r="W14" s="487"/>
      <c r="X14" s="399"/>
      <c r="Y14" s="399"/>
      <c r="Z14" s="399"/>
      <c r="AA14" s="399"/>
      <c r="AB14" s="400"/>
      <c r="AC14" s="477">
        <v>5.7</v>
      </c>
      <c r="AD14" s="478"/>
      <c r="AE14" s="478"/>
      <c r="AF14" s="478"/>
      <c r="AG14" s="479"/>
      <c r="AH14" s="477">
        <v>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5.4</v>
      </c>
      <c r="CU14" s="456"/>
      <c r="CV14" s="456"/>
      <c r="CW14" s="456"/>
      <c r="CX14" s="456"/>
      <c r="CY14" s="456"/>
      <c r="CZ14" s="456"/>
      <c r="DA14" s="457"/>
      <c r="DB14" s="488">
        <v>17.8</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53089</v>
      </c>
      <c r="S15" s="485"/>
      <c r="T15" s="485"/>
      <c r="U15" s="485"/>
      <c r="V15" s="486"/>
      <c r="W15" s="472" t="s">
        <v>130</v>
      </c>
      <c r="X15" s="396"/>
      <c r="Y15" s="396"/>
      <c r="Z15" s="396"/>
      <c r="AA15" s="396"/>
      <c r="AB15" s="397"/>
      <c r="AC15" s="359">
        <v>9561</v>
      </c>
      <c r="AD15" s="360"/>
      <c r="AE15" s="360"/>
      <c r="AF15" s="360"/>
      <c r="AG15" s="361"/>
      <c r="AH15" s="359">
        <v>10275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6060332</v>
      </c>
      <c r="BO15" s="379"/>
      <c r="BP15" s="379"/>
      <c r="BQ15" s="379"/>
      <c r="BR15" s="379"/>
      <c r="BS15" s="379"/>
      <c r="BT15" s="379"/>
      <c r="BU15" s="380"/>
      <c r="BV15" s="378">
        <v>5964667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36.6</v>
      </c>
      <c r="AD16" s="478"/>
      <c r="AE16" s="478"/>
      <c r="AF16" s="478"/>
      <c r="AG16" s="479"/>
      <c r="AH16" s="477">
        <v>36.200000000000003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12671796</v>
      </c>
      <c r="BO16" s="384"/>
      <c r="BP16" s="384"/>
      <c r="BQ16" s="384"/>
      <c r="BR16" s="384"/>
      <c r="BS16" s="384"/>
      <c r="BT16" s="384"/>
      <c r="BU16" s="385"/>
      <c r="BV16" s="383">
        <v>12456659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15055</v>
      </c>
      <c r="AD17" s="360"/>
      <c r="AE17" s="360"/>
      <c r="AF17" s="360"/>
      <c r="AG17" s="361"/>
      <c r="AH17" s="359">
        <v>15994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7767142</v>
      </c>
      <c r="BO17" s="384"/>
      <c r="BP17" s="384"/>
      <c r="BQ17" s="384"/>
      <c r="BR17" s="384"/>
      <c r="BS17" s="384"/>
      <c r="BT17" s="384"/>
      <c r="BU17" s="385"/>
      <c r="BV17" s="383">
        <v>7677572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504.24</v>
      </c>
      <c r="M18" s="448"/>
      <c r="N18" s="448"/>
      <c r="O18" s="448"/>
      <c r="P18" s="448"/>
      <c r="Q18" s="448"/>
      <c r="R18" s="449"/>
      <c r="S18" s="449"/>
      <c r="T18" s="449"/>
      <c r="U18" s="449"/>
      <c r="V18" s="450"/>
      <c r="W18" s="464"/>
      <c r="X18" s="465"/>
      <c r="Y18" s="465"/>
      <c r="Z18" s="465"/>
      <c r="AA18" s="465"/>
      <c r="AB18" s="473"/>
      <c r="AC18" s="347">
        <v>57.6</v>
      </c>
      <c r="AD18" s="348"/>
      <c r="AE18" s="348"/>
      <c r="AF18" s="348"/>
      <c r="AG18" s="451"/>
      <c r="AH18" s="347">
        <v>56.4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15647000</v>
      </c>
      <c r="BO18" s="384"/>
      <c r="BP18" s="384"/>
      <c r="BQ18" s="384"/>
      <c r="BR18" s="384"/>
      <c r="BS18" s="384"/>
      <c r="BT18" s="384"/>
      <c r="BU18" s="385"/>
      <c r="BV18" s="383">
        <v>15369407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107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22370802</v>
      </c>
      <c r="BO19" s="384"/>
      <c r="BP19" s="384"/>
      <c r="BQ19" s="384"/>
      <c r="BR19" s="384"/>
      <c r="BS19" s="384"/>
      <c r="BT19" s="384"/>
      <c r="BU19" s="385"/>
      <c r="BV19" s="383">
        <v>22655839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18140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34221851</v>
      </c>
      <c r="BO23" s="384"/>
      <c r="BP23" s="384"/>
      <c r="BQ23" s="384"/>
      <c r="BR23" s="384"/>
      <c r="BS23" s="384"/>
      <c r="BT23" s="384"/>
      <c r="BU23" s="385"/>
      <c r="BV23" s="383">
        <v>35488865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7600</v>
      </c>
      <c r="R24" s="360"/>
      <c r="S24" s="360"/>
      <c r="T24" s="360"/>
      <c r="U24" s="360"/>
      <c r="V24" s="361"/>
      <c r="W24" s="425"/>
      <c r="X24" s="416"/>
      <c r="Y24" s="417"/>
      <c r="Z24" s="356" t="s">
        <v>153</v>
      </c>
      <c r="AA24" s="357"/>
      <c r="AB24" s="357"/>
      <c r="AC24" s="357"/>
      <c r="AD24" s="357"/>
      <c r="AE24" s="357"/>
      <c r="AF24" s="357"/>
      <c r="AG24" s="358"/>
      <c r="AH24" s="359">
        <v>529</v>
      </c>
      <c r="AI24" s="360"/>
      <c r="AJ24" s="360"/>
      <c r="AK24" s="360"/>
      <c r="AL24" s="361"/>
      <c r="AM24" s="359">
        <v>1680104</v>
      </c>
      <c r="AN24" s="360"/>
      <c r="AO24" s="360"/>
      <c r="AP24" s="360"/>
      <c r="AQ24" s="360"/>
      <c r="AR24" s="361"/>
      <c r="AS24" s="359">
        <v>3176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20166881</v>
      </c>
      <c r="BO24" s="384"/>
      <c r="BP24" s="384"/>
      <c r="BQ24" s="384"/>
      <c r="BR24" s="384"/>
      <c r="BS24" s="384"/>
      <c r="BT24" s="384"/>
      <c r="BU24" s="385"/>
      <c r="BV24" s="383">
        <v>21610687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6700</v>
      </c>
      <c r="R25" s="360"/>
      <c r="S25" s="360"/>
      <c r="T25" s="360"/>
      <c r="U25" s="360"/>
      <c r="V25" s="361"/>
      <c r="W25" s="425"/>
      <c r="X25" s="416"/>
      <c r="Y25" s="417"/>
      <c r="Z25" s="356" t="s">
        <v>156</v>
      </c>
      <c r="AA25" s="357"/>
      <c r="AB25" s="357"/>
      <c r="AC25" s="357"/>
      <c r="AD25" s="357"/>
      <c r="AE25" s="357"/>
      <c r="AF25" s="357"/>
      <c r="AG25" s="358"/>
      <c r="AH25" s="359">
        <v>79</v>
      </c>
      <c r="AI25" s="360"/>
      <c r="AJ25" s="360"/>
      <c r="AK25" s="360"/>
      <c r="AL25" s="361"/>
      <c r="AM25" s="359">
        <v>257382</v>
      </c>
      <c r="AN25" s="360"/>
      <c r="AO25" s="360"/>
      <c r="AP25" s="360"/>
      <c r="AQ25" s="360"/>
      <c r="AR25" s="361"/>
      <c r="AS25" s="359">
        <v>3258</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11750</v>
      </c>
      <c r="BO25" s="379"/>
      <c r="BP25" s="379"/>
      <c r="BQ25" s="379"/>
      <c r="BR25" s="379"/>
      <c r="BS25" s="379"/>
      <c r="BT25" s="379"/>
      <c r="BU25" s="380"/>
      <c r="BV25" s="378">
        <v>12122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5880</v>
      </c>
      <c r="R26" s="360"/>
      <c r="S26" s="360"/>
      <c r="T26" s="360"/>
      <c r="U26" s="360"/>
      <c r="V26" s="361"/>
      <c r="W26" s="425"/>
      <c r="X26" s="416"/>
      <c r="Y26" s="417"/>
      <c r="Z26" s="356" t="s">
        <v>159</v>
      </c>
      <c r="AA26" s="438"/>
      <c r="AB26" s="438"/>
      <c r="AC26" s="438"/>
      <c r="AD26" s="438"/>
      <c r="AE26" s="438"/>
      <c r="AF26" s="438"/>
      <c r="AG26" s="439"/>
      <c r="AH26" s="359">
        <v>65</v>
      </c>
      <c r="AI26" s="360"/>
      <c r="AJ26" s="360"/>
      <c r="AK26" s="360"/>
      <c r="AL26" s="361"/>
      <c r="AM26" s="359">
        <v>207480</v>
      </c>
      <c r="AN26" s="360"/>
      <c r="AO26" s="360"/>
      <c r="AP26" s="360"/>
      <c r="AQ26" s="360"/>
      <c r="AR26" s="361"/>
      <c r="AS26" s="359">
        <v>3192</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4040</v>
      </c>
      <c r="R27" s="360"/>
      <c r="S27" s="360"/>
      <c r="T27" s="360"/>
      <c r="U27" s="360"/>
      <c r="V27" s="361"/>
      <c r="W27" s="425"/>
      <c r="X27" s="416"/>
      <c r="Y27" s="417"/>
      <c r="Z27" s="356" t="s">
        <v>162</v>
      </c>
      <c r="AA27" s="357"/>
      <c r="AB27" s="357"/>
      <c r="AC27" s="357"/>
      <c r="AD27" s="357"/>
      <c r="AE27" s="357"/>
      <c r="AF27" s="357"/>
      <c r="AG27" s="358"/>
      <c r="AH27" s="359">
        <v>3</v>
      </c>
      <c r="AI27" s="360"/>
      <c r="AJ27" s="360"/>
      <c r="AK27" s="360"/>
      <c r="AL27" s="361"/>
      <c r="AM27" s="359">
        <v>12195</v>
      </c>
      <c r="AN27" s="360"/>
      <c r="AO27" s="360"/>
      <c r="AP27" s="360"/>
      <c r="AQ27" s="360"/>
      <c r="AR27" s="361"/>
      <c r="AS27" s="359">
        <v>4065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975165</v>
      </c>
      <c r="BO27" s="387"/>
      <c r="BP27" s="387"/>
      <c r="BQ27" s="387"/>
      <c r="BR27" s="387"/>
      <c r="BS27" s="387"/>
      <c r="BT27" s="387"/>
      <c r="BU27" s="388"/>
      <c r="BV27" s="386">
        <v>973683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3620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2753830</v>
      </c>
      <c r="BO28" s="379"/>
      <c r="BP28" s="379"/>
      <c r="BQ28" s="379"/>
      <c r="BR28" s="379"/>
      <c r="BS28" s="379"/>
      <c r="BT28" s="379"/>
      <c r="BU28" s="380"/>
      <c r="BV28" s="378">
        <v>2749248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18</v>
      </c>
      <c r="M29" s="360"/>
      <c r="N29" s="360"/>
      <c r="O29" s="360"/>
      <c r="P29" s="361"/>
      <c r="Q29" s="359">
        <v>3420</v>
      </c>
      <c r="R29" s="360"/>
      <c r="S29" s="360"/>
      <c r="T29" s="360"/>
      <c r="U29" s="360"/>
      <c r="V29" s="361"/>
      <c r="W29" s="426"/>
      <c r="X29" s="427"/>
      <c r="Y29" s="428"/>
      <c r="Z29" s="356" t="s">
        <v>169</v>
      </c>
      <c r="AA29" s="357"/>
      <c r="AB29" s="357"/>
      <c r="AC29" s="357"/>
      <c r="AD29" s="357"/>
      <c r="AE29" s="357"/>
      <c r="AF29" s="357"/>
      <c r="AG29" s="358"/>
      <c r="AH29" s="359">
        <v>532</v>
      </c>
      <c r="AI29" s="360"/>
      <c r="AJ29" s="360"/>
      <c r="AK29" s="360"/>
      <c r="AL29" s="361"/>
      <c r="AM29" s="359">
        <v>1692299</v>
      </c>
      <c r="AN29" s="360"/>
      <c r="AO29" s="360"/>
      <c r="AP29" s="360"/>
      <c r="AQ29" s="360"/>
      <c r="AR29" s="361"/>
      <c r="AS29" s="359">
        <v>3181</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2324975</v>
      </c>
      <c r="BO29" s="384"/>
      <c r="BP29" s="384"/>
      <c r="BQ29" s="384"/>
      <c r="BR29" s="384"/>
      <c r="BS29" s="384"/>
      <c r="BT29" s="384"/>
      <c r="BU29" s="385"/>
      <c r="BV29" s="383">
        <v>2323358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12054379</v>
      </c>
      <c r="BO30" s="387"/>
      <c r="BP30" s="387"/>
      <c r="BQ30" s="387"/>
      <c r="BR30" s="387"/>
      <c r="BS30" s="387"/>
      <c r="BT30" s="387"/>
      <c r="BU30" s="388"/>
      <c r="BV30" s="386">
        <v>11194264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IF('各会計、関係団体の財政状況及び健全化判断比率'!B37="","",'各会計、関係団体の財政状況及び健全化判断比率'!B37)</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岐阜県市町村職員退職手当組合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国民宿舎恵那山荘</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介護保険特別会計（事業勘定）</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IF('各会計、関係団体の財政状況及び健全化判断比率'!B38="","",'各会計、関係団体の財政状況及び健全化判断比率'!B38)</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岐阜県市町村会館組合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恵那市体育連盟</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介護保険特別会計（サービス勘定）</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IF('各会計、関係団体の財政状況及び健全化判断比率'!B34="","",'各会計、関係団体の財政状況及び健全化判断比率'!B34)</f>
        <v>介護老人保健施設事業会計</v>
      </c>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IF('各会計、関係団体の財政状況及び健全化判断比率'!B39="","",'各会計、関係団体の財政状況及び健全化判断比率'!B39)</f>
        <v>農業集落排水事業特別会計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土岐川防災ダム一部事務組合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恵那市文化振興会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f t="shared" si="0"/>
        <v>9</v>
      </c>
      <c r="AN37" s="343"/>
      <c r="AO37" s="342" t="str">
        <f>IF('各会計、関係団体の財政状況及び健全化判断比率'!B35="","",'各会計、関係団体の財政状況及び健全化判断比率'!B35)</f>
        <v>国民健康保険診療所事業会計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岐阜県後期高齢者医療広域連合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恵那市施設管理公社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f t="shared" si="0"/>
        <v>10</v>
      </c>
      <c r="AN38" s="343"/>
      <c r="AO38" s="342" t="str">
        <f>IF('各会計、関係団体の財政状況及び健全化判断比率'!B36="","",'各会計、関係団体の財政状況及び健全化判断比率'!B36)</f>
        <v>介護老人福祉施設事業会計</v>
      </c>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東濃農業共済組合</v>
      </c>
      <c r="BZ38" s="342"/>
      <c r="CA38" s="342"/>
      <c r="CB38" s="342"/>
      <c r="CC38" s="342"/>
      <c r="CD38" s="342"/>
      <c r="CE38" s="342"/>
      <c r="CF38" s="342"/>
      <c r="CG38" s="342"/>
      <c r="CH38" s="342"/>
      <c r="CI38" s="342"/>
      <c r="CJ38" s="342"/>
      <c r="CK38" s="342"/>
      <c r="CL38" s="342"/>
      <c r="CM38" s="342"/>
      <c r="CN38" s="165"/>
      <c r="CO38" s="343">
        <f t="shared" si="3"/>
        <v>23</v>
      </c>
      <c r="CP38" s="343"/>
      <c r="CQ38" s="342" t="str">
        <f>IF('各会計、関係団体の財政状況及び健全化判断比率'!BS11="","",'各会計、関係団体の財政状況及び健全化判断比率'!BS11)</f>
        <v>中山道広重美術館</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24</v>
      </c>
      <c r="CP39" s="343"/>
      <c r="CQ39" s="342" t="str">
        <f>IF('各会計、関係団体の財政状況及び健全化判断比率'!BS12="","",'各会計、関係団体の財政状況及び健全化判断比率'!BS12)</f>
        <v>恵那市土地開発公社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25</v>
      </c>
      <c r="CP40" s="343"/>
      <c r="CQ40" s="342" t="str">
        <f>IF('各会計、関係団体の財政状況及び健全化判断比率'!BS13="","",'各会計、関係団体の財政状況及び健全化判断比率'!BS13)</f>
        <v>恵那市山岡観光振興公社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26</v>
      </c>
      <c r="CP41" s="343"/>
      <c r="CQ41" s="342" t="str">
        <f>IF('各会計、関係団体の財政状況及び健全化判断比率'!BS14="","",'各会計、関係団体の財政状況及び健全化判断比率'!BS14)</f>
        <v>日本大正村</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27</v>
      </c>
      <c r="CP42" s="343"/>
      <c r="CQ42" s="342" t="str">
        <f>IF('各会計、関係団体の財政状況及び健全化判断比率'!BS15="","",'各会計、関係団体の財政状況及び健全化判断比率'!BS15)</f>
        <v>大正ロマン</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〇</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28</v>
      </c>
      <c r="CP43" s="343"/>
      <c r="CQ43" s="342" t="str">
        <f>IF('各会計、関係団体の財政状況及び健全化判断比率'!BS16="","",'各会計、関係団体の財政状況及び健全化判断比率'!BS16)</f>
        <v>くしはらの里</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181" t="s">
        <v>24</v>
      </c>
      <c r="C41" s="1182"/>
      <c r="D41" s="81"/>
      <c r="E41" s="1183" t="s">
        <v>25</v>
      </c>
      <c r="F41" s="1183"/>
      <c r="G41" s="1183"/>
      <c r="H41" s="1184"/>
      <c r="I41" s="82">
        <v>37377</v>
      </c>
      <c r="J41" s="83">
        <v>37290</v>
      </c>
      <c r="K41" s="83">
        <v>36870</v>
      </c>
      <c r="L41" s="83">
        <v>35489</v>
      </c>
      <c r="M41" s="84">
        <v>34222</v>
      </c>
    </row>
    <row r="42" spans="2:13" ht="27.75" customHeight="1" x14ac:dyDescent="0.15">
      <c r="B42" s="1171"/>
      <c r="C42" s="1172"/>
      <c r="D42" s="85"/>
      <c r="E42" s="1175" t="s">
        <v>26</v>
      </c>
      <c r="F42" s="1175"/>
      <c r="G42" s="1175"/>
      <c r="H42" s="1176"/>
      <c r="I42" s="86">
        <v>20</v>
      </c>
      <c r="J42" s="87" t="s">
        <v>491</v>
      </c>
      <c r="K42" s="87" t="s">
        <v>491</v>
      </c>
      <c r="L42" s="87" t="s">
        <v>491</v>
      </c>
      <c r="M42" s="88" t="s">
        <v>491</v>
      </c>
    </row>
    <row r="43" spans="2:13" ht="27.75" customHeight="1" x14ac:dyDescent="0.15">
      <c r="B43" s="1171"/>
      <c r="C43" s="1172"/>
      <c r="D43" s="85"/>
      <c r="E43" s="1175" t="s">
        <v>27</v>
      </c>
      <c r="F43" s="1175"/>
      <c r="G43" s="1175"/>
      <c r="H43" s="1176"/>
      <c r="I43" s="86">
        <v>14590</v>
      </c>
      <c r="J43" s="87">
        <v>14283</v>
      </c>
      <c r="K43" s="87">
        <v>13798</v>
      </c>
      <c r="L43" s="87">
        <v>13294</v>
      </c>
      <c r="M43" s="88">
        <v>13098</v>
      </c>
    </row>
    <row r="44" spans="2:13" ht="27.75" customHeight="1" x14ac:dyDescent="0.15">
      <c r="B44" s="1171"/>
      <c r="C44" s="1172"/>
      <c r="D44" s="85"/>
      <c r="E44" s="1175" t="s">
        <v>28</v>
      </c>
      <c r="F44" s="1175"/>
      <c r="G44" s="1175"/>
      <c r="H44" s="1176"/>
      <c r="I44" s="86" t="s">
        <v>491</v>
      </c>
      <c r="J44" s="87" t="s">
        <v>491</v>
      </c>
      <c r="K44" s="87" t="s">
        <v>491</v>
      </c>
      <c r="L44" s="87" t="s">
        <v>491</v>
      </c>
      <c r="M44" s="88" t="s">
        <v>491</v>
      </c>
    </row>
    <row r="45" spans="2:13" ht="27.75" customHeight="1" x14ac:dyDescent="0.15">
      <c r="B45" s="1171"/>
      <c r="C45" s="1172"/>
      <c r="D45" s="85"/>
      <c r="E45" s="1175" t="s">
        <v>29</v>
      </c>
      <c r="F45" s="1175"/>
      <c r="G45" s="1175"/>
      <c r="H45" s="1176"/>
      <c r="I45" s="86">
        <v>5820</v>
      </c>
      <c r="J45" s="87">
        <v>5742</v>
      </c>
      <c r="K45" s="87">
        <v>5810</v>
      </c>
      <c r="L45" s="87">
        <v>5639</v>
      </c>
      <c r="M45" s="88">
        <v>5485</v>
      </c>
    </row>
    <row r="46" spans="2:13" ht="27.75" customHeight="1" x14ac:dyDescent="0.15">
      <c r="B46" s="1171"/>
      <c r="C46" s="1172"/>
      <c r="D46" s="85"/>
      <c r="E46" s="1175" t="s">
        <v>30</v>
      </c>
      <c r="F46" s="1175"/>
      <c r="G46" s="1175"/>
      <c r="H46" s="1176"/>
      <c r="I46" s="86">
        <v>6</v>
      </c>
      <c r="J46" s="87">
        <v>6</v>
      </c>
      <c r="K46" s="87">
        <v>420</v>
      </c>
      <c r="L46" s="87">
        <v>17</v>
      </c>
      <c r="M46" s="88">
        <v>19</v>
      </c>
    </row>
    <row r="47" spans="2:13" ht="27.75" customHeight="1" x14ac:dyDescent="0.15">
      <c r="B47" s="1171"/>
      <c r="C47" s="1172"/>
      <c r="D47" s="85"/>
      <c r="E47" s="1175" t="s">
        <v>31</v>
      </c>
      <c r="F47" s="1175"/>
      <c r="G47" s="1175"/>
      <c r="H47" s="1176"/>
      <c r="I47" s="86" t="s">
        <v>491</v>
      </c>
      <c r="J47" s="87" t="s">
        <v>491</v>
      </c>
      <c r="K47" s="87" t="s">
        <v>491</v>
      </c>
      <c r="L47" s="87" t="s">
        <v>491</v>
      </c>
      <c r="M47" s="88" t="s">
        <v>491</v>
      </c>
    </row>
    <row r="48" spans="2:13" ht="27.75" customHeight="1" x14ac:dyDescent="0.15">
      <c r="B48" s="1173"/>
      <c r="C48" s="1174"/>
      <c r="D48" s="85"/>
      <c r="E48" s="1175" t="s">
        <v>32</v>
      </c>
      <c r="F48" s="1175"/>
      <c r="G48" s="1175"/>
      <c r="H48" s="1176"/>
      <c r="I48" s="86" t="s">
        <v>491</v>
      </c>
      <c r="J48" s="87" t="s">
        <v>491</v>
      </c>
      <c r="K48" s="87" t="s">
        <v>491</v>
      </c>
      <c r="L48" s="87" t="s">
        <v>491</v>
      </c>
      <c r="M48" s="88" t="s">
        <v>491</v>
      </c>
    </row>
    <row r="49" spans="2:13" ht="27.75" customHeight="1" x14ac:dyDescent="0.15">
      <c r="B49" s="1169" t="s">
        <v>33</v>
      </c>
      <c r="C49" s="1170"/>
      <c r="D49" s="89"/>
      <c r="E49" s="1175" t="s">
        <v>34</v>
      </c>
      <c r="F49" s="1175"/>
      <c r="G49" s="1175"/>
      <c r="H49" s="1176"/>
      <c r="I49" s="86">
        <v>9750</v>
      </c>
      <c r="J49" s="87">
        <v>11364</v>
      </c>
      <c r="K49" s="87">
        <v>12975</v>
      </c>
      <c r="L49" s="87">
        <v>13785</v>
      </c>
      <c r="M49" s="88">
        <v>14979</v>
      </c>
    </row>
    <row r="50" spans="2:13" ht="27.75" customHeight="1" x14ac:dyDescent="0.15">
      <c r="B50" s="1171"/>
      <c r="C50" s="1172"/>
      <c r="D50" s="85"/>
      <c r="E50" s="1175" t="s">
        <v>35</v>
      </c>
      <c r="F50" s="1175"/>
      <c r="G50" s="1175"/>
      <c r="H50" s="1176"/>
      <c r="I50" s="86">
        <v>3518</v>
      </c>
      <c r="J50" s="87">
        <v>4137</v>
      </c>
      <c r="K50" s="87">
        <v>4358</v>
      </c>
      <c r="L50" s="87">
        <v>4131</v>
      </c>
      <c r="M50" s="88">
        <v>3997</v>
      </c>
    </row>
    <row r="51" spans="2:13" ht="27.75" customHeight="1" x14ac:dyDescent="0.15">
      <c r="B51" s="1173"/>
      <c r="C51" s="1174"/>
      <c r="D51" s="85"/>
      <c r="E51" s="1175" t="s">
        <v>36</v>
      </c>
      <c r="F51" s="1175"/>
      <c r="G51" s="1175"/>
      <c r="H51" s="1176"/>
      <c r="I51" s="86">
        <v>33911</v>
      </c>
      <c r="J51" s="87">
        <v>34268</v>
      </c>
      <c r="K51" s="87">
        <v>34211</v>
      </c>
      <c r="L51" s="87">
        <v>33891</v>
      </c>
      <c r="M51" s="88">
        <v>33059</v>
      </c>
    </row>
    <row r="52" spans="2:13" ht="27.75" customHeight="1" thickBot="1" x14ac:dyDescent="0.2">
      <c r="B52" s="1177" t="s">
        <v>37</v>
      </c>
      <c r="C52" s="1178"/>
      <c r="D52" s="90"/>
      <c r="E52" s="1179" t="s">
        <v>38</v>
      </c>
      <c r="F52" s="1179"/>
      <c r="G52" s="1179"/>
      <c r="H52" s="1180"/>
      <c r="I52" s="91">
        <v>10635</v>
      </c>
      <c r="J52" s="92">
        <v>7552</v>
      </c>
      <c r="K52" s="92">
        <v>5354</v>
      </c>
      <c r="L52" s="92">
        <v>2631</v>
      </c>
      <c r="M52" s="93">
        <v>789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528</v>
      </c>
      <c r="G2" s="111"/>
      <c r="H2" s="112"/>
    </row>
    <row r="3" spans="1:8" x14ac:dyDescent="0.15">
      <c r="A3" s="108" t="s">
        <v>521</v>
      </c>
      <c r="B3" s="113"/>
      <c r="C3" s="114"/>
      <c r="D3" s="115">
        <v>96788</v>
      </c>
      <c r="E3" s="116"/>
      <c r="F3" s="117">
        <v>61882</v>
      </c>
      <c r="G3" s="118"/>
      <c r="H3" s="119"/>
    </row>
    <row r="4" spans="1:8" x14ac:dyDescent="0.15">
      <c r="A4" s="120"/>
      <c r="B4" s="121"/>
      <c r="C4" s="122"/>
      <c r="D4" s="123">
        <v>48874</v>
      </c>
      <c r="E4" s="124"/>
      <c r="F4" s="125">
        <v>32175</v>
      </c>
      <c r="G4" s="126"/>
      <c r="H4" s="127"/>
    </row>
    <row r="5" spans="1:8" x14ac:dyDescent="0.15">
      <c r="A5" s="108" t="s">
        <v>523</v>
      </c>
      <c r="B5" s="113"/>
      <c r="C5" s="114"/>
      <c r="D5" s="115">
        <v>92545</v>
      </c>
      <c r="E5" s="116"/>
      <c r="F5" s="117">
        <v>47569</v>
      </c>
      <c r="G5" s="118"/>
      <c r="H5" s="119"/>
    </row>
    <row r="6" spans="1:8" x14ac:dyDescent="0.15">
      <c r="A6" s="120"/>
      <c r="B6" s="121"/>
      <c r="C6" s="122"/>
      <c r="D6" s="123">
        <v>48415</v>
      </c>
      <c r="E6" s="124"/>
      <c r="F6" s="125">
        <v>26255</v>
      </c>
      <c r="G6" s="126"/>
      <c r="H6" s="127"/>
    </row>
    <row r="7" spans="1:8" x14ac:dyDescent="0.15">
      <c r="A7" s="108" t="s">
        <v>524</v>
      </c>
      <c r="B7" s="113"/>
      <c r="C7" s="114"/>
      <c r="D7" s="115">
        <v>76212</v>
      </c>
      <c r="E7" s="116"/>
      <c r="F7" s="117">
        <v>50880</v>
      </c>
      <c r="G7" s="118"/>
      <c r="H7" s="119"/>
    </row>
    <row r="8" spans="1:8" x14ac:dyDescent="0.15">
      <c r="A8" s="120"/>
      <c r="B8" s="121"/>
      <c r="C8" s="122"/>
      <c r="D8" s="123">
        <v>45803</v>
      </c>
      <c r="E8" s="124"/>
      <c r="F8" s="125">
        <v>26879</v>
      </c>
      <c r="G8" s="126"/>
      <c r="H8" s="127"/>
    </row>
    <row r="9" spans="1:8" x14ac:dyDescent="0.15">
      <c r="A9" s="108" t="s">
        <v>525</v>
      </c>
      <c r="B9" s="113"/>
      <c r="C9" s="114"/>
      <c r="D9" s="115">
        <v>78071</v>
      </c>
      <c r="E9" s="116"/>
      <c r="F9" s="117">
        <v>63956</v>
      </c>
      <c r="G9" s="118"/>
      <c r="H9" s="119"/>
    </row>
    <row r="10" spans="1:8" x14ac:dyDescent="0.15">
      <c r="A10" s="120"/>
      <c r="B10" s="121"/>
      <c r="C10" s="122"/>
      <c r="D10" s="123">
        <v>47994</v>
      </c>
      <c r="E10" s="124"/>
      <c r="F10" s="125">
        <v>29239</v>
      </c>
      <c r="G10" s="126"/>
      <c r="H10" s="127"/>
    </row>
    <row r="11" spans="1:8" x14ac:dyDescent="0.15">
      <c r="A11" s="108" t="s">
        <v>526</v>
      </c>
      <c r="B11" s="113"/>
      <c r="C11" s="114"/>
      <c r="D11" s="115">
        <v>82857</v>
      </c>
      <c r="E11" s="116"/>
      <c r="F11" s="117">
        <v>66255</v>
      </c>
      <c r="G11" s="118"/>
      <c r="H11" s="119"/>
    </row>
    <row r="12" spans="1:8" x14ac:dyDescent="0.15">
      <c r="A12" s="120"/>
      <c r="B12" s="121"/>
      <c r="C12" s="128"/>
      <c r="D12" s="123">
        <v>59746</v>
      </c>
      <c r="E12" s="124"/>
      <c r="F12" s="125">
        <v>31822</v>
      </c>
      <c r="G12" s="126"/>
      <c r="H12" s="127"/>
    </row>
    <row r="13" spans="1:8" x14ac:dyDescent="0.15">
      <c r="A13" s="108"/>
      <c r="B13" s="113"/>
      <c r="C13" s="129"/>
      <c r="D13" s="130">
        <v>85295</v>
      </c>
      <c r="E13" s="131"/>
      <c r="F13" s="132">
        <v>58108</v>
      </c>
      <c r="G13" s="133"/>
      <c r="H13" s="119"/>
    </row>
    <row r="14" spans="1:8" x14ac:dyDescent="0.15">
      <c r="A14" s="120"/>
      <c r="B14" s="121"/>
      <c r="C14" s="122"/>
      <c r="D14" s="123">
        <v>50166</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8.08</v>
      </c>
      <c r="C19" s="134">
        <f>ROUND(VALUE(SUBSTITUTE(実質収支比率等に係る経年分析!G$48,"▲","-")),2)</f>
        <v>7.79</v>
      </c>
      <c r="D19" s="134">
        <f>ROUND(VALUE(SUBSTITUTE(実質収支比率等に係る経年分析!H$48,"▲","-")),2)</f>
        <v>7.4</v>
      </c>
      <c r="E19" s="134">
        <f>ROUND(VALUE(SUBSTITUTE(実質収支比率等に係る経年分析!I$48,"▲","-")),2)</f>
        <v>8.6999999999999993</v>
      </c>
      <c r="F19" s="134">
        <f>ROUND(VALUE(SUBSTITUTE(実質収支比率等に係る経年分析!J$48,"▲","-")),2)</f>
        <v>6.42</v>
      </c>
    </row>
    <row r="20" spans="1:11" x14ac:dyDescent="0.15">
      <c r="A20" s="134" t="s">
        <v>43</v>
      </c>
      <c r="B20" s="134">
        <f>ROUND(VALUE(SUBSTITUTE(実質収支比率等に係る経年分析!F$47,"▲","-")),2)</f>
        <v>15.43</v>
      </c>
      <c r="C20" s="134">
        <f>ROUND(VALUE(SUBSTITUTE(実質収支比率等に係る経年分析!G$47,"▲","-")),2)</f>
        <v>15.57</v>
      </c>
      <c r="D20" s="134">
        <f>ROUND(VALUE(SUBSTITUTE(実質収支比率等に係る経年分析!H$47,"▲","-")),2)</f>
        <v>15.46</v>
      </c>
      <c r="E20" s="134">
        <f>ROUND(VALUE(SUBSTITUTE(実質収支比率等に係る経年分析!I$47,"▲","-")),2)</f>
        <v>15.05</v>
      </c>
      <c r="F20" s="134">
        <f>ROUND(VALUE(SUBSTITUTE(実質収支比率等に係る経年分析!J$47,"▲","-")),2)</f>
        <v>15.24</v>
      </c>
    </row>
    <row r="21" spans="1:11" x14ac:dyDescent="0.15">
      <c r="A21" s="134" t="s">
        <v>44</v>
      </c>
      <c r="B21" s="134">
        <f>IF(ISNUMBER(VALUE(SUBSTITUTE(実質収支比率等に係る経年分析!F$49,"▲","-"))),ROUND(VALUE(SUBSTITUTE(実質収支比率等に係る経年分析!F$49,"▲","-")),2),NA())</f>
        <v>1.96</v>
      </c>
      <c r="C21" s="134">
        <f>IF(ISNUMBER(VALUE(SUBSTITUTE(実質収支比率等に係る経年分析!G$49,"▲","-"))),ROUND(VALUE(SUBSTITUTE(実質収支比率等に係る経年分析!G$49,"▲","-")),2),NA())</f>
        <v>-0.28000000000000003</v>
      </c>
      <c r="D21" s="134">
        <f>IF(ISNUMBER(VALUE(SUBSTITUTE(実質収支比率等に係る経年分析!H$49,"▲","-"))),ROUND(VALUE(SUBSTITUTE(実質収支比率等に係る経年分析!H$49,"▲","-")),2),NA())</f>
        <v>-0.28999999999999998</v>
      </c>
      <c r="E21" s="134">
        <f>IF(ISNUMBER(VALUE(SUBSTITUTE(実質収支比率等に係る経年分析!I$49,"▲","-"))),ROUND(VALUE(SUBSTITUTE(実質収支比率等に係る経年分析!I$49,"▲","-")),2),NA())</f>
        <v>5.8</v>
      </c>
      <c r="F21" s="134">
        <f>IF(ISNUMBER(VALUE(SUBSTITUTE(実質収支比率等に係る経年分析!J$49,"▲","-"))),ROUND(VALUE(SUBSTITUTE(実質収支比率等に係る経年分析!J$49,"▲","-")),2),NA())</f>
        <v>3.79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0.14000000000000001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0.14000000000000001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介護老人福祉施設事業会計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0.28999999999999998</v>
      </c>
    </row>
    <row r="30" spans="1:11" x14ac:dyDescent="0.15">
      <c r="A30" s="135" t="str">
        <f>IF(連結実質赤字比率に係る赤字・黒字の構成分析!C$40="",NA(),連結実質赤字比率に係る赤字・黒字の構成分析!C$40)</f>
        <v>介護保険特別会計（事業勘定）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0.68</v>
      </c>
    </row>
    <row r="31" spans="1:11" x14ac:dyDescent="0.15">
      <c r="A31" s="135" t="str">
        <f>IF(連結実質赤字比率に係る赤字・黒字の構成分析!C$39="",NA(),連結実質赤字比率に係る赤字・黒字の構成分析!C$39)</f>
        <v>介護老人保健施設事業会計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1.69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1.63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1.54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1.46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1.38</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1.45</v>
      </c>
    </row>
    <row r="33" spans="1:16" x14ac:dyDescent="0.15">
      <c r="A33" s="135" t="str">
        <f>IF(連結実質赤字比率に係る赤字・黒字の構成分析!C$37="",NA(),連結実質赤字比率に係る赤字・黒字の構成分析!C$37)</f>
        <v>国民健康保険診療所事業会計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8.6999999999999993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6.41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11.17</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11.26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3587</v>
      </c>
      <c r="E42" s="136"/>
      <c r="F42" s="136"/>
      <c r="G42" s="136">
        <f>'実質公債費比率（分子）の構造'!L$52</f>
        <v>3608</v>
      </c>
      <c r="H42" s="136"/>
      <c r="I42" s="136"/>
      <c r="J42" s="136">
        <f>'実質公債費比率（分子）の構造'!M$52</f>
        <v>3691</v>
      </c>
      <c r="K42" s="136"/>
      <c r="L42" s="136"/>
      <c r="M42" s="136">
        <f>'実質公債費比率（分子）の構造'!N$52</f>
        <v>3769</v>
      </c>
      <c r="N42" s="136"/>
      <c r="O42" s="136"/>
      <c r="P42" s="136">
        <f>'実質公債費比率（分子）の構造'!O$52</f>
        <v>3876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20</v>
      </c>
      <c r="C44" s="136"/>
      <c r="D44" s="136"/>
      <c r="E44" s="136">
        <f>'実質公債費比率（分子）の構造'!L$50</f>
        <v>20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1334</v>
      </c>
      <c r="C46" s="136"/>
      <c r="D46" s="136"/>
      <c r="E46" s="136">
        <f>'実質公債費比率（分子）の構造'!L$48</f>
        <v>1129</v>
      </c>
      <c r="F46" s="136"/>
      <c r="G46" s="136"/>
      <c r="H46" s="136">
        <f>'実質公債費比率（分子）の構造'!M$48</f>
        <v>1076</v>
      </c>
      <c r="I46" s="136"/>
      <c r="J46" s="136"/>
      <c r="K46" s="136">
        <f>'実質公債費比率（分子）の構造'!N$48</f>
        <v>1028</v>
      </c>
      <c r="L46" s="136"/>
      <c r="M46" s="136"/>
      <c r="N46" s="136">
        <f>'実質公債費比率（分子）の構造'!O$48</f>
        <v>1108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4055</v>
      </c>
      <c r="C49" s="136"/>
      <c r="D49" s="136"/>
      <c r="E49" s="136">
        <f>'実質公債費比率（分子）の構造'!L$45</f>
        <v>4007</v>
      </c>
      <c r="F49" s="136"/>
      <c r="G49" s="136"/>
      <c r="H49" s="136">
        <f>'実質公債費比率（分子）の構造'!M$45</f>
        <v>4125</v>
      </c>
      <c r="I49" s="136"/>
      <c r="J49" s="136"/>
      <c r="K49" s="136">
        <f>'実質公債費比率（分子）の構造'!N$45</f>
        <v>4152</v>
      </c>
      <c r="L49" s="136"/>
      <c r="M49" s="136"/>
      <c r="N49" s="136">
        <f>'実質公債費比率（分子）の構造'!O$45</f>
        <v>3979</v>
      </c>
      <c r="O49" s="136"/>
      <c r="P49" s="136"/>
    </row>
    <row r="50" spans="1:16" x14ac:dyDescent="0.15">
      <c r="A50" s="136" t="s">
        <v>59</v>
      </c>
      <c r="B50" s="136" t="e">
        <f>NA()</f>
        <v>#N/A</v>
      </c>
      <c r="C50" s="136">
        <f>IF(ISNUMBER('実質公債費比率（分子）の構造'!K$53),'実質公債費比率（分子）の構造'!K$53,NA())</f>
        <v>1822</v>
      </c>
      <c r="D50" s="136" t="e">
        <f>NA()</f>
        <v>#N/A</v>
      </c>
      <c r="E50" s="136" t="e">
        <f>NA()</f>
        <v>#N/A</v>
      </c>
      <c r="F50" s="136">
        <f>IF(ISNUMBER('実質公債費比率（分子）の構造'!L$53),'実質公債費比率（分子）の構造'!L$53,NA())</f>
        <v>1548</v>
      </c>
      <c r="G50" s="136" t="e">
        <f>NA()</f>
        <v>#N/A</v>
      </c>
      <c r="H50" s="136" t="e">
        <f>NA()</f>
        <v>#N/A</v>
      </c>
      <c r="I50" s="136">
        <f>IF(ISNUMBER('実質公債費比率（分子）の構造'!M$53),'実質公債費比率（分子）の構造'!M$53,NA())</f>
        <v>1510</v>
      </c>
      <c r="J50" s="136" t="e">
        <f>NA()</f>
        <v>#N/A</v>
      </c>
      <c r="K50" s="136" t="e">
        <f>NA()</f>
        <v>#N/A</v>
      </c>
      <c r="L50" s="136">
        <f>IF(ISNUMBER('実質公債費比率（分子）の構造'!N$53),'実質公債費比率（分子）の構造'!N$53,NA())</f>
        <v>1411</v>
      </c>
      <c r="M50" s="136" t="e">
        <f>NA()</f>
        <v>#N/A</v>
      </c>
      <c r="N50" s="136" t="e">
        <f>NA()</f>
        <v>#N/A</v>
      </c>
      <c r="O50" s="136">
        <f>IF(ISNUMBER('実質公債費比率（分子）の構造'!O$53),'実質公債費比率（分子）の構造'!O$53,NA())</f>
        <v>1211</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33911</v>
      </c>
      <c r="E56" s="135"/>
      <c r="F56" s="135"/>
      <c r="G56" s="135">
        <f>'将来負担比率（分子）の構造'!J$51</f>
        <v>34268</v>
      </c>
      <c r="H56" s="135"/>
      <c r="I56" s="135"/>
      <c r="J56" s="135">
        <f>'将来負担比率（分子）の構造'!K$51</f>
        <v>34211</v>
      </c>
      <c r="K56" s="135"/>
      <c r="L56" s="135"/>
      <c r="M56" s="135">
        <f>'将来負担比率（分子）の構造'!L$51</f>
        <v>33891</v>
      </c>
      <c r="N56" s="135"/>
      <c r="O56" s="135"/>
      <c r="P56" s="135">
        <f>'将来負担比率（分子）の構造'!M$51</f>
        <v>33059</v>
      </c>
    </row>
    <row r="57" spans="1:16" x14ac:dyDescent="0.15">
      <c r="A57" s="135" t="s">
        <v>35</v>
      </c>
      <c r="B57" s="135"/>
      <c r="C57" s="135"/>
      <c r="D57" s="135">
        <f>'将来負担比率（分子）の構造'!I$50</f>
        <v>3518</v>
      </c>
      <c r="E57" s="135"/>
      <c r="F57" s="135"/>
      <c r="G57" s="135">
        <f>'将来負担比率（分子）の構造'!J$50</f>
        <v>4137</v>
      </c>
      <c r="H57" s="135"/>
      <c r="I57" s="135"/>
      <c r="J57" s="135">
        <f>'将来負担比率（分子）の構造'!K$50</f>
        <v>4358</v>
      </c>
      <c r="K57" s="135"/>
      <c r="L57" s="135"/>
      <c r="M57" s="135">
        <f>'将来負担比率（分子）の構造'!L$50</f>
        <v>4131</v>
      </c>
      <c r="N57" s="135"/>
      <c r="O57" s="135"/>
      <c r="P57" s="135">
        <f>'将来負担比率（分子）の構造'!M$50</f>
        <v>3997</v>
      </c>
    </row>
    <row r="58" spans="1:16" x14ac:dyDescent="0.15">
      <c r="A58" s="135" t="s">
        <v>34</v>
      </c>
      <c r="B58" s="135"/>
      <c r="C58" s="135"/>
      <c r="D58" s="135">
        <f>'将来負担比率（分子）の構造'!I$49</f>
        <v>9750</v>
      </c>
      <c r="E58" s="135"/>
      <c r="F58" s="135"/>
      <c r="G58" s="135">
        <f>'将来負担比率（分子）の構造'!J$49</f>
        <v>11364</v>
      </c>
      <c r="H58" s="135"/>
      <c r="I58" s="135"/>
      <c r="J58" s="135">
        <f>'将来負担比率（分子）の構造'!K$49</f>
        <v>12975</v>
      </c>
      <c r="K58" s="135"/>
      <c r="L58" s="135"/>
      <c r="M58" s="135">
        <f>'将来負担比率（分子）の構造'!L$49</f>
        <v>13785</v>
      </c>
      <c r="N58" s="135"/>
      <c r="O58" s="135"/>
      <c r="P58" s="135">
        <f>'将来負担比率（分子）の構造'!M$49</f>
        <v>14979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6</v>
      </c>
      <c r="C61" s="135"/>
      <c r="D61" s="135"/>
      <c r="E61" s="135">
        <f>'将来負担比率（分子）の構造'!J$46</f>
        <v>6</v>
      </c>
      <c r="F61" s="135"/>
      <c r="G61" s="135"/>
      <c r="H61" s="135">
        <f>'将来負担比率（分子）の構造'!K$46</f>
        <v>420</v>
      </c>
      <c r="I61" s="135"/>
      <c r="J61" s="135"/>
      <c r="K61" s="135">
        <f>'将来負担比率（分子）の構造'!L$46</f>
        <v>17</v>
      </c>
      <c r="L61" s="135"/>
      <c r="M61" s="135"/>
      <c r="N61" s="135">
        <f>'将来負担比率（分子）の構造'!M$46</f>
        <v>19</v>
      </c>
      <c r="O61" s="135"/>
      <c r="P61" s="135"/>
    </row>
    <row r="62" spans="1:16" x14ac:dyDescent="0.15">
      <c r="A62" s="135" t="s">
        <v>29</v>
      </c>
      <c r="B62" s="135">
        <f>'将来負担比率（分子）の構造'!I$45</f>
        <v>5820</v>
      </c>
      <c r="C62" s="135"/>
      <c r="D62" s="135"/>
      <c r="E62" s="135">
        <f>'将来負担比率（分子）の構造'!J$45</f>
        <v>5742</v>
      </c>
      <c r="F62" s="135"/>
      <c r="G62" s="135"/>
      <c r="H62" s="135">
        <f>'将来負担比率（分子）の構造'!K$45</f>
        <v>5810</v>
      </c>
      <c r="I62" s="135"/>
      <c r="J62" s="135"/>
      <c r="K62" s="135">
        <f>'将来負担比率（分子）の構造'!L$45</f>
        <v>5639</v>
      </c>
      <c r="L62" s="135"/>
      <c r="M62" s="135"/>
      <c r="N62" s="135">
        <f>'将来負担比率（分子）の構造'!M$45</f>
        <v>5485</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14590</v>
      </c>
      <c r="C64" s="135"/>
      <c r="D64" s="135"/>
      <c r="E64" s="135">
        <f>'将来負担比率（分子）の構造'!J$43</f>
        <v>14283</v>
      </c>
      <c r="F64" s="135"/>
      <c r="G64" s="135"/>
      <c r="H64" s="135">
        <f>'将来負担比率（分子）の構造'!K$43</f>
        <v>13798</v>
      </c>
      <c r="I64" s="135"/>
      <c r="J64" s="135"/>
      <c r="K64" s="135">
        <f>'将来負担比率（分子）の構造'!L$43</f>
        <v>13294</v>
      </c>
      <c r="L64" s="135"/>
      <c r="M64" s="135"/>
      <c r="N64" s="135">
        <f>'将来負担比率（分子）の構造'!M$43</f>
        <v>13098</v>
      </c>
      <c r="O64" s="135"/>
      <c r="P64" s="135"/>
    </row>
    <row r="65" spans="1:16" x14ac:dyDescent="0.15">
      <c r="A65" s="135" t="s">
        <v>26</v>
      </c>
      <c r="B65" s="135">
        <f>'将来負担比率（分子）の構造'!I$42</f>
        <v>20</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37377</v>
      </c>
      <c r="C66" s="135"/>
      <c r="D66" s="135"/>
      <c r="E66" s="135">
        <f>'将来負担比率（分子）の構造'!J$41</f>
        <v>37290</v>
      </c>
      <c r="F66" s="135"/>
      <c r="G66" s="135"/>
      <c r="H66" s="135">
        <f>'将来負担比率（分子）の構造'!K$41</f>
        <v>36870</v>
      </c>
      <c r="I66" s="135"/>
      <c r="J66" s="135"/>
      <c r="K66" s="135">
        <f>'将来負担比率（分子）の構造'!L$41</f>
        <v>35489</v>
      </c>
      <c r="L66" s="135"/>
      <c r="M66" s="135"/>
      <c r="N66" s="135">
        <f>'将来負担比率（分子）の構造'!M$41</f>
        <v>34222</v>
      </c>
      <c r="O66" s="135"/>
      <c r="P66" s="135"/>
    </row>
    <row r="67" spans="1:16" x14ac:dyDescent="0.15">
      <c r="A67" s="135" t="s">
        <v>63</v>
      </c>
      <c r="B67" s="135" t="e">
        <f>NA()</f>
        <v>#N/A</v>
      </c>
      <c r="C67" s="135">
        <f>IF(ISNUMBER('将来負担比率（分子）の構造'!I$52), IF('将来負担比率（分子）の構造'!I$52 &lt; 0, 0, '将来負担比率（分子）の構造'!I$52), NA())</f>
        <v>10635</v>
      </c>
      <c r="D67" s="135" t="e">
        <f>NA()</f>
        <v>#N/A</v>
      </c>
      <c r="E67" s="135" t="e">
        <f>NA()</f>
        <v>#N/A</v>
      </c>
      <c r="F67" s="135">
        <f>IF(ISNUMBER('将来負担比率（分子）の構造'!J$52), IF('将来負担比率（分子）の構造'!J$52 &lt; 0, 0, '将来負担比率（分子）の構造'!J$52), NA())</f>
        <v>7552</v>
      </c>
      <c r="G67" s="135" t="e">
        <f>NA()</f>
        <v>#N/A</v>
      </c>
      <c r="H67" s="135" t="e">
        <f>NA()</f>
        <v>#N/A</v>
      </c>
      <c r="I67" s="135">
        <f>IF(ISNUMBER('将来負担比率（分子）の構造'!K$52), IF('将来負担比率（分子）の構造'!K$52 &lt; 0, 0, '将来負担比率（分子）の構造'!K$52), NA())</f>
        <v>5354</v>
      </c>
      <c r="J67" s="135" t="e">
        <f>NA()</f>
        <v>#N/A</v>
      </c>
      <c r="K67" s="135" t="e">
        <f>NA()</f>
        <v>#N/A</v>
      </c>
      <c r="L67" s="135">
        <f>IF(ISNUMBER('将来負担比率（分子）の構造'!L$52), IF('将来負担比率（分子）の構造'!L$52 &lt; 0, 0, '将来負担比率（分子）の構造'!L$52), NA())</f>
        <v>2631</v>
      </c>
      <c r="M67" s="135" t="e">
        <f>NA()</f>
        <v>#N/A</v>
      </c>
      <c r="N67" s="135" t="e">
        <f>NA()</f>
        <v>#N/A</v>
      </c>
      <c r="O67" s="135">
        <f>IF(ISNUMBER('将来負担比率（分子）の構造'!M$52), IF('将来負担比率（分子）の構造'!M$52 &lt; 0, 0, '将来負担比率（分子）の構造'!M$52), NA())</f>
        <v>789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7068851</v>
      </c>
      <c r="S5" s="639"/>
      <c r="T5" s="639"/>
      <c r="U5" s="639"/>
      <c r="V5" s="639"/>
      <c r="W5" s="639"/>
      <c r="X5" s="639"/>
      <c r="Y5" s="686"/>
      <c r="Z5" s="699">
        <v>23.4</v>
      </c>
      <c r="AA5" s="699"/>
      <c r="AB5" s="699"/>
      <c r="AC5" s="699"/>
      <c r="AD5" s="700">
        <v>6791310</v>
      </c>
      <c r="AE5" s="700"/>
      <c r="AF5" s="700"/>
      <c r="AG5" s="700"/>
      <c r="AH5" s="700"/>
      <c r="AI5" s="700"/>
      <c r="AJ5" s="700"/>
      <c r="AK5" s="700"/>
      <c r="AL5" s="687">
        <v>39.700000000000003</v>
      </c>
      <c r="AM5" s="656"/>
      <c r="AN5" s="656"/>
      <c r="AO5" s="688"/>
      <c r="AP5" s="675" t="s">
        <v>207</v>
      </c>
      <c r="AQ5" s="676"/>
      <c r="AR5" s="676"/>
      <c r="AS5" s="676"/>
      <c r="AT5" s="676"/>
      <c r="AU5" s="676"/>
      <c r="AV5" s="676"/>
      <c r="AW5" s="676"/>
      <c r="AX5" s="676"/>
      <c r="AY5" s="676"/>
      <c r="AZ5" s="676"/>
      <c r="BA5" s="676"/>
      <c r="BB5" s="676"/>
      <c r="BC5" s="676"/>
      <c r="BD5" s="676"/>
      <c r="BE5" s="676"/>
      <c r="BF5" s="677"/>
      <c r="BG5" s="588">
        <v>6747518</v>
      </c>
      <c r="BH5" s="589"/>
      <c r="BI5" s="589"/>
      <c r="BJ5" s="589"/>
      <c r="BK5" s="589"/>
      <c r="BL5" s="589"/>
      <c r="BM5" s="589"/>
      <c r="BN5" s="590"/>
      <c r="BO5" s="641">
        <v>95.5</v>
      </c>
      <c r="BP5" s="641"/>
      <c r="BQ5" s="641"/>
      <c r="BR5" s="641"/>
      <c r="BS5" s="642">
        <v>72932</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273502</v>
      </c>
      <c r="S6" s="589"/>
      <c r="T6" s="589"/>
      <c r="U6" s="589"/>
      <c r="V6" s="589"/>
      <c r="W6" s="589"/>
      <c r="X6" s="589"/>
      <c r="Y6" s="590"/>
      <c r="Z6" s="641">
        <v>0.9</v>
      </c>
      <c r="AA6" s="641"/>
      <c r="AB6" s="641"/>
      <c r="AC6" s="641"/>
      <c r="AD6" s="642">
        <v>273502</v>
      </c>
      <c r="AE6" s="642"/>
      <c r="AF6" s="642"/>
      <c r="AG6" s="642"/>
      <c r="AH6" s="642"/>
      <c r="AI6" s="642"/>
      <c r="AJ6" s="642"/>
      <c r="AK6" s="642"/>
      <c r="AL6" s="611">
        <v>1.6</v>
      </c>
      <c r="AM6" s="643"/>
      <c r="AN6" s="643"/>
      <c r="AO6" s="644"/>
      <c r="AP6" s="585" t="s">
        <v>212</v>
      </c>
      <c r="AQ6" s="586"/>
      <c r="AR6" s="586"/>
      <c r="AS6" s="586"/>
      <c r="AT6" s="586"/>
      <c r="AU6" s="586"/>
      <c r="AV6" s="586"/>
      <c r="AW6" s="586"/>
      <c r="AX6" s="586"/>
      <c r="AY6" s="586"/>
      <c r="AZ6" s="586"/>
      <c r="BA6" s="586"/>
      <c r="BB6" s="586"/>
      <c r="BC6" s="586"/>
      <c r="BD6" s="586"/>
      <c r="BE6" s="586"/>
      <c r="BF6" s="587"/>
      <c r="BG6" s="588">
        <v>6747518</v>
      </c>
      <c r="BH6" s="589"/>
      <c r="BI6" s="589"/>
      <c r="BJ6" s="589"/>
      <c r="BK6" s="589"/>
      <c r="BL6" s="589"/>
      <c r="BM6" s="589"/>
      <c r="BN6" s="590"/>
      <c r="BO6" s="641">
        <v>95.5</v>
      </c>
      <c r="BP6" s="641"/>
      <c r="BQ6" s="641"/>
      <c r="BR6" s="641"/>
      <c r="BS6" s="642">
        <v>72932</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204898</v>
      </c>
      <c r="CS6" s="589"/>
      <c r="CT6" s="589"/>
      <c r="CU6" s="589"/>
      <c r="CV6" s="589"/>
      <c r="CW6" s="589"/>
      <c r="CX6" s="589"/>
      <c r="CY6" s="590"/>
      <c r="CZ6" s="641">
        <v>0.7</v>
      </c>
      <c r="DA6" s="641"/>
      <c r="DB6" s="641"/>
      <c r="DC6" s="641"/>
      <c r="DD6" s="594" t="s">
        <v>214</v>
      </c>
      <c r="DE6" s="589"/>
      <c r="DF6" s="589"/>
      <c r="DG6" s="589"/>
      <c r="DH6" s="589"/>
      <c r="DI6" s="589"/>
      <c r="DJ6" s="589"/>
      <c r="DK6" s="589"/>
      <c r="DL6" s="589"/>
      <c r="DM6" s="589"/>
      <c r="DN6" s="589"/>
      <c r="DO6" s="589"/>
      <c r="DP6" s="590"/>
      <c r="DQ6" s="594">
        <v>204819</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13614</v>
      </c>
      <c r="S7" s="589"/>
      <c r="T7" s="589"/>
      <c r="U7" s="589"/>
      <c r="V7" s="589"/>
      <c r="W7" s="589"/>
      <c r="X7" s="589"/>
      <c r="Y7" s="590"/>
      <c r="Z7" s="641">
        <v>0</v>
      </c>
      <c r="AA7" s="641"/>
      <c r="AB7" s="641"/>
      <c r="AC7" s="641"/>
      <c r="AD7" s="642">
        <v>13614</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2848984</v>
      </c>
      <c r="BH7" s="589"/>
      <c r="BI7" s="589"/>
      <c r="BJ7" s="589"/>
      <c r="BK7" s="589"/>
      <c r="BL7" s="589"/>
      <c r="BM7" s="589"/>
      <c r="BN7" s="590"/>
      <c r="BO7" s="641">
        <v>40.299999999999997</v>
      </c>
      <c r="BP7" s="641"/>
      <c r="BQ7" s="641"/>
      <c r="BR7" s="641"/>
      <c r="BS7" s="642">
        <v>72932</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4083971</v>
      </c>
      <c r="CS7" s="589"/>
      <c r="CT7" s="589"/>
      <c r="CU7" s="589"/>
      <c r="CV7" s="589"/>
      <c r="CW7" s="589"/>
      <c r="CX7" s="589"/>
      <c r="CY7" s="590"/>
      <c r="CZ7" s="641">
        <v>14.1</v>
      </c>
      <c r="DA7" s="641"/>
      <c r="DB7" s="641"/>
      <c r="DC7" s="641"/>
      <c r="DD7" s="594">
        <v>1372780</v>
      </c>
      <c r="DE7" s="589"/>
      <c r="DF7" s="589"/>
      <c r="DG7" s="589"/>
      <c r="DH7" s="589"/>
      <c r="DI7" s="589"/>
      <c r="DJ7" s="589"/>
      <c r="DK7" s="589"/>
      <c r="DL7" s="589"/>
      <c r="DM7" s="589"/>
      <c r="DN7" s="589"/>
      <c r="DO7" s="589"/>
      <c r="DP7" s="590"/>
      <c r="DQ7" s="594">
        <v>2417076</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41199</v>
      </c>
      <c r="S8" s="589"/>
      <c r="T8" s="589"/>
      <c r="U8" s="589"/>
      <c r="V8" s="589"/>
      <c r="W8" s="589"/>
      <c r="X8" s="589"/>
      <c r="Y8" s="590"/>
      <c r="Z8" s="641">
        <v>0.1</v>
      </c>
      <c r="AA8" s="641"/>
      <c r="AB8" s="641"/>
      <c r="AC8" s="641"/>
      <c r="AD8" s="642">
        <v>41199</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92073</v>
      </c>
      <c r="BH8" s="589"/>
      <c r="BI8" s="589"/>
      <c r="BJ8" s="589"/>
      <c r="BK8" s="589"/>
      <c r="BL8" s="589"/>
      <c r="BM8" s="589"/>
      <c r="BN8" s="590"/>
      <c r="BO8" s="641">
        <v>1.3</v>
      </c>
      <c r="BP8" s="641"/>
      <c r="BQ8" s="641"/>
      <c r="BR8" s="641"/>
      <c r="BS8" s="594" t="s">
        <v>113</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7113307</v>
      </c>
      <c r="CS8" s="589"/>
      <c r="CT8" s="589"/>
      <c r="CU8" s="589"/>
      <c r="CV8" s="589"/>
      <c r="CW8" s="589"/>
      <c r="CX8" s="589"/>
      <c r="CY8" s="590"/>
      <c r="CZ8" s="641">
        <v>24.5</v>
      </c>
      <c r="DA8" s="641"/>
      <c r="DB8" s="641"/>
      <c r="DC8" s="641"/>
      <c r="DD8" s="594">
        <v>310791</v>
      </c>
      <c r="DE8" s="589"/>
      <c r="DF8" s="589"/>
      <c r="DG8" s="589"/>
      <c r="DH8" s="589"/>
      <c r="DI8" s="589"/>
      <c r="DJ8" s="589"/>
      <c r="DK8" s="589"/>
      <c r="DL8" s="589"/>
      <c r="DM8" s="589"/>
      <c r="DN8" s="589"/>
      <c r="DO8" s="589"/>
      <c r="DP8" s="590"/>
      <c r="DQ8" s="594">
        <v>4156937</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19950</v>
      </c>
      <c r="S9" s="589"/>
      <c r="T9" s="589"/>
      <c r="U9" s="589"/>
      <c r="V9" s="589"/>
      <c r="W9" s="589"/>
      <c r="X9" s="589"/>
      <c r="Y9" s="590"/>
      <c r="Z9" s="641">
        <v>0.1</v>
      </c>
      <c r="AA9" s="641"/>
      <c r="AB9" s="641"/>
      <c r="AC9" s="641"/>
      <c r="AD9" s="642">
        <v>19950</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2158282</v>
      </c>
      <c r="BH9" s="589"/>
      <c r="BI9" s="589"/>
      <c r="BJ9" s="589"/>
      <c r="BK9" s="589"/>
      <c r="BL9" s="589"/>
      <c r="BM9" s="589"/>
      <c r="BN9" s="590"/>
      <c r="BO9" s="641">
        <v>30.5</v>
      </c>
      <c r="BP9" s="641"/>
      <c r="BQ9" s="641"/>
      <c r="BR9" s="641"/>
      <c r="BS9" s="594" t="s">
        <v>113</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4349597</v>
      </c>
      <c r="CS9" s="589"/>
      <c r="CT9" s="589"/>
      <c r="CU9" s="589"/>
      <c r="CV9" s="589"/>
      <c r="CW9" s="589"/>
      <c r="CX9" s="589"/>
      <c r="CY9" s="590"/>
      <c r="CZ9" s="641">
        <v>15</v>
      </c>
      <c r="DA9" s="641"/>
      <c r="DB9" s="641"/>
      <c r="DC9" s="641"/>
      <c r="DD9" s="594">
        <v>724085</v>
      </c>
      <c r="DE9" s="589"/>
      <c r="DF9" s="589"/>
      <c r="DG9" s="589"/>
      <c r="DH9" s="589"/>
      <c r="DI9" s="589"/>
      <c r="DJ9" s="589"/>
      <c r="DK9" s="589"/>
      <c r="DL9" s="589"/>
      <c r="DM9" s="589"/>
      <c r="DN9" s="589"/>
      <c r="DO9" s="589"/>
      <c r="DP9" s="590"/>
      <c r="DQ9" s="594">
        <v>3754003</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617119</v>
      </c>
      <c r="S10" s="589"/>
      <c r="T10" s="589"/>
      <c r="U10" s="589"/>
      <c r="V10" s="589"/>
      <c r="W10" s="589"/>
      <c r="X10" s="589"/>
      <c r="Y10" s="590"/>
      <c r="Z10" s="641">
        <v>2</v>
      </c>
      <c r="AA10" s="641"/>
      <c r="AB10" s="641"/>
      <c r="AC10" s="641"/>
      <c r="AD10" s="642">
        <v>617119</v>
      </c>
      <c r="AE10" s="642"/>
      <c r="AF10" s="642"/>
      <c r="AG10" s="642"/>
      <c r="AH10" s="642"/>
      <c r="AI10" s="642"/>
      <c r="AJ10" s="642"/>
      <c r="AK10" s="642"/>
      <c r="AL10" s="611">
        <v>3.6</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155050</v>
      </c>
      <c r="BH10" s="589"/>
      <c r="BI10" s="589"/>
      <c r="BJ10" s="589"/>
      <c r="BK10" s="589"/>
      <c r="BL10" s="589"/>
      <c r="BM10" s="589"/>
      <c r="BN10" s="590"/>
      <c r="BO10" s="641">
        <v>2.2000000000000002</v>
      </c>
      <c r="BP10" s="641"/>
      <c r="BQ10" s="641"/>
      <c r="BR10" s="641"/>
      <c r="BS10" s="594" t="s">
        <v>113</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45244</v>
      </c>
      <c r="CS10" s="589"/>
      <c r="CT10" s="589"/>
      <c r="CU10" s="589"/>
      <c r="CV10" s="589"/>
      <c r="CW10" s="589"/>
      <c r="CX10" s="589"/>
      <c r="CY10" s="590"/>
      <c r="CZ10" s="641">
        <v>0.2</v>
      </c>
      <c r="DA10" s="641"/>
      <c r="DB10" s="641"/>
      <c r="DC10" s="641"/>
      <c r="DD10" s="594" t="s">
        <v>113</v>
      </c>
      <c r="DE10" s="589"/>
      <c r="DF10" s="589"/>
      <c r="DG10" s="589"/>
      <c r="DH10" s="589"/>
      <c r="DI10" s="589"/>
      <c r="DJ10" s="589"/>
      <c r="DK10" s="589"/>
      <c r="DL10" s="589"/>
      <c r="DM10" s="589"/>
      <c r="DN10" s="589"/>
      <c r="DO10" s="589"/>
      <c r="DP10" s="590"/>
      <c r="DQ10" s="594">
        <v>15244</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116819</v>
      </c>
      <c r="S11" s="589"/>
      <c r="T11" s="589"/>
      <c r="U11" s="589"/>
      <c r="V11" s="589"/>
      <c r="W11" s="589"/>
      <c r="X11" s="589"/>
      <c r="Y11" s="590"/>
      <c r="Z11" s="641">
        <v>0.4</v>
      </c>
      <c r="AA11" s="641"/>
      <c r="AB11" s="641"/>
      <c r="AC11" s="641"/>
      <c r="AD11" s="642">
        <v>116819</v>
      </c>
      <c r="AE11" s="642"/>
      <c r="AF11" s="642"/>
      <c r="AG11" s="642"/>
      <c r="AH11" s="642"/>
      <c r="AI11" s="642"/>
      <c r="AJ11" s="642"/>
      <c r="AK11" s="642"/>
      <c r="AL11" s="611">
        <v>0.7</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443579</v>
      </c>
      <c r="BH11" s="589"/>
      <c r="BI11" s="589"/>
      <c r="BJ11" s="589"/>
      <c r="BK11" s="589"/>
      <c r="BL11" s="589"/>
      <c r="BM11" s="589"/>
      <c r="BN11" s="590"/>
      <c r="BO11" s="641">
        <v>6.3</v>
      </c>
      <c r="BP11" s="641"/>
      <c r="BQ11" s="641"/>
      <c r="BR11" s="641"/>
      <c r="BS11" s="594">
        <v>72932</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1253290</v>
      </c>
      <c r="CS11" s="589"/>
      <c r="CT11" s="589"/>
      <c r="CU11" s="589"/>
      <c r="CV11" s="589"/>
      <c r="CW11" s="589"/>
      <c r="CX11" s="589"/>
      <c r="CY11" s="590"/>
      <c r="CZ11" s="641">
        <v>4.3</v>
      </c>
      <c r="DA11" s="641"/>
      <c r="DB11" s="641"/>
      <c r="DC11" s="641"/>
      <c r="DD11" s="594">
        <v>325528</v>
      </c>
      <c r="DE11" s="589"/>
      <c r="DF11" s="589"/>
      <c r="DG11" s="589"/>
      <c r="DH11" s="589"/>
      <c r="DI11" s="589"/>
      <c r="DJ11" s="589"/>
      <c r="DK11" s="589"/>
      <c r="DL11" s="589"/>
      <c r="DM11" s="589"/>
      <c r="DN11" s="589"/>
      <c r="DO11" s="589"/>
      <c r="DP11" s="590"/>
      <c r="DQ11" s="594">
        <v>745112</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3388961</v>
      </c>
      <c r="BH12" s="589"/>
      <c r="BI12" s="589"/>
      <c r="BJ12" s="589"/>
      <c r="BK12" s="589"/>
      <c r="BL12" s="589"/>
      <c r="BM12" s="589"/>
      <c r="BN12" s="590"/>
      <c r="BO12" s="641">
        <v>47.9</v>
      </c>
      <c r="BP12" s="641"/>
      <c r="BQ12" s="641"/>
      <c r="BR12" s="641"/>
      <c r="BS12" s="594" t="s">
        <v>113</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746390</v>
      </c>
      <c r="CS12" s="589"/>
      <c r="CT12" s="589"/>
      <c r="CU12" s="589"/>
      <c r="CV12" s="589"/>
      <c r="CW12" s="589"/>
      <c r="CX12" s="589"/>
      <c r="CY12" s="590"/>
      <c r="CZ12" s="641">
        <v>2.6</v>
      </c>
      <c r="DA12" s="641"/>
      <c r="DB12" s="641"/>
      <c r="DC12" s="641"/>
      <c r="DD12" s="594">
        <v>64908</v>
      </c>
      <c r="DE12" s="589"/>
      <c r="DF12" s="589"/>
      <c r="DG12" s="589"/>
      <c r="DH12" s="589"/>
      <c r="DI12" s="589"/>
      <c r="DJ12" s="589"/>
      <c r="DK12" s="589"/>
      <c r="DL12" s="589"/>
      <c r="DM12" s="589"/>
      <c r="DN12" s="589"/>
      <c r="DO12" s="589"/>
      <c r="DP12" s="590"/>
      <c r="DQ12" s="594">
        <v>549599</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32123</v>
      </c>
      <c r="S13" s="589"/>
      <c r="T13" s="589"/>
      <c r="U13" s="589"/>
      <c r="V13" s="589"/>
      <c r="W13" s="589"/>
      <c r="X13" s="589"/>
      <c r="Y13" s="590"/>
      <c r="Z13" s="641">
        <v>0.1</v>
      </c>
      <c r="AA13" s="641"/>
      <c r="AB13" s="641"/>
      <c r="AC13" s="641"/>
      <c r="AD13" s="642">
        <v>32123</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3354841</v>
      </c>
      <c r="BH13" s="589"/>
      <c r="BI13" s="589"/>
      <c r="BJ13" s="589"/>
      <c r="BK13" s="589"/>
      <c r="BL13" s="589"/>
      <c r="BM13" s="589"/>
      <c r="BN13" s="590"/>
      <c r="BO13" s="641">
        <v>47.5</v>
      </c>
      <c r="BP13" s="641"/>
      <c r="BQ13" s="641"/>
      <c r="BR13" s="641"/>
      <c r="BS13" s="594" t="s">
        <v>113</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2165271</v>
      </c>
      <c r="CS13" s="589"/>
      <c r="CT13" s="589"/>
      <c r="CU13" s="589"/>
      <c r="CV13" s="589"/>
      <c r="CW13" s="589"/>
      <c r="CX13" s="589"/>
      <c r="CY13" s="590"/>
      <c r="CZ13" s="641">
        <v>7.5</v>
      </c>
      <c r="DA13" s="641"/>
      <c r="DB13" s="641"/>
      <c r="DC13" s="641"/>
      <c r="DD13" s="594">
        <v>1135014</v>
      </c>
      <c r="DE13" s="589"/>
      <c r="DF13" s="589"/>
      <c r="DG13" s="589"/>
      <c r="DH13" s="589"/>
      <c r="DI13" s="589"/>
      <c r="DJ13" s="589"/>
      <c r="DK13" s="589"/>
      <c r="DL13" s="589"/>
      <c r="DM13" s="589"/>
      <c r="DN13" s="589"/>
      <c r="DO13" s="589"/>
      <c r="DP13" s="590"/>
      <c r="DQ13" s="594">
        <v>1281741</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129368</v>
      </c>
      <c r="BH14" s="589"/>
      <c r="BI14" s="589"/>
      <c r="BJ14" s="589"/>
      <c r="BK14" s="589"/>
      <c r="BL14" s="589"/>
      <c r="BM14" s="589"/>
      <c r="BN14" s="590"/>
      <c r="BO14" s="641">
        <v>1.8</v>
      </c>
      <c r="BP14" s="641"/>
      <c r="BQ14" s="641"/>
      <c r="BR14" s="641"/>
      <c r="BS14" s="594" t="s">
        <v>113</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967153</v>
      </c>
      <c r="CS14" s="589"/>
      <c r="CT14" s="589"/>
      <c r="CU14" s="589"/>
      <c r="CV14" s="589"/>
      <c r="CW14" s="589"/>
      <c r="CX14" s="589"/>
      <c r="CY14" s="590"/>
      <c r="CZ14" s="641">
        <v>3.3</v>
      </c>
      <c r="DA14" s="641"/>
      <c r="DB14" s="641"/>
      <c r="DC14" s="641"/>
      <c r="DD14" s="594">
        <v>122377</v>
      </c>
      <c r="DE14" s="589"/>
      <c r="DF14" s="589"/>
      <c r="DG14" s="589"/>
      <c r="DH14" s="589"/>
      <c r="DI14" s="589"/>
      <c r="DJ14" s="589"/>
      <c r="DK14" s="589"/>
      <c r="DL14" s="589"/>
      <c r="DM14" s="589"/>
      <c r="DN14" s="589"/>
      <c r="DO14" s="589"/>
      <c r="DP14" s="590"/>
      <c r="DQ14" s="594">
        <v>843596</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23934</v>
      </c>
      <c r="S15" s="589"/>
      <c r="T15" s="589"/>
      <c r="U15" s="589"/>
      <c r="V15" s="589"/>
      <c r="W15" s="589"/>
      <c r="X15" s="589"/>
      <c r="Y15" s="590"/>
      <c r="Z15" s="641">
        <v>0.1</v>
      </c>
      <c r="AA15" s="641"/>
      <c r="AB15" s="641"/>
      <c r="AC15" s="641"/>
      <c r="AD15" s="642">
        <v>23934</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379017</v>
      </c>
      <c r="BH15" s="589"/>
      <c r="BI15" s="589"/>
      <c r="BJ15" s="589"/>
      <c r="BK15" s="589"/>
      <c r="BL15" s="589"/>
      <c r="BM15" s="589"/>
      <c r="BN15" s="590"/>
      <c r="BO15" s="641">
        <v>5.4</v>
      </c>
      <c r="BP15" s="641"/>
      <c r="BQ15" s="641"/>
      <c r="BR15" s="641"/>
      <c r="BS15" s="594" t="s">
        <v>113</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2767110</v>
      </c>
      <c r="CS15" s="589"/>
      <c r="CT15" s="589"/>
      <c r="CU15" s="589"/>
      <c r="CV15" s="589"/>
      <c r="CW15" s="589"/>
      <c r="CX15" s="589"/>
      <c r="CY15" s="590"/>
      <c r="CZ15" s="641">
        <v>9.5</v>
      </c>
      <c r="DA15" s="641"/>
      <c r="DB15" s="641"/>
      <c r="DC15" s="641"/>
      <c r="DD15" s="594">
        <v>340265</v>
      </c>
      <c r="DE15" s="589"/>
      <c r="DF15" s="589"/>
      <c r="DG15" s="589"/>
      <c r="DH15" s="589"/>
      <c r="DI15" s="589"/>
      <c r="DJ15" s="589"/>
      <c r="DK15" s="589"/>
      <c r="DL15" s="589"/>
      <c r="DM15" s="589"/>
      <c r="DN15" s="589"/>
      <c r="DO15" s="589"/>
      <c r="DP15" s="590"/>
      <c r="DQ15" s="594">
        <v>2099971</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10574361</v>
      </c>
      <c r="S16" s="589"/>
      <c r="T16" s="589"/>
      <c r="U16" s="589"/>
      <c r="V16" s="589"/>
      <c r="W16" s="589"/>
      <c r="X16" s="589"/>
      <c r="Y16" s="590"/>
      <c r="Z16" s="641">
        <v>35</v>
      </c>
      <c r="AA16" s="641"/>
      <c r="AB16" s="641"/>
      <c r="AC16" s="641"/>
      <c r="AD16" s="642">
        <v>9073745</v>
      </c>
      <c r="AE16" s="642"/>
      <c r="AF16" s="642"/>
      <c r="AG16" s="642"/>
      <c r="AH16" s="642"/>
      <c r="AI16" s="642"/>
      <c r="AJ16" s="642"/>
      <c r="AK16" s="642"/>
      <c r="AL16" s="611">
        <v>53</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v>1188</v>
      </c>
      <c r="BH16" s="589"/>
      <c r="BI16" s="589"/>
      <c r="BJ16" s="589"/>
      <c r="BK16" s="589"/>
      <c r="BL16" s="589"/>
      <c r="BM16" s="589"/>
      <c r="BN16" s="590"/>
      <c r="BO16" s="641">
        <v>0</v>
      </c>
      <c r="BP16" s="641"/>
      <c r="BQ16" s="641"/>
      <c r="BR16" s="641"/>
      <c r="BS16" s="594" t="s">
        <v>113</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163072</v>
      </c>
      <c r="CS16" s="589"/>
      <c r="CT16" s="589"/>
      <c r="CU16" s="589"/>
      <c r="CV16" s="589"/>
      <c r="CW16" s="589"/>
      <c r="CX16" s="589"/>
      <c r="CY16" s="590"/>
      <c r="CZ16" s="641">
        <v>0.6</v>
      </c>
      <c r="DA16" s="641"/>
      <c r="DB16" s="641"/>
      <c r="DC16" s="641"/>
      <c r="DD16" s="594" t="s">
        <v>113</v>
      </c>
      <c r="DE16" s="589"/>
      <c r="DF16" s="589"/>
      <c r="DG16" s="589"/>
      <c r="DH16" s="589"/>
      <c r="DI16" s="589"/>
      <c r="DJ16" s="589"/>
      <c r="DK16" s="589"/>
      <c r="DL16" s="589"/>
      <c r="DM16" s="589"/>
      <c r="DN16" s="589"/>
      <c r="DO16" s="589"/>
      <c r="DP16" s="590"/>
      <c r="DQ16" s="594">
        <v>3717</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9073745</v>
      </c>
      <c r="S17" s="589"/>
      <c r="T17" s="589"/>
      <c r="U17" s="589"/>
      <c r="V17" s="589"/>
      <c r="W17" s="589"/>
      <c r="X17" s="589"/>
      <c r="Y17" s="590"/>
      <c r="Z17" s="641">
        <v>30</v>
      </c>
      <c r="AA17" s="641"/>
      <c r="AB17" s="641"/>
      <c r="AC17" s="641"/>
      <c r="AD17" s="642">
        <v>9073745</v>
      </c>
      <c r="AE17" s="642"/>
      <c r="AF17" s="642"/>
      <c r="AG17" s="642"/>
      <c r="AH17" s="642"/>
      <c r="AI17" s="642"/>
      <c r="AJ17" s="642"/>
      <c r="AK17" s="642"/>
      <c r="AL17" s="611">
        <v>53</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5150343</v>
      </c>
      <c r="CS17" s="589"/>
      <c r="CT17" s="589"/>
      <c r="CU17" s="589"/>
      <c r="CV17" s="589"/>
      <c r="CW17" s="589"/>
      <c r="CX17" s="589"/>
      <c r="CY17" s="590"/>
      <c r="CZ17" s="641">
        <v>17.8</v>
      </c>
      <c r="DA17" s="641"/>
      <c r="DB17" s="641"/>
      <c r="DC17" s="641"/>
      <c r="DD17" s="594" t="s">
        <v>113</v>
      </c>
      <c r="DE17" s="589"/>
      <c r="DF17" s="589"/>
      <c r="DG17" s="589"/>
      <c r="DH17" s="589"/>
      <c r="DI17" s="589"/>
      <c r="DJ17" s="589"/>
      <c r="DK17" s="589"/>
      <c r="DL17" s="589"/>
      <c r="DM17" s="589"/>
      <c r="DN17" s="589"/>
      <c r="DO17" s="589"/>
      <c r="DP17" s="590"/>
      <c r="DQ17" s="594">
        <v>5082190</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1500616</v>
      </c>
      <c r="S18" s="589"/>
      <c r="T18" s="589"/>
      <c r="U18" s="589"/>
      <c r="V18" s="589"/>
      <c r="W18" s="589"/>
      <c r="X18" s="589"/>
      <c r="Y18" s="590"/>
      <c r="Z18" s="641">
        <v>5</v>
      </c>
      <c r="AA18" s="641"/>
      <c r="AB18" s="641"/>
      <c r="AC18" s="641"/>
      <c r="AD18" s="642" t="s">
        <v>113</v>
      </c>
      <c r="AE18" s="642"/>
      <c r="AF18" s="642"/>
      <c r="AG18" s="642"/>
      <c r="AH18" s="642"/>
      <c r="AI18" s="642"/>
      <c r="AJ18" s="642"/>
      <c r="AK18" s="642"/>
      <c r="AL18" s="611" t="s">
        <v>113</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t="s">
        <v>113</v>
      </c>
      <c r="S19" s="589"/>
      <c r="T19" s="589"/>
      <c r="U19" s="589"/>
      <c r="V19" s="589"/>
      <c r="W19" s="589"/>
      <c r="X19" s="589"/>
      <c r="Y19" s="590"/>
      <c r="Z19" s="641" t="s">
        <v>113</v>
      </c>
      <c r="AA19" s="641"/>
      <c r="AB19" s="641"/>
      <c r="AC19" s="641"/>
      <c r="AD19" s="642" t="s">
        <v>113</v>
      </c>
      <c r="AE19" s="642"/>
      <c r="AF19" s="642"/>
      <c r="AG19" s="642"/>
      <c r="AH19" s="642"/>
      <c r="AI19" s="642"/>
      <c r="AJ19" s="642"/>
      <c r="AK19" s="642"/>
      <c r="AL19" s="611" t="s">
        <v>113</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321333</v>
      </c>
      <c r="BH19" s="589"/>
      <c r="BI19" s="589"/>
      <c r="BJ19" s="589"/>
      <c r="BK19" s="589"/>
      <c r="BL19" s="589"/>
      <c r="BM19" s="589"/>
      <c r="BN19" s="590"/>
      <c r="BO19" s="641">
        <v>4.5</v>
      </c>
      <c r="BP19" s="641"/>
      <c r="BQ19" s="641"/>
      <c r="BR19" s="641"/>
      <c r="BS19" s="594" t="s">
        <v>113</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18781472</v>
      </c>
      <c r="S20" s="589"/>
      <c r="T20" s="589"/>
      <c r="U20" s="589"/>
      <c r="V20" s="589"/>
      <c r="W20" s="589"/>
      <c r="X20" s="589"/>
      <c r="Y20" s="590"/>
      <c r="Z20" s="641">
        <v>62.1</v>
      </c>
      <c r="AA20" s="641"/>
      <c r="AB20" s="641"/>
      <c r="AC20" s="641"/>
      <c r="AD20" s="642">
        <v>17003315</v>
      </c>
      <c r="AE20" s="642"/>
      <c r="AF20" s="642"/>
      <c r="AG20" s="642"/>
      <c r="AH20" s="642"/>
      <c r="AI20" s="642"/>
      <c r="AJ20" s="642"/>
      <c r="AK20" s="642"/>
      <c r="AL20" s="611">
        <v>99.4</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321333</v>
      </c>
      <c r="BH20" s="589"/>
      <c r="BI20" s="589"/>
      <c r="BJ20" s="589"/>
      <c r="BK20" s="589"/>
      <c r="BL20" s="589"/>
      <c r="BM20" s="589"/>
      <c r="BN20" s="590"/>
      <c r="BO20" s="641">
        <v>4.5</v>
      </c>
      <c r="BP20" s="641"/>
      <c r="BQ20" s="641"/>
      <c r="BR20" s="641"/>
      <c r="BS20" s="594" t="s">
        <v>113</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29009646</v>
      </c>
      <c r="CS20" s="589"/>
      <c r="CT20" s="589"/>
      <c r="CU20" s="589"/>
      <c r="CV20" s="589"/>
      <c r="CW20" s="589"/>
      <c r="CX20" s="589"/>
      <c r="CY20" s="590"/>
      <c r="CZ20" s="641">
        <v>100</v>
      </c>
      <c r="DA20" s="641"/>
      <c r="DB20" s="641"/>
      <c r="DC20" s="641"/>
      <c r="DD20" s="594">
        <v>4395748</v>
      </c>
      <c r="DE20" s="589"/>
      <c r="DF20" s="589"/>
      <c r="DG20" s="589"/>
      <c r="DH20" s="589"/>
      <c r="DI20" s="589"/>
      <c r="DJ20" s="589"/>
      <c r="DK20" s="589"/>
      <c r="DL20" s="589"/>
      <c r="DM20" s="589"/>
      <c r="DN20" s="589"/>
      <c r="DO20" s="589"/>
      <c r="DP20" s="590"/>
      <c r="DQ20" s="594">
        <v>21154005</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5589</v>
      </c>
      <c r="S21" s="589"/>
      <c r="T21" s="589"/>
      <c r="U21" s="589"/>
      <c r="V21" s="589"/>
      <c r="W21" s="589"/>
      <c r="X21" s="589"/>
      <c r="Y21" s="590"/>
      <c r="Z21" s="641">
        <v>0</v>
      </c>
      <c r="AA21" s="641"/>
      <c r="AB21" s="641"/>
      <c r="AC21" s="641"/>
      <c r="AD21" s="642">
        <v>5589</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43792</v>
      </c>
      <c r="BH21" s="589"/>
      <c r="BI21" s="589"/>
      <c r="BJ21" s="589"/>
      <c r="BK21" s="589"/>
      <c r="BL21" s="589"/>
      <c r="BM21" s="589"/>
      <c r="BN21" s="590"/>
      <c r="BO21" s="641">
        <v>0.6</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71769</v>
      </c>
      <c r="S22" s="589"/>
      <c r="T22" s="589"/>
      <c r="U22" s="589"/>
      <c r="V22" s="589"/>
      <c r="W22" s="589"/>
      <c r="X22" s="589"/>
      <c r="Y22" s="590"/>
      <c r="Z22" s="641">
        <v>0.2</v>
      </c>
      <c r="AA22" s="641"/>
      <c r="AB22" s="641"/>
      <c r="AC22" s="641"/>
      <c r="AD22" s="642" t="s">
        <v>113</v>
      </c>
      <c r="AE22" s="642"/>
      <c r="AF22" s="642"/>
      <c r="AG22" s="642"/>
      <c r="AH22" s="642"/>
      <c r="AI22" s="642"/>
      <c r="AJ22" s="642"/>
      <c r="AK22" s="642"/>
      <c r="AL22" s="611" t="s">
        <v>113</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460033</v>
      </c>
      <c r="S23" s="589"/>
      <c r="T23" s="589"/>
      <c r="U23" s="589"/>
      <c r="V23" s="589"/>
      <c r="W23" s="589"/>
      <c r="X23" s="589"/>
      <c r="Y23" s="590"/>
      <c r="Z23" s="641">
        <v>1.5</v>
      </c>
      <c r="AA23" s="641"/>
      <c r="AB23" s="641"/>
      <c r="AC23" s="641"/>
      <c r="AD23" s="642">
        <v>28673</v>
      </c>
      <c r="AE23" s="642"/>
      <c r="AF23" s="642"/>
      <c r="AG23" s="642"/>
      <c r="AH23" s="642"/>
      <c r="AI23" s="642"/>
      <c r="AJ23" s="642"/>
      <c r="AK23" s="642"/>
      <c r="AL23" s="611">
        <v>0.2</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277541</v>
      </c>
      <c r="BH23" s="589"/>
      <c r="BI23" s="589"/>
      <c r="BJ23" s="589"/>
      <c r="BK23" s="589"/>
      <c r="BL23" s="589"/>
      <c r="BM23" s="589"/>
      <c r="BN23" s="590"/>
      <c r="BO23" s="641">
        <v>3.9</v>
      </c>
      <c r="BP23" s="641"/>
      <c r="BQ23" s="641"/>
      <c r="BR23" s="641"/>
      <c r="BS23" s="594" t="s">
        <v>113</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189856</v>
      </c>
      <c r="S24" s="589"/>
      <c r="T24" s="589"/>
      <c r="U24" s="589"/>
      <c r="V24" s="589"/>
      <c r="W24" s="589"/>
      <c r="X24" s="589"/>
      <c r="Y24" s="590"/>
      <c r="Z24" s="641">
        <v>0.6</v>
      </c>
      <c r="AA24" s="641"/>
      <c r="AB24" s="641"/>
      <c r="AC24" s="641"/>
      <c r="AD24" s="642" t="s">
        <v>113</v>
      </c>
      <c r="AE24" s="642"/>
      <c r="AF24" s="642"/>
      <c r="AG24" s="642"/>
      <c r="AH24" s="642"/>
      <c r="AI24" s="642"/>
      <c r="AJ24" s="642"/>
      <c r="AK24" s="642"/>
      <c r="AL24" s="611" t="s">
        <v>113</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12908677</v>
      </c>
      <c r="CS24" s="639"/>
      <c r="CT24" s="639"/>
      <c r="CU24" s="639"/>
      <c r="CV24" s="639"/>
      <c r="CW24" s="639"/>
      <c r="CX24" s="639"/>
      <c r="CY24" s="686"/>
      <c r="CZ24" s="690">
        <v>44.5</v>
      </c>
      <c r="DA24" s="691"/>
      <c r="DB24" s="691"/>
      <c r="DC24" s="692"/>
      <c r="DD24" s="685">
        <v>10475972</v>
      </c>
      <c r="DE24" s="639"/>
      <c r="DF24" s="639"/>
      <c r="DG24" s="639"/>
      <c r="DH24" s="639"/>
      <c r="DI24" s="639"/>
      <c r="DJ24" s="639"/>
      <c r="DK24" s="686"/>
      <c r="DL24" s="685">
        <v>9352891</v>
      </c>
      <c r="DM24" s="639"/>
      <c r="DN24" s="639"/>
      <c r="DO24" s="639"/>
      <c r="DP24" s="639"/>
      <c r="DQ24" s="639"/>
      <c r="DR24" s="639"/>
      <c r="DS24" s="639"/>
      <c r="DT24" s="639"/>
      <c r="DU24" s="639"/>
      <c r="DV24" s="686"/>
      <c r="DW24" s="687">
        <v>51</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2434174</v>
      </c>
      <c r="S25" s="589"/>
      <c r="T25" s="589"/>
      <c r="U25" s="589"/>
      <c r="V25" s="589"/>
      <c r="W25" s="589"/>
      <c r="X25" s="589"/>
      <c r="Y25" s="590"/>
      <c r="Z25" s="641">
        <v>8.1</v>
      </c>
      <c r="AA25" s="641"/>
      <c r="AB25" s="641"/>
      <c r="AC25" s="641"/>
      <c r="AD25" s="642" t="s">
        <v>113</v>
      </c>
      <c r="AE25" s="642"/>
      <c r="AF25" s="642"/>
      <c r="AG25" s="642"/>
      <c r="AH25" s="642"/>
      <c r="AI25" s="642"/>
      <c r="AJ25" s="642"/>
      <c r="AK25" s="642"/>
      <c r="AL25" s="611" t="s">
        <v>113</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4442685</v>
      </c>
      <c r="CS25" s="607"/>
      <c r="CT25" s="607"/>
      <c r="CU25" s="607"/>
      <c r="CV25" s="607"/>
      <c r="CW25" s="607"/>
      <c r="CX25" s="607"/>
      <c r="CY25" s="608"/>
      <c r="CZ25" s="591">
        <v>15.3</v>
      </c>
      <c r="DA25" s="609"/>
      <c r="DB25" s="609"/>
      <c r="DC25" s="610"/>
      <c r="DD25" s="594">
        <v>4085039</v>
      </c>
      <c r="DE25" s="607"/>
      <c r="DF25" s="607"/>
      <c r="DG25" s="607"/>
      <c r="DH25" s="607"/>
      <c r="DI25" s="607"/>
      <c r="DJ25" s="607"/>
      <c r="DK25" s="608"/>
      <c r="DL25" s="594">
        <v>4073689</v>
      </c>
      <c r="DM25" s="607"/>
      <c r="DN25" s="607"/>
      <c r="DO25" s="607"/>
      <c r="DP25" s="607"/>
      <c r="DQ25" s="607"/>
      <c r="DR25" s="607"/>
      <c r="DS25" s="607"/>
      <c r="DT25" s="607"/>
      <c r="DU25" s="607"/>
      <c r="DV25" s="608"/>
      <c r="DW25" s="611">
        <v>22.2</v>
      </c>
      <c r="DX25" s="612"/>
      <c r="DY25" s="612"/>
      <c r="DZ25" s="612"/>
      <c r="EA25" s="612"/>
      <c r="EB25" s="612"/>
      <c r="EC25" s="613"/>
    </row>
    <row r="26" spans="2:133" ht="11.25" customHeight="1" x14ac:dyDescent="0.15">
      <c r="B26" s="682" t="s">
        <v>275</v>
      </c>
      <c r="C26" s="683"/>
      <c r="D26" s="683"/>
      <c r="E26" s="683"/>
      <c r="F26" s="683"/>
      <c r="G26" s="683"/>
      <c r="H26" s="683"/>
      <c r="I26" s="683"/>
      <c r="J26" s="683"/>
      <c r="K26" s="683"/>
      <c r="L26" s="683"/>
      <c r="M26" s="683"/>
      <c r="N26" s="683"/>
      <c r="O26" s="683"/>
      <c r="P26" s="683"/>
      <c r="Q26" s="684"/>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3094253</v>
      </c>
      <c r="CS26" s="589"/>
      <c r="CT26" s="589"/>
      <c r="CU26" s="589"/>
      <c r="CV26" s="589"/>
      <c r="CW26" s="589"/>
      <c r="CX26" s="589"/>
      <c r="CY26" s="590"/>
      <c r="CZ26" s="591">
        <v>10.7</v>
      </c>
      <c r="DA26" s="609"/>
      <c r="DB26" s="609"/>
      <c r="DC26" s="610"/>
      <c r="DD26" s="594">
        <v>2756929</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2000037</v>
      </c>
      <c r="S27" s="589"/>
      <c r="T27" s="589"/>
      <c r="U27" s="589"/>
      <c r="V27" s="589"/>
      <c r="W27" s="589"/>
      <c r="X27" s="589"/>
      <c r="Y27" s="590"/>
      <c r="Z27" s="641">
        <v>6.6</v>
      </c>
      <c r="AA27" s="641"/>
      <c r="AB27" s="641"/>
      <c r="AC27" s="641"/>
      <c r="AD27" s="642" t="s">
        <v>113</v>
      </c>
      <c r="AE27" s="642"/>
      <c r="AF27" s="642"/>
      <c r="AG27" s="642"/>
      <c r="AH27" s="642"/>
      <c r="AI27" s="642"/>
      <c r="AJ27" s="642"/>
      <c r="AK27" s="642"/>
      <c r="AL27" s="611" t="s">
        <v>113</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7068851</v>
      </c>
      <c r="BH27" s="589"/>
      <c r="BI27" s="589"/>
      <c r="BJ27" s="589"/>
      <c r="BK27" s="589"/>
      <c r="BL27" s="589"/>
      <c r="BM27" s="589"/>
      <c r="BN27" s="590"/>
      <c r="BO27" s="641">
        <v>100</v>
      </c>
      <c r="BP27" s="641"/>
      <c r="BQ27" s="641"/>
      <c r="BR27" s="641"/>
      <c r="BS27" s="594">
        <v>72932</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3376675</v>
      </c>
      <c r="CS27" s="607"/>
      <c r="CT27" s="607"/>
      <c r="CU27" s="607"/>
      <c r="CV27" s="607"/>
      <c r="CW27" s="607"/>
      <c r="CX27" s="607"/>
      <c r="CY27" s="608"/>
      <c r="CZ27" s="591">
        <v>11.6</v>
      </c>
      <c r="DA27" s="609"/>
      <c r="DB27" s="609"/>
      <c r="DC27" s="610"/>
      <c r="DD27" s="594">
        <v>1369769</v>
      </c>
      <c r="DE27" s="607"/>
      <c r="DF27" s="607"/>
      <c r="DG27" s="607"/>
      <c r="DH27" s="607"/>
      <c r="DI27" s="607"/>
      <c r="DJ27" s="607"/>
      <c r="DK27" s="608"/>
      <c r="DL27" s="594">
        <v>1368554</v>
      </c>
      <c r="DM27" s="607"/>
      <c r="DN27" s="607"/>
      <c r="DO27" s="607"/>
      <c r="DP27" s="607"/>
      <c r="DQ27" s="607"/>
      <c r="DR27" s="607"/>
      <c r="DS27" s="607"/>
      <c r="DT27" s="607"/>
      <c r="DU27" s="607"/>
      <c r="DV27" s="608"/>
      <c r="DW27" s="611">
        <v>7.5</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98649</v>
      </c>
      <c r="S28" s="589"/>
      <c r="T28" s="589"/>
      <c r="U28" s="589"/>
      <c r="V28" s="589"/>
      <c r="W28" s="589"/>
      <c r="X28" s="589"/>
      <c r="Y28" s="590"/>
      <c r="Z28" s="641">
        <v>0.3</v>
      </c>
      <c r="AA28" s="641"/>
      <c r="AB28" s="641"/>
      <c r="AC28" s="641"/>
      <c r="AD28" s="642">
        <v>50188</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5089317</v>
      </c>
      <c r="CS28" s="589"/>
      <c r="CT28" s="589"/>
      <c r="CU28" s="589"/>
      <c r="CV28" s="589"/>
      <c r="CW28" s="589"/>
      <c r="CX28" s="589"/>
      <c r="CY28" s="590"/>
      <c r="CZ28" s="591">
        <v>17.5</v>
      </c>
      <c r="DA28" s="609"/>
      <c r="DB28" s="609"/>
      <c r="DC28" s="610"/>
      <c r="DD28" s="594">
        <v>5021164</v>
      </c>
      <c r="DE28" s="589"/>
      <c r="DF28" s="589"/>
      <c r="DG28" s="589"/>
      <c r="DH28" s="589"/>
      <c r="DI28" s="589"/>
      <c r="DJ28" s="589"/>
      <c r="DK28" s="590"/>
      <c r="DL28" s="594">
        <v>3910648</v>
      </c>
      <c r="DM28" s="589"/>
      <c r="DN28" s="589"/>
      <c r="DO28" s="589"/>
      <c r="DP28" s="589"/>
      <c r="DQ28" s="589"/>
      <c r="DR28" s="589"/>
      <c r="DS28" s="589"/>
      <c r="DT28" s="589"/>
      <c r="DU28" s="589"/>
      <c r="DV28" s="590"/>
      <c r="DW28" s="611">
        <v>21.3</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6531</v>
      </c>
      <c r="S29" s="589"/>
      <c r="T29" s="589"/>
      <c r="U29" s="589"/>
      <c r="V29" s="589"/>
      <c r="W29" s="589"/>
      <c r="X29" s="589"/>
      <c r="Y29" s="590"/>
      <c r="Z29" s="641">
        <v>0</v>
      </c>
      <c r="AA29" s="641"/>
      <c r="AB29" s="641"/>
      <c r="AC29" s="641"/>
      <c r="AD29" s="642" t="s">
        <v>113</v>
      </c>
      <c r="AE29" s="642"/>
      <c r="AF29" s="642"/>
      <c r="AG29" s="642"/>
      <c r="AH29" s="642"/>
      <c r="AI29" s="642"/>
      <c r="AJ29" s="642"/>
      <c r="AK29" s="642"/>
      <c r="AL29" s="611" t="s">
        <v>113</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5089317</v>
      </c>
      <c r="CS29" s="607"/>
      <c r="CT29" s="607"/>
      <c r="CU29" s="607"/>
      <c r="CV29" s="607"/>
      <c r="CW29" s="607"/>
      <c r="CX29" s="607"/>
      <c r="CY29" s="608"/>
      <c r="CZ29" s="591">
        <v>17.5</v>
      </c>
      <c r="DA29" s="609"/>
      <c r="DB29" s="609"/>
      <c r="DC29" s="610"/>
      <c r="DD29" s="594">
        <v>5021164</v>
      </c>
      <c r="DE29" s="607"/>
      <c r="DF29" s="607"/>
      <c r="DG29" s="607"/>
      <c r="DH29" s="607"/>
      <c r="DI29" s="607"/>
      <c r="DJ29" s="607"/>
      <c r="DK29" s="608"/>
      <c r="DL29" s="594">
        <v>3910648</v>
      </c>
      <c r="DM29" s="607"/>
      <c r="DN29" s="607"/>
      <c r="DO29" s="607"/>
      <c r="DP29" s="607"/>
      <c r="DQ29" s="607"/>
      <c r="DR29" s="607"/>
      <c r="DS29" s="607"/>
      <c r="DT29" s="607"/>
      <c r="DU29" s="607"/>
      <c r="DV29" s="608"/>
      <c r="DW29" s="611">
        <v>21.3</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274256</v>
      </c>
      <c r="S30" s="589"/>
      <c r="T30" s="589"/>
      <c r="U30" s="589"/>
      <c r="V30" s="589"/>
      <c r="W30" s="589"/>
      <c r="X30" s="589"/>
      <c r="Y30" s="590"/>
      <c r="Z30" s="641">
        <v>0.9</v>
      </c>
      <c r="AA30" s="641"/>
      <c r="AB30" s="641"/>
      <c r="AC30" s="641"/>
      <c r="AD30" s="642">
        <v>22010</v>
      </c>
      <c r="AE30" s="642"/>
      <c r="AF30" s="642"/>
      <c r="AG30" s="642"/>
      <c r="AH30" s="642"/>
      <c r="AI30" s="642"/>
      <c r="AJ30" s="642"/>
      <c r="AK30" s="642"/>
      <c r="AL30" s="611">
        <v>0.1</v>
      </c>
      <c r="AM30" s="643"/>
      <c r="AN30" s="643"/>
      <c r="AO30" s="644"/>
      <c r="AP30" s="666" t="s">
        <v>289</v>
      </c>
      <c r="AQ30" s="667"/>
      <c r="AR30" s="667"/>
      <c r="AS30" s="667"/>
      <c r="AT30" s="672" t="s">
        <v>290</v>
      </c>
      <c r="AU30" s="182"/>
      <c r="AV30" s="182"/>
      <c r="AW30" s="182"/>
      <c r="AX30" s="675" t="s">
        <v>169</v>
      </c>
      <c r="AY30" s="676"/>
      <c r="AZ30" s="676"/>
      <c r="BA30" s="676"/>
      <c r="BB30" s="676"/>
      <c r="BC30" s="676"/>
      <c r="BD30" s="676"/>
      <c r="BE30" s="676"/>
      <c r="BF30" s="677"/>
      <c r="BG30" s="654">
        <v>98.6</v>
      </c>
      <c r="BH30" s="655"/>
      <c r="BI30" s="655"/>
      <c r="BJ30" s="655"/>
      <c r="BK30" s="655"/>
      <c r="BL30" s="655"/>
      <c r="BM30" s="656">
        <v>95.6</v>
      </c>
      <c r="BN30" s="655"/>
      <c r="BO30" s="655"/>
      <c r="BP30" s="655"/>
      <c r="BQ30" s="657"/>
      <c r="BR30" s="654">
        <v>98.6</v>
      </c>
      <c r="BS30" s="655"/>
      <c r="BT30" s="655"/>
      <c r="BU30" s="655"/>
      <c r="BV30" s="655"/>
      <c r="BW30" s="655"/>
      <c r="BX30" s="656">
        <v>95.3</v>
      </c>
      <c r="BY30" s="655"/>
      <c r="BZ30" s="655"/>
      <c r="CA30" s="655"/>
      <c r="CB30" s="657"/>
      <c r="CD30" s="660"/>
      <c r="CE30" s="661"/>
      <c r="CF30" s="625" t="s">
        <v>291</v>
      </c>
      <c r="CG30" s="622"/>
      <c r="CH30" s="622"/>
      <c r="CI30" s="622"/>
      <c r="CJ30" s="622"/>
      <c r="CK30" s="622"/>
      <c r="CL30" s="622"/>
      <c r="CM30" s="622"/>
      <c r="CN30" s="622"/>
      <c r="CO30" s="622"/>
      <c r="CP30" s="622"/>
      <c r="CQ30" s="623"/>
      <c r="CR30" s="588">
        <v>4652014</v>
      </c>
      <c r="CS30" s="589"/>
      <c r="CT30" s="589"/>
      <c r="CU30" s="589"/>
      <c r="CV30" s="589"/>
      <c r="CW30" s="589"/>
      <c r="CX30" s="589"/>
      <c r="CY30" s="590"/>
      <c r="CZ30" s="591">
        <v>16</v>
      </c>
      <c r="DA30" s="609"/>
      <c r="DB30" s="609"/>
      <c r="DC30" s="610"/>
      <c r="DD30" s="594">
        <v>4583861</v>
      </c>
      <c r="DE30" s="589"/>
      <c r="DF30" s="589"/>
      <c r="DG30" s="589"/>
      <c r="DH30" s="589"/>
      <c r="DI30" s="589"/>
      <c r="DJ30" s="589"/>
      <c r="DK30" s="590"/>
      <c r="DL30" s="594">
        <v>3475796</v>
      </c>
      <c r="DM30" s="589"/>
      <c r="DN30" s="589"/>
      <c r="DO30" s="589"/>
      <c r="DP30" s="589"/>
      <c r="DQ30" s="589"/>
      <c r="DR30" s="589"/>
      <c r="DS30" s="589"/>
      <c r="DT30" s="589"/>
      <c r="DU30" s="589"/>
      <c r="DV30" s="590"/>
      <c r="DW30" s="611">
        <v>19</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1792347</v>
      </c>
      <c r="S31" s="589"/>
      <c r="T31" s="589"/>
      <c r="U31" s="589"/>
      <c r="V31" s="589"/>
      <c r="W31" s="589"/>
      <c r="X31" s="589"/>
      <c r="Y31" s="590"/>
      <c r="Z31" s="641">
        <v>5.9</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v>
      </c>
      <c r="BH31" s="607"/>
      <c r="BI31" s="607"/>
      <c r="BJ31" s="607"/>
      <c r="BK31" s="607"/>
      <c r="BL31" s="607"/>
      <c r="BM31" s="643">
        <v>97.1</v>
      </c>
      <c r="BN31" s="653"/>
      <c r="BO31" s="653"/>
      <c r="BP31" s="653"/>
      <c r="BQ31" s="617"/>
      <c r="BR31" s="652">
        <v>98.8</v>
      </c>
      <c r="BS31" s="607"/>
      <c r="BT31" s="607"/>
      <c r="BU31" s="607"/>
      <c r="BV31" s="607"/>
      <c r="BW31" s="607"/>
      <c r="BX31" s="643">
        <v>96.4</v>
      </c>
      <c r="BY31" s="653"/>
      <c r="BZ31" s="653"/>
      <c r="CA31" s="653"/>
      <c r="CB31" s="617"/>
      <c r="CD31" s="660"/>
      <c r="CE31" s="661"/>
      <c r="CF31" s="625" t="s">
        <v>295</v>
      </c>
      <c r="CG31" s="622"/>
      <c r="CH31" s="622"/>
      <c r="CI31" s="622"/>
      <c r="CJ31" s="622"/>
      <c r="CK31" s="622"/>
      <c r="CL31" s="622"/>
      <c r="CM31" s="622"/>
      <c r="CN31" s="622"/>
      <c r="CO31" s="622"/>
      <c r="CP31" s="622"/>
      <c r="CQ31" s="623"/>
      <c r="CR31" s="588">
        <v>437303</v>
      </c>
      <c r="CS31" s="607"/>
      <c r="CT31" s="607"/>
      <c r="CU31" s="607"/>
      <c r="CV31" s="607"/>
      <c r="CW31" s="607"/>
      <c r="CX31" s="607"/>
      <c r="CY31" s="608"/>
      <c r="CZ31" s="591">
        <v>1.5</v>
      </c>
      <c r="DA31" s="609"/>
      <c r="DB31" s="609"/>
      <c r="DC31" s="610"/>
      <c r="DD31" s="594">
        <v>437303</v>
      </c>
      <c r="DE31" s="607"/>
      <c r="DF31" s="607"/>
      <c r="DG31" s="607"/>
      <c r="DH31" s="607"/>
      <c r="DI31" s="607"/>
      <c r="DJ31" s="607"/>
      <c r="DK31" s="608"/>
      <c r="DL31" s="594">
        <v>434852</v>
      </c>
      <c r="DM31" s="607"/>
      <c r="DN31" s="607"/>
      <c r="DO31" s="607"/>
      <c r="DP31" s="607"/>
      <c r="DQ31" s="607"/>
      <c r="DR31" s="607"/>
      <c r="DS31" s="607"/>
      <c r="DT31" s="607"/>
      <c r="DU31" s="607"/>
      <c r="DV31" s="608"/>
      <c r="DW31" s="611">
        <v>2.4</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726730</v>
      </c>
      <c r="S32" s="589"/>
      <c r="T32" s="589"/>
      <c r="U32" s="589"/>
      <c r="V32" s="589"/>
      <c r="W32" s="589"/>
      <c r="X32" s="589"/>
      <c r="Y32" s="590"/>
      <c r="Z32" s="641">
        <v>2.4</v>
      </c>
      <c r="AA32" s="641"/>
      <c r="AB32" s="641"/>
      <c r="AC32" s="641"/>
      <c r="AD32" s="642">
        <v>4237</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98.1</v>
      </c>
      <c r="BH32" s="573"/>
      <c r="BI32" s="573"/>
      <c r="BJ32" s="573"/>
      <c r="BK32" s="573"/>
      <c r="BL32" s="573"/>
      <c r="BM32" s="636">
        <v>93.9</v>
      </c>
      <c r="BN32" s="573"/>
      <c r="BO32" s="573"/>
      <c r="BP32" s="573"/>
      <c r="BQ32" s="630"/>
      <c r="BR32" s="651">
        <v>98.2</v>
      </c>
      <c r="BS32" s="573"/>
      <c r="BT32" s="573"/>
      <c r="BU32" s="573"/>
      <c r="BV32" s="573"/>
      <c r="BW32" s="573"/>
      <c r="BX32" s="636">
        <v>94.1</v>
      </c>
      <c r="BY32" s="573"/>
      <c r="BZ32" s="573"/>
      <c r="CA32" s="573"/>
      <c r="CB32" s="630"/>
      <c r="CD32" s="662"/>
      <c r="CE32" s="663"/>
      <c r="CF32" s="625" t="s">
        <v>298</v>
      </c>
      <c r="CG32" s="622"/>
      <c r="CH32" s="622"/>
      <c r="CI32" s="622"/>
      <c r="CJ32" s="622"/>
      <c r="CK32" s="622"/>
      <c r="CL32" s="622"/>
      <c r="CM32" s="622"/>
      <c r="CN32" s="622"/>
      <c r="CO32" s="622"/>
      <c r="CP32" s="622"/>
      <c r="CQ32" s="623"/>
      <c r="CR32" s="588" t="s">
        <v>113</v>
      </c>
      <c r="CS32" s="589"/>
      <c r="CT32" s="589"/>
      <c r="CU32" s="589"/>
      <c r="CV32" s="589"/>
      <c r="CW32" s="589"/>
      <c r="CX32" s="589"/>
      <c r="CY32" s="590"/>
      <c r="CZ32" s="591" t="s">
        <v>113</v>
      </c>
      <c r="DA32" s="609"/>
      <c r="DB32" s="609"/>
      <c r="DC32" s="610"/>
      <c r="DD32" s="594" t="s">
        <v>113</v>
      </c>
      <c r="DE32" s="589"/>
      <c r="DF32" s="589"/>
      <c r="DG32" s="589"/>
      <c r="DH32" s="589"/>
      <c r="DI32" s="589"/>
      <c r="DJ32" s="589"/>
      <c r="DK32" s="590"/>
      <c r="DL32" s="594" t="s">
        <v>113</v>
      </c>
      <c r="DM32" s="589"/>
      <c r="DN32" s="589"/>
      <c r="DO32" s="589"/>
      <c r="DP32" s="589"/>
      <c r="DQ32" s="589"/>
      <c r="DR32" s="589"/>
      <c r="DS32" s="589"/>
      <c r="DT32" s="589"/>
      <c r="DU32" s="589"/>
      <c r="DV32" s="590"/>
      <c r="DW32" s="611" t="s">
        <v>113</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3385000</v>
      </c>
      <c r="S33" s="589"/>
      <c r="T33" s="589"/>
      <c r="U33" s="589"/>
      <c r="V33" s="589"/>
      <c r="W33" s="589"/>
      <c r="X33" s="589"/>
      <c r="Y33" s="590"/>
      <c r="Z33" s="641">
        <v>11.2</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11542149</v>
      </c>
      <c r="CS33" s="607"/>
      <c r="CT33" s="607"/>
      <c r="CU33" s="607"/>
      <c r="CV33" s="607"/>
      <c r="CW33" s="607"/>
      <c r="CX33" s="607"/>
      <c r="CY33" s="608"/>
      <c r="CZ33" s="591">
        <v>39.799999999999997</v>
      </c>
      <c r="DA33" s="609"/>
      <c r="DB33" s="609"/>
      <c r="DC33" s="610"/>
      <c r="DD33" s="594">
        <v>9266213</v>
      </c>
      <c r="DE33" s="607"/>
      <c r="DF33" s="607"/>
      <c r="DG33" s="607"/>
      <c r="DH33" s="607"/>
      <c r="DI33" s="607"/>
      <c r="DJ33" s="607"/>
      <c r="DK33" s="608"/>
      <c r="DL33" s="594">
        <v>6294109</v>
      </c>
      <c r="DM33" s="607"/>
      <c r="DN33" s="607"/>
      <c r="DO33" s="607"/>
      <c r="DP33" s="607"/>
      <c r="DQ33" s="607"/>
      <c r="DR33" s="607"/>
      <c r="DS33" s="607"/>
      <c r="DT33" s="607"/>
      <c r="DU33" s="607"/>
      <c r="DV33" s="608"/>
      <c r="DW33" s="611">
        <v>34.299999999999997</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4334871</v>
      </c>
      <c r="CS34" s="589"/>
      <c r="CT34" s="589"/>
      <c r="CU34" s="589"/>
      <c r="CV34" s="589"/>
      <c r="CW34" s="589"/>
      <c r="CX34" s="589"/>
      <c r="CY34" s="590"/>
      <c r="CZ34" s="591">
        <v>14.9</v>
      </c>
      <c r="DA34" s="609"/>
      <c r="DB34" s="609"/>
      <c r="DC34" s="610"/>
      <c r="DD34" s="594">
        <v>3298324</v>
      </c>
      <c r="DE34" s="589"/>
      <c r="DF34" s="589"/>
      <c r="DG34" s="589"/>
      <c r="DH34" s="589"/>
      <c r="DI34" s="589"/>
      <c r="DJ34" s="589"/>
      <c r="DK34" s="590"/>
      <c r="DL34" s="594">
        <v>2385186</v>
      </c>
      <c r="DM34" s="589"/>
      <c r="DN34" s="589"/>
      <c r="DO34" s="589"/>
      <c r="DP34" s="589"/>
      <c r="DQ34" s="589"/>
      <c r="DR34" s="589"/>
      <c r="DS34" s="589"/>
      <c r="DT34" s="589"/>
      <c r="DU34" s="589"/>
      <c r="DV34" s="590"/>
      <c r="DW34" s="611">
        <v>13</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1218400</v>
      </c>
      <c r="S35" s="589"/>
      <c r="T35" s="589"/>
      <c r="U35" s="589"/>
      <c r="V35" s="589"/>
      <c r="W35" s="589"/>
      <c r="X35" s="589"/>
      <c r="Y35" s="590"/>
      <c r="Z35" s="641">
        <v>4</v>
      </c>
      <c r="AA35" s="641"/>
      <c r="AB35" s="641"/>
      <c r="AC35" s="641"/>
      <c r="AD35" s="642" t="s">
        <v>113</v>
      </c>
      <c r="AE35" s="642"/>
      <c r="AF35" s="642"/>
      <c r="AG35" s="642"/>
      <c r="AH35" s="642"/>
      <c r="AI35" s="642"/>
      <c r="AJ35" s="642"/>
      <c r="AK35" s="642"/>
      <c r="AL35" s="611" t="s">
        <v>113</v>
      </c>
      <c r="AM35" s="643"/>
      <c r="AN35" s="643"/>
      <c r="AO35" s="644"/>
      <c r="AP35" s="186"/>
      <c r="AQ35" s="645" t="s">
        <v>306</v>
      </c>
      <c r="AR35" s="646"/>
      <c r="AS35" s="646"/>
      <c r="AT35" s="646"/>
      <c r="AU35" s="646"/>
      <c r="AV35" s="646"/>
      <c r="AW35" s="646"/>
      <c r="AX35" s="646"/>
      <c r="AY35" s="647"/>
      <c r="AZ35" s="638">
        <v>4078441</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262983</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240027</v>
      </c>
      <c r="CS35" s="607"/>
      <c r="CT35" s="607"/>
      <c r="CU35" s="607"/>
      <c r="CV35" s="607"/>
      <c r="CW35" s="607"/>
      <c r="CX35" s="607"/>
      <c r="CY35" s="608"/>
      <c r="CZ35" s="591">
        <v>0.8</v>
      </c>
      <c r="DA35" s="609"/>
      <c r="DB35" s="609"/>
      <c r="DC35" s="610"/>
      <c r="DD35" s="594">
        <v>196910</v>
      </c>
      <c r="DE35" s="607"/>
      <c r="DF35" s="607"/>
      <c r="DG35" s="607"/>
      <c r="DH35" s="607"/>
      <c r="DI35" s="607"/>
      <c r="DJ35" s="607"/>
      <c r="DK35" s="608"/>
      <c r="DL35" s="594">
        <v>196910</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30226443</v>
      </c>
      <c r="S36" s="629"/>
      <c r="T36" s="629"/>
      <c r="U36" s="629"/>
      <c r="V36" s="629"/>
      <c r="W36" s="629"/>
      <c r="X36" s="629"/>
      <c r="Y36" s="632"/>
      <c r="Z36" s="633">
        <v>100</v>
      </c>
      <c r="AA36" s="633"/>
      <c r="AB36" s="633"/>
      <c r="AC36" s="633"/>
      <c r="AD36" s="634">
        <v>17114012</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795900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199336</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2485386</v>
      </c>
      <c r="CS36" s="589"/>
      <c r="CT36" s="589"/>
      <c r="CU36" s="589"/>
      <c r="CV36" s="589"/>
      <c r="CW36" s="589"/>
      <c r="CX36" s="589"/>
      <c r="CY36" s="590"/>
      <c r="CZ36" s="591">
        <v>8.6</v>
      </c>
      <c r="DA36" s="609"/>
      <c r="DB36" s="609"/>
      <c r="DC36" s="610"/>
      <c r="DD36" s="594">
        <v>1907806</v>
      </c>
      <c r="DE36" s="589"/>
      <c r="DF36" s="589"/>
      <c r="DG36" s="589"/>
      <c r="DH36" s="589"/>
      <c r="DI36" s="589"/>
      <c r="DJ36" s="589"/>
      <c r="DK36" s="590"/>
      <c r="DL36" s="594">
        <v>1351303</v>
      </c>
      <c r="DM36" s="589"/>
      <c r="DN36" s="589"/>
      <c r="DO36" s="589"/>
      <c r="DP36" s="589"/>
      <c r="DQ36" s="589"/>
      <c r="DR36" s="589"/>
      <c r="DS36" s="589"/>
      <c r="DT36" s="589"/>
      <c r="DU36" s="589"/>
      <c r="DV36" s="590"/>
      <c r="DW36" s="611">
        <v>7.4</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633210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7650</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6588</v>
      </c>
      <c r="CS37" s="607"/>
      <c r="CT37" s="607"/>
      <c r="CU37" s="607"/>
      <c r="CV37" s="607"/>
      <c r="CW37" s="607"/>
      <c r="CX37" s="607"/>
      <c r="CY37" s="608"/>
      <c r="CZ37" s="591">
        <v>0</v>
      </c>
      <c r="DA37" s="609"/>
      <c r="DB37" s="609"/>
      <c r="DC37" s="610"/>
      <c r="DD37" s="594">
        <v>6588</v>
      </c>
      <c r="DE37" s="607"/>
      <c r="DF37" s="607"/>
      <c r="DG37" s="607"/>
      <c r="DH37" s="607"/>
      <c r="DI37" s="607"/>
      <c r="DJ37" s="607"/>
      <c r="DK37" s="608"/>
      <c r="DL37" s="594">
        <v>6588</v>
      </c>
      <c r="DM37" s="607"/>
      <c r="DN37" s="607"/>
      <c r="DO37" s="607"/>
      <c r="DP37" s="607"/>
      <c r="DQ37" s="607"/>
      <c r="DR37" s="607"/>
      <c r="DS37" s="607"/>
      <c r="DT37" s="607"/>
      <c r="DU37" s="607"/>
      <c r="DV37" s="608"/>
      <c r="DW37" s="611">
        <v>0</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301284</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13025</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3026726</v>
      </c>
      <c r="CS38" s="589"/>
      <c r="CT38" s="589"/>
      <c r="CU38" s="589"/>
      <c r="CV38" s="589"/>
      <c r="CW38" s="589"/>
      <c r="CX38" s="589"/>
      <c r="CY38" s="590"/>
      <c r="CZ38" s="591">
        <v>10.4</v>
      </c>
      <c r="DA38" s="609"/>
      <c r="DB38" s="609"/>
      <c r="DC38" s="610"/>
      <c r="DD38" s="594">
        <v>2722357</v>
      </c>
      <c r="DE38" s="589"/>
      <c r="DF38" s="589"/>
      <c r="DG38" s="589"/>
      <c r="DH38" s="589"/>
      <c r="DI38" s="589"/>
      <c r="DJ38" s="589"/>
      <c r="DK38" s="590"/>
      <c r="DL38" s="594">
        <v>2360710</v>
      </c>
      <c r="DM38" s="589"/>
      <c r="DN38" s="589"/>
      <c r="DO38" s="589"/>
      <c r="DP38" s="589"/>
      <c r="DQ38" s="589"/>
      <c r="DR38" s="589"/>
      <c r="DS38" s="589"/>
      <c r="DT38" s="589"/>
      <c r="DU38" s="589"/>
      <c r="DV38" s="590"/>
      <c r="DW38" s="611">
        <v>12.9</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v>182549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105</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1116560</v>
      </c>
      <c r="CS39" s="607"/>
      <c r="CT39" s="607"/>
      <c r="CU39" s="607"/>
      <c r="CV39" s="607"/>
      <c r="CW39" s="607"/>
      <c r="CX39" s="607"/>
      <c r="CY39" s="608"/>
      <c r="CZ39" s="591">
        <v>3.8</v>
      </c>
      <c r="DA39" s="609"/>
      <c r="DB39" s="609"/>
      <c r="DC39" s="610"/>
      <c r="DD39" s="594">
        <v>1000001</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405471</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95</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338579</v>
      </c>
      <c r="CS40" s="589"/>
      <c r="CT40" s="589"/>
      <c r="CU40" s="589"/>
      <c r="CV40" s="589"/>
      <c r="CW40" s="589"/>
      <c r="CX40" s="589"/>
      <c r="CY40" s="590"/>
      <c r="CZ40" s="591">
        <v>1.2</v>
      </c>
      <c r="DA40" s="609"/>
      <c r="DB40" s="609"/>
      <c r="DC40" s="610"/>
      <c r="DD40" s="594">
        <v>140815</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319</v>
      </c>
      <c r="AR41" s="627"/>
      <c r="AS41" s="627"/>
      <c r="AT41" s="627"/>
      <c r="AU41" s="627"/>
      <c r="AV41" s="627"/>
      <c r="AW41" s="627"/>
      <c r="AX41" s="627"/>
      <c r="AY41" s="628"/>
      <c r="AZ41" s="572">
        <v>1760027</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300</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4558820</v>
      </c>
      <c r="CS42" s="589"/>
      <c r="CT42" s="589"/>
      <c r="CU42" s="589"/>
      <c r="CV42" s="589"/>
      <c r="CW42" s="589"/>
      <c r="CX42" s="589"/>
      <c r="CY42" s="590"/>
      <c r="CZ42" s="591">
        <v>15.7</v>
      </c>
      <c r="DA42" s="592"/>
      <c r="DB42" s="592"/>
      <c r="DC42" s="593"/>
      <c r="DD42" s="594">
        <v>1411820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65400</v>
      </c>
      <c r="CS43" s="607"/>
      <c r="CT43" s="607"/>
      <c r="CU43" s="607"/>
      <c r="CV43" s="607"/>
      <c r="CW43" s="607"/>
      <c r="CX43" s="607"/>
      <c r="CY43" s="608"/>
      <c r="CZ43" s="591">
        <v>0.2</v>
      </c>
      <c r="DA43" s="609"/>
      <c r="DB43" s="609"/>
      <c r="DC43" s="610"/>
      <c r="DD43" s="594">
        <v>65400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286</v>
      </c>
      <c r="CE44" s="602"/>
      <c r="CF44" s="585" t="s">
        <v>335</v>
      </c>
      <c r="CG44" s="586"/>
      <c r="CH44" s="586"/>
      <c r="CI44" s="586"/>
      <c r="CJ44" s="586"/>
      <c r="CK44" s="586"/>
      <c r="CL44" s="586"/>
      <c r="CM44" s="586"/>
      <c r="CN44" s="586"/>
      <c r="CO44" s="586"/>
      <c r="CP44" s="586"/>
      <c r="CQ44" s="587"/>
      <c r="CR44" s="588">
        <v>4395748</v>
      </c>
      <c r="CS44" s="589"/>
      <c r="CT44" s="589"/>
      <c r="CU44" s="589"/>
      <c r="CV44" s="589"/>
      <c r="CW44" s="589"/>
      <c r="CX44" s="589"/>
      <c r="CY44" s="590"/>
      <c r="CZ44" s="591">
        <v>15.2</v>
      </c>
      <c r="DA44" s="592"/>
      <c r="DB44" s="592"/>
      <c r="DC44" s="593"/>
      <c r="DD44" s="594">
        <v>1408103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1139294</v>
      </c>
      <c r="CS45" s="607"/>
      <c r="CT45" s="607"/>
      <c r="CU45" s="607"/>
      <c r="CV45" s="607"/>
      <c r="CW45" s="607"/>
      <c r="CX45" s="607"/>
      <c r="CY45" s="608"/>
      <c r="CZ45" s="591">
        <v>3.9</v>
      </c>
      <c r="DA45" s="609"/>
      <c r="DB45" s="609"/>
      <c r="DC45" s="610"/>
      <c r="DD45" s="594">
        <v>139486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3169660</v>
      </c>
      <c r="CS46" s="589"/>
      <c r="CT46" s="589"/>
      <c r="CU46" s="589"/>
      <c r="CV46" s="589"/>
      <c r="CW46" s="589"/>
      <c r="CX46" s="589"/>
      <c r="CY46" s="590"/>
      <c r="CZ46" s="591">
        <v>10.9</v>
      </c>
      <c r="DA46" s="592"/>
      <c r="DB46" s="592"/>
      <c r="DC46" s="593"/>
      <c r="DD46" s="594">
        <v>1203423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163072</v>
      </c>
      <c r="CS47" s="607"/>
      <c r="CT47" s="607"/>
      <c r="CU47" s="607"/>
      <c r="CV47" s="607"/>
      <c r="CW47" s="607"/>
      <c r="CX47" s="607"/>
      <c r="CY47" s="608"/>
      <c r="CZ47" s="591">
        <v>0.6</v>
      </c>
      <c r="DA47" s="609"/>
      <c r="DB47" s="609"/>
      <c r="DC47" s="610"/>
      <c r="DD47" s="594">
        <v>3717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29009646</v>
      </c>
      <c r="CS49" s="573"/>
      <c r="CT49" s="573"/>
      <c r="CU49" s="573"/>
      <c r="CV49" s="573"/>
      <c r="CW49" s="573"/>
      <c r="CX49" s="573"/>
      <c r="CY49" s="574"/>
      <c r="CZ49" s="575">
        <v>100</v>
      </c>
      <c r="DA49" s="576"/>
      <c r="DB49" s="576"/>
      <c r="DC49" s="577"/>
      <c r="DD49" s="578">
        <v>21154005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30230</v>
      </c>
      <c r="R7" s="1101"/>
      <c r="S7" s="1101"/>
      <c r="T7" s="1101"/>
      <c r="U7" s="1101"/>
      <c r="V7" s="1101">
        <v>29013</v>
      </c>
      <c r="W7" s="1101"/>
      <c r="X7" s="1101"/>
      <c r="Y7" s="1101"/>
      <c r="Z7" s="1101"/>
      <c r="AA7" s="1101">
        <v>1217</v>
      </c>
      <c r="AB7" s="1101"/>
      <c r="AC7" s="1101"/>
      <c r="AD7" s="1101"/>
      <c r="AE7" s="1102"/>
      <c r="AF7" s="1103">
        <v>1160</v>
      </c>
      <c r="AG7" s="1104"/>
      <c r="AH7" s="1104"/>
      <c r="AI7" s="1104"/>
      <c r="AJ7" s="1105"/>
      <c r="AK7" s="1087">
        <v>274</v>
      </c>
      <c r="AL7" s="1088"/>
      <c r="AM7" s="1088"/>
      <c r="AN7" s="1088"/>
      <c r="AO7" s="1088"/>
      <c r="AP7" s="1088">
        <v>34222</v>
      </c>
      <c r="AQ7" s="1088"/>
      <c r="AR7" s="1088"/>
      <c r="AS7" s="1088"/>
      <c r="AT7" s="1088"/>
      <c r="AU7" s="1089" t="s">
        <v>564</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552</v>
      </c>
      <c r="BT7" s="1092"/>
      <c r="BU7" s="1092"/>
      <c r="BV7" s="1092"/>
      <c r="BW7" s="1092"/>
      <c r="BX7" s="1092"/>
      <c r="BY7" s="1092"/>
      <c r="BZ7" s="1092"/>
      <c r="CA7" s="1092"/>
      <c r="CB7" s="1092"/>
      <c r="CC7" s="1092"/>
      <c r="CD7" s="1092"/>
      <c r="CE7" s="1092"/>
      <c r="CF7" s="1092"/>
      <c r="CG7" s="1093"/>
      <c r="CH7" s="1084">
        <v>-2</v>
      </c>
      <c r="CI7" s="1085"/>
      <c r="CJ7" s="1085"/>
      <c r="CK7" s="1085"/>
      <c r="CL7" s="1086"/>
      <c r="CM7" s="1084">
        <v>7</v>
      </c>
      <c r="CN7" s="1085"/>
      <c r="CO7" s="1085"/>
      <c r="CP7" s="1085"/>
      <c r="CQ7" s="1086"/>
      <c r="CR7" s="1084">
        <v>2</v>
      </c>
      <c r="CS7" s="1085"/>
      <c r="CT7" s="1085"/>
      <c r="CU7" s="1085"/>
      <c r="CV7" s="1086"/>
      <c r="CW7" s="1084" t="s">
        <v>546</v>
      </c>
      <c r="CX7" s="1085"/>
      <c r="CY7" s="1085"/>
      <c r="CZ7" s="1085"/>
      <c r="DA7" s="1086"/>
      <c r="DB7" s="1084" t="s">
        <v>546</v>
      </c>
      <c r="DC7" s="1085"/>
      <c r="DD7" s="1085"/>
      <c r="DE7" s="1085"/>
      <c r="DF7" s="1086"/>
      <c r="DG7" s="1084" t="s">
        <v>546</v>
      </c>
      <c r="DH7" s="1085"/>
      <c r="DI7" s="1085"/>
      <c r="DJ7" s="1085"/>
      <c r="DK7" s="1086"/>
      <c r="DL7" s="1084" t="s">
        <v>546</v>
      </c>
      <c r="DM7" s="1085"/>
      <c r="DN7" s="1085"/>
      <c r="DO7" s="1085"/>
      <c r="DP7" s="1086"/>
      <c r="DQ7" s="1084" t="s">
        <v>546</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553</v>
      </c>
      <c r="BT8" s="1011"/>
      <c r="BU8" s="1011"/>
      <c r="BV8" s="1011"/>
      <c r="BW8" s="1011"/>
      <c r="BX8" s="1011"/>
      <c r="BY8" s="1011"/>
      <c r="BZ8" s="1011"/>
      <c r="CA8" s="1011"/>
      <c r="CB8" s="1011"/>
      <c r="CC8" s="1011"/>
      <c r="CD8" s="1011"/>
      <c r="CE8" s="1011"/>
      <c r="CF8" s="1011"/>
      <c r="CG8" s="1012"/>
      <c r="CH8" s="985">
        <v>0</v>
      </c>
      <c r="CI8" s="986"/>
      <c r="CJ8" s="986"/>
      <c r="CK8" s="986"/>
      <c r="CL8" s="987"/>
      <c r="CM8" s="985">
        <v>114</v>
      </c>
      <c r="CN8" s="986"/>
      <c r="CO8" s="986"/>
      <c r="CP8" s="986"/>
      <c r="CQ8" s="987"/>
      <c r="CR8" s="985">
        <v>71</v>
      </c>
      <c r="CS8" s="986"/>
      <c r="CT8" s="986"/>
      <c r="CU8" s="986"/>
      <c r="CV8" s="987"/>
      <c r="CW8" s="985">
        <v>6</v>
      </c>
      <c r="CX8" s="986"/>
      <c r="CY8" s="986"/>
      <c r="CZ8" s="986"/>
      <c r="DA8" s="987"/>
      <c r="DB8" s="985" t="s">
        <v>546</v>
      </c>
      <c r="DC8" s="986"/>
      <c r="DD8" s="986"/>
      <c r="DE8" s="986"/>
      <c r="DF8" s="987"/>
      <c r="DG8" s="985" t="s">
        <v>546</v>
      </c>
      <c r="DH8" s="986"/>
      <c r="DI8" s="986"/>
      <c r="DJ8" s="986"/>
      <c r="DK8" s="987"/>
      <c r="DL8" s="985" t="s">
        <v>546</v>
      </c>
      <c r="DM8" s="986"/>
      <c r="DN8" s="986"/>
      <c r="DO8" s="986"/>
      <c r="DP8" s="987"/>
      <c r="DQ8" s="985" t="s">
        <v>546</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554</v>
      </c>
      <c r="BT9" s="1011"/>
      <c r="BU9" s="1011"/>
      <c r="BV9" s="1011"/>
      <c r="BW9" s="1011"/>
      <c r="BX9" s="1011"/>
      <c r="BY9" s="1011"/>
      <c r="BZ9" s="1011"/>
      <c r="CA9" s="1011"/>
      <c r="CB9" s="1011"/>
      <c r="CC9" s="1011"/>
      <c r="CD9" s="1011"/>
      <c r="CE9" s="1011"/>
      <c r="CF9" s="1011"/>
      <c r="CG9" s="1012"/>
      <c r="CH9" s="985">
        <v>5</v>
      </c>
      <c r="CI9" s="986"/>
      <c r="CJ9" s="986"/>
      <c r="CK9" s="986"/>
      <c r="CL9" s="987"/>
      <c r="CM9" s="985">
        <v>115</v>
      </c>
      <c r="CN9" s="986"/>
      <c r="CO9" s="986"/>
      <c r="CP9" s="986"/>
      <c r="CQ9" s="987"/>
      <c r="CR9" s="985">
        <v>103</v>
      </c>
      <c r="CS9" s="986"/>
      <c r="CT9" s="986"/>
      <c r="CU9" s="986"/>
      <c r="CV9" s="987"/>
      <c r="CW9" s="985">
        <v>11</v>
      </c>
      <c r="CX9" s="986"/>
      <c r="CY9" s="986"/>
      <c r="CZ9" s="986"/>
      <c r="DA9" s="987"/>
      <c r="DB9" s="985" t="s">
        <v>546</v>
      </c>
      <c r="DC9" s="986"/>
      <c r="DD9" s="986"/>
      <c r="DE9" s="986"/>
      <c r="DF9" s="987"/>
      <c r="DG9" s="985" t="s">
        <v>546</v>
      </c>
      <c r="DH9" s="986"/>
      <c r="DI9" s="986"/>
      <c r="DJ9" s="986"/>
      <c r="DK9" s="987"/>
      <c r="DL9" s="985" t="s">
        <v>546</v>
      </c>
      <c r="DM9" s="986"/>
      <c r="DN9" s="986"/>
      <c r="DO9" s="986"/>
      <c r="DP9" s="987"/>
      <c r="DQ9" s="985" t="s">
        <v>546</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555</v>
      </c>
      <c r="BT10" s="1011"/>
      <c r="BU10" s="1011"/>
      <c r="BV10" s="1011"/>
      <c r="BW10" s="1011"/>
      <c r="BX10" s="1011"/>
      <c r="BY10" s="1011"/>
      <c r="BZ10" s="1011"/>
      <c r="CA10" s="1011"/>
      <c r="CB10" s="1011"/>
      <c r="CC10" s="1011"/>
      <c r="CD10" s="1011"/>
      <c r="CE10" s="1011"/>
      <c r="CF10" s="1011"/>
      <c r="CG10" s="1012"/>
      <c r="CH10" s="985" t="s">
        <v>546</v>
      </c>
      <c r="CI10" s="986"/>
      <c r="CJ10" s="986"/>
      <c r="CK10" s="986"/>
      <c r="CL10" s="987"/>
      <c r="CM10" s="985">
        <v>5</v>
      </c>
      <c r="CN10" s="986"/>
      <c r="CO10" s="986"/>
      <c r="CP10" s="986"/>
      <c r="CQ10" s="987"/>
      <c r="CR10" s="985">
        <v>5</v>
      </c>
      <c r="CS10" s="986"/>
      <c r="CT10" s="986"/>
      <c r="CU10" s="986"/>
      <c r="CV10" s="987"/>
      <c r="CW10" s="985" t="s">
        <v>546</v>
      </c>
      <c r="CX10" s="986"/>
      <c r="CY10" s="986"/>
      <c r="CZ10" s="986"/>
      <c r="DA10" s="987"/>
      <c r="DB10" s="985" t="s">
        <v>546</v>
      </c>
      <c r="DC10" s="986"/>
      <c r="DD10" s="986"/>
      <c r="DE10" s="986"/>
      <c r="DF10" s="987"/>
      <c r="DG10" s="985" t="s">
        <v>546</v>
      </c>
      <c r="DH10" s="986"/>
      <c r="DI10" s="986"/>
      <c r="DJ10" s="986"/>
      <c r="DK10" s="987"/>
      <c r="DL10" s="985" t="s">
        <v>546</v>
      </c>
      <c r="DM10" s="986"/>
      <c r="DN10" s="986"/>
      <c r="DO10" s="986"/>
      <c r="DP10" s="987"/>
      <c r="DQ10" s="985" t="s">
        <v>546</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556</v>
      </c>
      <c r="BT11" s="1011"/>
      <c r="BU11" s="1011"/>
      <c r="BV11" s="1011"/>
      <c r="BW11" s="1011"/>
      <c r="BX11" s="1011"/>
      <c r="BY11" s="1011"/>
      <c r="BZ11" s="1011"/>
      <c r="CA11" s="1011"/>
      <c r="CB11" s="1011"/>
      <c r="CC11" s="1011"/>
      <c r="CD11" s="1011"/>
      <c r="CE11" s="1011"/>
      <c r="CF11" s="1011"/>
      <c r="CG11" s="1012"/>
      <c r="CH11" s="985">
        <v>0</v>
      </c>
      <c r="CI11" s="986"/>
      <c r="CJ11" s="986"/>
      <c r="CK11" s="986"/>
      <c r="CL11" s="987"/>
      <c r="CM11" s="985">
        <v>111</v>
      </c>
      <c r="CN11" s="986"/>
      <c r="CO11" s="986"/>
      <c r="CP11" s="986"/>
      <c r="CQ11" s="987"/>
      <c r="CR11" s="985">
        <v>100</v>
      </c>
      <c r="CS11" s="986"/>
      <c r="CT11" s="986"/>
      <c r="CU11" s="986"/>
      <c r="CV11" s="987"/>
      <c r="CW11" s="985" t="s">
        <v>546</v>
      </c>
      <c r="CX11" s="986"/>
      <c r="CY11" s="986"/>
      <c r="CZ11" s="986"/>
      <c r="DA11" s="987"/>
      <c r="DB11" s="985" t="s">
        <v>546</v>
      </c>
      <c r="DC11" s="986"/>
      <c r="DD11" s="986"/>
      <c r="DE11" s="986"/>
      <c r="DF11" s="987"/>
      <c r="DG11" s="985" t="s">
        <v>546</v>
      </c>
      <c r="DH11" s="986"/>
      <c r="DI11" s="986"/>
      <c r="DJ11" s="986"/>
      <c r="DK11" s="987"/>
      <c r="DL11" s="985" t="s">
        <v>546</v>
      </c>
      <c r="DM11" s="986"/>
      <c r="DN11" s="986"/>
      <c r="DO11" s="986"/>
      <c r="DP11" s="987"/>
      <c r="DQ11" s="985" t="s">
        <v>546</v>
      </c>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569</v>
      </c>
      <c r="BT12" s="1011"/>
      <c r="BU12" s="1011"/>
      <c r="BV12" s="1011"/>
      <c r="BW12" s="1011"/>
      <c r="BX12" s="1011"/>
      <c r="BY12" s="1011"/>
      <c r="BZ12" s="1011"/>
      <c r="CA12" s="1011"/>
      <c r="CB12" s="1011"/>
      <c r="CC12" s="1011"/>
      <c r="CD12" s="1011"/>
      <c r="CE12" s="1011"/>
      <c r="CF12" s="1011"/>
      <c r="CG12" s="1012"/>
      <c r="CH12" s="985">
        <v>0</v>
      </c>
      <c r="CI12" s="986"/>
      <c r="CJ12" s="986"/>
      <c r="CK12" s="986"/>
      <c r="CL12" s="987"/>
      <c r="CM12" s="985">
        <v>39</v>
      </c>
      <c r="CN12" s="986"/>
      <c r="CO12" s="986"/>
      <c r="CP12" s="986"/>
      <c r="CQ12" s="987"/>
      <c r="CR12" s="985">
        <v>5</v>
      </c>
      <c r="CS12" s="986"/>
      <c r="CT12" s="986"/>
      <c r="CU12" s="986"/>
      <c r="CV12" s="987"/>
      <c r="CW12" s="985" t="s">
        <v>546</v>
      </c>
      <c r="CX12" s="986"/>
      <c r="CY12" s="986"/>
      <c r="CZ12" s="986"/>
      <c r="DA12" s="987"/>
      <c r="DB12" s="985" t="s">
        <v>546</v>
      </c>
      <c r="DC12" s="986"/>
      <c r="DD12" s="986"/>
      <c r="DE12" s="986"/>
      <c r="DF12" s="987"/>
      <c r="DG12" s="985" t="s">
        <v>546</v>
      </c>
      <c r="DH12" s="986"/>
      <c r="DI12" s="986"/>
      <c r="DJ12" s="986"/>
      <c r="DK12" s="987"/>
      <c r="DL12" s="985" t="s">
        <v>546</v>
      </c>
      <c r="DM12" s="986"/>
      <c r="DN12" s="986"/>
      <c r="DO12" s="986"/>
      <c r="DP12" s="987"/>
      <c r="DQ12" s="985" t="s">
        <v>546</v>
      </c>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557</v>
      </c>
      <c r="BT13" s="1011"/>
      <c r="BU13" s="1011"/>
      <c r="BV13" s="1011"/>
      <c r="BW13" s="1011"/>
      <c r="BX13" s="1011"/>
      <c r="BY13" s="1011"/>
      <c r="BZ13" s="1011"/>
      <c r="CA13" s="1011"/>
      <c r="CB13" s="1011"/>
      <c r="CC13" s="1011"/>
      <c r="CD13" s="1011"/>
      <c r="CE13" s="1011"/>
      <c r="CF13" s="1011"/>
      <c r="CG13" s="1012"/>
      <c r="CH13" s="985">
        <v>-8</v>
      </c>
      <c r="CI13" s="986"/>
      <c r="CJ13" s="986"/>
      <c r="CK13" s="986"/>
      <c r="CL13" s="987"/>
      <c r="CM13" s="985">
        <v>16</v>
      </c>
      <c r="CN13" s="986"/>
      <c r="CO13" s="986"/>
      <c r="CP13" s="986"/>
      <c r="CQ13" s="987"/>
      <c r="CR13" s="985">
        <v>14</v>
      </c>
      <c r="CS13" s="986"/>
      <c r="CT13" s="986"/>
      <c r="CU13" s="986"/>
      <c r="CV13" s="987"/>
      <c r="CW13" s="985" t="s">
        <v>546</v>
      </c>
      <c r="CX13" s="986"/>
      <c r="CY13" s="986"/>
      <c r="CZ13" s="986"/>
      <c r="DA13" s="987"/>
      <c r="DB13" s="985" t="s">
        <v>546</v>
      </c>
      <c r="DC13" s="986"/>
      <c r="DD13" s="986"/>
      <c r="DE13" s="986"/>
      <c r="DF13" s="987"/>
      <c r="DG13" s="985" t="s">
        <v>546</v>
      </c>
      <c r="DH13" s="986"/>
      <c r="DI13" s="986"/>
      <c r="DJ13" s="986"/>
      <c r="DK13" s="987"/>
      <c r="DL13" s="985" t="s">
        <v>546</v>
      </c>
      <c r="DM13" s="986"/>
      <c r="DN13" s="986"/>
      <c r="DO13" s="986"/>
      <c r="DP13" s="987"/>
      <c r="DQ13" s="985" t="s">
        <v>546</v>
      </c>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558</v>
      </c>
      <c r="BT14" s="1011"/>
      <c r="BU14" s="1011"/>
      <c r="BV14" s="1011"/>
      <c r="BW14" s="1011"/>
      <c r="BX14" s="1011"/>
      <c r="BY14" s="1011"/>
      <c r="BZ14" s="1011"/>
      <c r="CA14" s="1011"/>
      <c r="CB14" s="1011"/>
      <c r="CC14" s="1011"/>
      <c r="CD14" s="1011"/>
      <c r="CE14" s="1011"/>
      <c r="CF14" s="1011"/>
      <c r="CG14" s="1012"/>
      <c r="CH14" s="985">
        <v>-7</v>
      </c>
      <c r="CI14" s="986"/>
      <c r="CJ14" s="986"/>
      <c r="CK14" s="986"/>
      <c r="CL14" s="987"/>
      <c r="CM14" s="985">
        <v>78</v>
      </c>
      <c r="CN14" s="986"/>
      <c r="CO14" s="986"/>
      <c r="CP14" s="986"/>
      <c r="CQ14" s="987"/>
      <c r="CR14" s="985">
        <v>20</v>
      </c>
      <c r="CS14" s="986"/>
      <c r="CT14" s="986"/>
      <c r="CU14" s="986"/>
      <c r="CV14" s="987"/>
      <c r="CW14" s="985">
        <v>3</v>
      </c>
      <c r="CX14" s="986"/>
      <c r="CY14" s="986"/>
      <c r="CZ14" s="986"/>
      <c r="DA14" s="987"/>
      <c r="DB14" s="985" t="s">
        <v>546</v>
      </c>
      <c r="DC14" s="986"/>
      <c r="DD14" s="986"/>
      <c r="DE14" s="986"/>
      <c r="DF14" s="987"/>
      <c r="DG14" s="985" t="s">
        <v>546</v>
      </c>
      <c r="DH14" s="986"/>
      <c r="DI14" s="986"/>
      <c r="DJ14" s="986"/>
      <c r="DK14" s="987"/>
      <c r="DL14" s="985" t="s">
        <v>546</v>
      </c>
      <c r="DM14" s="986"/>
      <c r="DN14" s="986"/>
      <c r="DO14" s="986"/>
      <c r="DP14" s="987"/>
      <c r="DQ14" s="985" t="s">
        <v>546</v>
      </c>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t="s">
        <v>570</v>
      </c>
      <c r="BS15" s="1010" t="s">
        <v>559</v>
      </c>
      <c r="BT15" s="1011"/>
      <c r="BU15" s="1011"/>
      <c r="BV15" s="1011"/>
      <c r="BW15" s="1011"/>
      <c r="BX15" s="1011"/>
      <c r="BY15" s="1011"/>
      <c r="BZ15" s="1011"/>
      <c r="CA15" s="1011"/>
      <c r="CB15" s="1011"/>
      <c r="CC15" s="1011"/>
      <c r="CD15" s="1011"/>
      <c r="CE15" s="1011"/>
      <c r="CF15" s="1011"/>
      <c r="CG15" s="1012"/>
      <c r="CH15" s="985">
        <v>-9</v>
      </c>
      <c r="CI15" s="986"/>
      <c r="CJ15" s="986"/>
      <c r="CK15" s="986"/>
      <c r="CL15" s="987"/>
      <c r="CM15" s="985">
        <v>13</v>
      </c>
      <c r="CN15" s="986"/>
      <c r="CO15" s="986"/>
      <c r="CP15" s="986"/>
      <c r="CQ15" s="987"/>
      <c r="CR15" s="985">
        <v>27</v>
      </c>
      <c r="CS15" s="986"/>
      <c r="CT15" s="986"/>
      <c r="CU15" s="986"/>
      <c r="CV15" s="987"/>
      <c r="CW15" s="985" t="s">
        <v>546</v>
      </c>
      <c r="CX15" s="986"/>
      <c r="CY15" s="986"/>
      <c r="CZ15" s="986"/>
      <c r="DA15" s="987"/>
      <c r="DB15" s="985" t="s">
        <v>546</v>
      </c>
      <c r="DC15" s="986"/>
      <c r="DD15" s="986"/>
      <c r="DE15" s="986"/>
      <c r="DF15" s="987"/>
      <c r="DG15" s="985" t="s">
        <v>546</v>
      </c>
      <c r="DH15" s="986"/>
      <c r="DI15" s="986"/>
      <c r="DJ15" s="986"/>
      <c r="DK15" s="987"/>
      <c r="DL15" s="985">
        <v>62</v>
      </c>
      <c r="DM15" s="986"/>
      <c r="DN15" s="986"/>
      <c r="DO15" s="986"/>
      <c r="DP15" s="987"/>
      <c r="DQ15" s="985">
        <v>19</v>
      </c>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560</v>
      </c>
      <c r="BT16" s="1011"/>
      <c r="BU16" s="1011"/>
      <c r="BV16" s="1011"/>
      <c r="BW16" s="1011"/>
      <c r="BX16" s="1011"/>
      <c r="BY16" s="1011"/>
      <c r="BZ16" s="1011"/>
      <c r="CA16" s="1011"/>
      <c r="CB16" s="1011"/>
      <c r="CC16" s="1011"/>
      <c r="CD16" s="1011"/>
      <c r="CE16" s="1011"/>
      <c r="CF16" s="1011"/>
      <c r="CG16" s="1012"/>
      <c r="CH16" s="985">
        <v>-1</v>
      </c>
      <c r="CI16" s="986"/>
      <c r="CJ16" s="986"/>
      <c r="CK16" s="986"/>
      <c r="CL16" s="987"/>
      <c r="CM16" s="985">
        <v>38</v>
      </c>
      <c r="CN16" s="986"/>
      <c r="CO16" s="986"/>
      <c r="CP16" s="986"/>
      <c r="CQ16" s="987"/>
      <c r="CR16" s="985">
        <v>10</v>
      </c>
      <c r="CS16" s="986"/>
      <c r="CT16" s="986"/>
      <c r="CU16" s="986"/>
      <c r="CV16" s="987"/>
      <c r="CW16" s="985" t="s">
        <v>546</v>
      </c>
      <c r="CX16" s="986"/>
      <c r="CY16" s="986"/>
      <c r="CZ16" s="986"/>
      <c r="DA16" s="987"/>
      <c r="DB16" s="985" t="s">
        <v>546</v>
      </c>
      <c r="DC16" s="986"/>
      <c r="DD16" s="986"/>
      <c r="DE16" s="986"/>
      <c r="DF16" s="987"/>
      <c r="DG16" s="985" t="s">
        <v>546</v>
      </c>
      <c r="DH16" s="986"/>
      <c r="DI16" s="986"/>
      <c r="DJ16" s="986"/>
      <c r="DK16" s="987"/>
      <c r="DL16" s="985" t="s">
        <v>546</v>
      </c>
      <c r="DM16" s="986"/>
      <c r="DN16" s="986"/>
      <c r="DO16" s="986"/>
      <c r="DP16" s="987"/>
      <c r="DQ16" s="985" t="s">
        <v>546</v>
      </c>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t="s">
        <v>561</v>
      </c>
      <c r="BT17" s="1011"/>
      <c r="BU17" s="1011"/>
      <c r="BV17" s="1011"/>
      <c r="BW17" s="1011"/>
      <c r="BX17" s="1011"/>
      <c r="BY17" s="1011"/>
      <c r="BZ17" s="1011"/>
      <c r="CA17" s="1011"/>
      <c r="CB17" s="1011"/>
      <c r="CC17" s="1011"/>
      <c r="CD17" s="1011"/>
      <c r="CE17" s="1011"/>
      <c r="CF17" s="1011"/>
      <c r="CG17" s="1012"/>
      <c r="CH17" s="985">
        <v>-102</v>
      </c>
      <c r="CI17" s="986"/>
      <c r="CJ17" s="986"/>
      <c r="CK17" s="986"/>
      <c r="CL17" s="987"/>
      <c r="CM17" s="985">
        <v>192</v>
      </c>
      <c r="CN17" s="986"/>
      <c r="CO17" s="986"/>
      <c r="CP17" s="986"/>
      <c r="CQ17" s="987"/>
      <c r="CR17" s="985">
        <v>57</v>
      </c>
      <c r="CS17" s="986"/>
      <c r="CT17" s="986"/>
      <c r="CU17" s="986"/>
      <c r="CV17" s="987"/>
      <c r="CW17" s="985">
        <v>56</v>
      </c>
      <c r="CX17" s="986"/>
      <c r="CY17" s="986"/>
      <c r="CZ17" s="986"/>
      <c r="DA17" s="987"/>
      <c r="DB17" s="985" t="s">
        <v>546</v>
      </c>
      <c r="DC17" s="986"/>
      <c r="DD17" s="986"/>
      <c r="DE17" s="986"/>
      <c r="DF17" s="987"/>
      <c r="DG17" s="985" t="s">
        <v>546</v>
      </c>
      <c r="DH17" s="986"/>
      <c r="DI17" s="986"/>
      <c r="DJ17" s="986"/>
      <c r="DK17" s="987"/>
      <c r="DL17" s="985" t="s">
        <v>546</v>
      </c>
      <c r="DM17" s="986"/>
      <c r="DN17" s="986"/>
      <c r="DO17" s="986"/>
      <c r="DP17" s="987"/>
      <c r="DQ17" s="985" t="s">
        <v>546</v>
      </c>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v>30230</v>
      </c>
      <c r="R23" s="1065"/>
      <c r="S23" s="1065"/>
      <c r="T23" s="1065"/>
      <c r="U23" s="1065"/>
      <c r="V23" s="1065">
        <v>29013</v>
      </c>
      <c r="W23" s="1065"/>
      <c r="X23" s="1065"/>
      <c r="Y23" s="1065"/>
      <c r="Z23" s="1065"/>
      <c r="AA23" s="1065">
        <v>1217</v>
      </c>
      <c r="AB23" s="1065"/>
      <c r="AC23" s="1065"/>
      <c r="AD23" s="1065"/>
      <c r="AE23" s="1066"/>
      <c r="AF23" s="1067">
        <v>1160</v>
      </c>
      <c r="AG23" s="1065"/>
      <c r="AH23" s="1065"/>
      <c r="AI23" s="1065"/>
      <c r="AJ23" s="1068"/>
      <c r="AK23" s="1069"/>
      <c r="AL23" s="1070"/>
      <c r="AM23" s="1070"/>
      <c r="AN23" s="1070"/>
      <c r="AO23" s="1070"/>
      <c r="AP23" s="1065">
        <v>34222</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6199</v>
      </c>
      <c r="R28" s="1050"/>
      <c r="S28" s="1050"/>
      <c r="T28" s="1050"/>
      <c r="U28" s="1050"/>
      <c r="V28" s="1050">
        <v>5936</v>
      </c>
      <c r="W28" s="1050"/>
      <c r="X28" s="1050"/>
      <c r="Y28" s="1050"/>
      <c r="Z28" s="1050"/>
      <c r="AA28" s="1050">
        <v>263</v>
      </c>
      <c r="AB28" s="1050"/>
      <c r="AC28" s="1050"/>
      <c r="AD28" s="1050"/>
      <c r="AE28" s="1051"/>
      <c r="AF28" s="1052">
        <v>263</v>
      </c>
      <c r="AG28" s="1050"/>
      <c r="AH28" s="1050"/>
      <c r="AI28" s="1050"/>
      <c r="AJ28" s="1053"/>
      <c r="AK28" s="1054">
        <v>493</v>
      </c>
      <c r="AL28" s="1042"/>
      <c r="AM28" s="1042"/>
      <c r="AN28" s="1042"/>
      <c r="AO28" s="1042"/>
      <c r="AP28" s="1042" t="s">
        <v>546</v>
      </c>
      <c r="AQ28" s="1042"/>
      <c r="AR28" s="1042"/>
      <c r="AS28" s="1042"/>
      <c r="AT28" s="1042"/>
      <c r="AU28" s="1042" t="s">
        <v>546</v>
      </c>
      <c r="AV28" s="1042"/>
      <c r="AW28" s="1042"/>
      <c r="AX28" s="1042"/>
      <c r="AY28" s="1042"/>
      <c r="AZ28" s="1043" t="s">
        <v>546</v>
      </c>
      <c r="BA28" s="1043"/>
      <c r="BB28" s="1043"/>
      <c r="BC28" s="1043"/>
      <c r="BD28" s="1043"/>
      <c r="BE28" s="1044" t="s">
        <v>562</v>
      </c>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379</v>
      </c>
      <c r="C29" s="1034"/>
      <c r="D29" s="1034"/>
      <c r="E29" s="1034"/>
      <c r="F29" s="1034"/>
      <c r="G29" s="1034"/>
      <c r="H29" s="1034"/>
      <c r="I29" s="1034"/>
      <c r="J29" s="1034"/>
      <c r="K29" s="1034"/>
      <c r="L29" s="1034"/>
      <c r="M29" s="1034"/>
      <c r="N29" s="1034"/>
      <c r="O29" s="1034"/>
      <c r="P29" s="1035"/>
      <c r="Q29" s="1039">
        <v>5513</v>
      </c>
      <c r="R29" s="1040"/>
      <c r="S29" s="1040"/>
      <c r="T29" s="1040"/>
      <c r="U29" s="1040"/>
      <c r="V29" s="1040">
        <v>5389</v>
      </c>
      <c r="W29" s="1040"/>
      <c r="X29" s="1040"/>
      <c r="Y29" s="1040"/>
      <c r="Z29" s="1040"/>
      <c r="AA29" s="1040">
        <v>124</v>
      </c>
      <c r="AB29" s="1040"/>
      <c r="AC29" s="1040"/>
      <c r="AD29" s="1040"/>
      <c r="AE29" s="1041"/>
      <c r="AF29" s="1015">
        <v>124</v>
      </c>
      <c r="AG29" s="1016"/>
      <c r="AH29" s="1016"/>
      <c r="AI29" s="1016"/>
      <c r="AJ29" s="1017"/>
      <c r="AK29" s="976">
        <v>790</v>
      </c>
      <c r="AL29" s="967"/>
      <c r="AM29" s="967"/>
      <c r="AN29" s="967"/>
      <c r="AO29" s="967"/>
      <c r="AP29" s="967" t="s">
        <v>546</v>
      </c>
      <c r="AQ29" s="967"/>
      <c r="AR29" s="967"/>
      <c r="AS29" s="967"/>
      <c r="AT29" s="967"/>
      <c r="AU29" s="967" t="s">
        <v>546</v>
      </c>
      <c r="AV29" s="967"/>
      <c r="AW29" s="967"/>
      <c r="AX29" s="967"/>
      <c r="AY29" s="967"/>
      <c r="AZ29" s="1038" t="s">
        <v>546</v>
      </c>
      <c r="BA29" s="1038"/>
      <c r="BB29" s="1038"/>
      <c r="BC29" s="1038"/>
      <c r="BD29" s="1038"/>
      <c r="BE29" s="1028" t="s">
        <v>563</v>
      </c>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380</v>
      </c>
      <c r="C30" s="1034"/>
      <c r="D30" s="1034"/>
      <c r="E30" s="1034"/>
      <c r="F30" s="1034"/>
      <c r="G30" s="1034"/>
      <c r="H30" s="1034"/>
      <c r="I30" s="1034"/>
      <c r="J30" s="1034"/>
      <c r="K30" s="1034"/>
      <c r="L30" s="1034"/>
      <c r="M30" s="1034"/>
      <c r="N30" s="1034"/>
      <c r="O30" s="1034"/>
      <c r="P30" s="1035"/>
      <c r="Q30" s="1039">
        <v>25</v>
      </c>
      <c r="R30" s="1040"/>
      <c r="S30" s="1040"/>
      <c r="T30" s="1040"/>
      <c r="U30" s="1040"/>
      <c r="V30" s="1040">
        <v>25</v>
      </c>
      <c r="W30" s="1040"/>
      <c r="X30" s="1040"/>
      <c r="Y30" s="1040"/>
      <c r="Z30" s="1040"/>
      <c r="AA30" s="1040" t="s">
        <v>546</v>
      </c>
      <c r="AB30" s="1040"/>
      <c r="AC30" s="1040"/>
      <c r="AD30" s="1040"/>
      <c r="AE30" s="1041"/>
      <c r="AF30" s="1015" t="s">
        <v>113</v>
      </c>
      <c r="AG30" s="1016"/>
      <c r="AH30" s="1016"/>
      <c r="AI30" s="1016"/>
      <c r="AJ30" s="1017"/>
      <c r="AK30" s="976">
        <v>7</v>
      </c>
      <c r="AL30" s="967"/>
      <c r="AM30" s="967"/>
      <c r="AN30" s="967"/>
      <c r="AO30" s="967"/>
      <c r="AP30" s="967" t="s">
        <v>546</v>
      </c>
      <c r="AQ30" s="967"/>
      <c r="AR30" s="967"/>
      <c r="AS30" s="967"/>
      <c r="AT30" s="967"/>
      <c r="AU30" s="967" t="s">
        <v>546</v>
      </c>
      <c r="AV30" s="967"/>
      <c r="AW30" s="967"/>
      <c r="AX30" s="967"/>
      <c r="AY30" s="967"/>
      <c r="AZ30" s="1038" t="s">
        <v>546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381</v>
      </c>
      <c r="C31" s="1034"/>
      <c r="D31" s="1034"/>
      <c r="E31" s="1034"/>
      <c r="F31" s="1034"/>
      <c r="G31" s="1034"/>
      <c r="H31" s="1034"/>
      <c r="I31" s="1034"/>
      <c r="J31" s="1034"/>
      <c r="K31" s="1034"/>
      <c r="L31" s="1034"/>
      <c r="M31" s="1034"/>
      <c r="N31" s="1034"/>
      <c r="O31" s="1034"/>
      <c r="P31" s="1035"/>
      <c r="Q31" s="1039">
        <v>629</v>
      </c>
      <c r="R31" s="1040"/>
      <c r="S31" s="1040"/>
      <c r="T31" s="1040"/>
      <c r="U31" s="1040"/>
      <c r="V31" s="1040">
        <v>614</v>
      </c>
      <c r="W31" s="1040"/>
      <c r="X31" s="1040"/>
      <c r="Y31" s="1040"/>
      <c r="Z31" s="1040"/>
      <c r="AA31" s="1040">
        <v>15</v>
      </c>
      <c r="AB31" s="1040"/>
      <c r="AC31" s="1040"/>
      <c r="AD31" s="1040"/>
      <c r="AE31" s="1041"/>
      <c r="AF31" s="1015">
        <v>15</v>
      </c>
      <c r="AG31" s="1016"/>
      <c r="AH31" s="1016"/>
      <c r="AI31" s="1016"/>
      <c r="AJ31" s="1017"/>
      <c r="AK31" s="976">
        <v>159</v>
      </c>
      <c r="AL31" s="967"/>
      <c r="AM31" s="967"/>
      <c r="AN31" s="967"/>
      <c r="AO31" s="967"/>
      <c r="AP31" s="967" t="s">
        <v>546</v>
      </c>
      <c r="AQ31" s="967"/>
      <c r="AR31" s="967"/>
      <c r="AS31" s="967"/>
      <c r="AT31" s="967"/>
      <c r="AU31" s="967" t="s">
        <v>546</v>
      </c>
      <c r="AV31" s="967"/>
      <c r="AW31" s="967"/>
      <c r="AX31" s="967"/>
      <c r="AY31" s="967"/>
      <c r="AZ31" s="1038" t="s">
        <v>546</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382</v>
      </c>
      <c r="C32" s="1034"/>
      <c r="D32" s="1034"/>
      <c r="E32" s="1034"/>
      <c r="F32" s="1034"/>
      <c r="G32" s="1034"/>
      <c r="H32" s="1034"/>
      <c r="I32" s="1034"/>
      <c r="J32" s="1034"/>
      <c r="K32" s="1034"/>
      <c r="L32" s="1034"/>
      <c r="M32" s="1034"/>
      <c r="N32" s="1034"/>
      <c r="O32" s="1034"/>
      <c r="P32" s="1035"/>
      <c r="Q32" s="1039">
        <v>956</v>
      </c>
      <c r="R32" s="1040"/>
      <c r="S32" s="1040"/>
      <c r="T32" s="1040"/>
      <c r="U32" s="1040"/>
      <c r="V32" s="1040">
        <v>791</v>
      </c>
      <c r="W32" s="1040"/>
      <c r="X32" s="1040"/>
      <c r="Y32" s="1040"/>
      <c r="Z32" s="1040"/>
      <c r="AA32" s="1040">
        <v>165</v>
      </c>
      <c r="AB32" s="1040"/>
      <c r="AC32" s="1040"/>
      <c r="AD32" s="1040"/>
      <c r="AE32" s="1041"/>
      <c r="AF32" s="1015">
        <v>2019</v>
      </c>
      <c r="AG32" s="1016"/>
      <c r="AH32" s="1016"/>
      <c r="AI32" s="1016"/>
      <c r="AJ32" s="1017"/>
      <c r="AK32" s="976">
        <v>46</v>
      </c>
      <c r="AL32" s="967"/>
      <c r="AM32" s="967"/>
      <c r="AN32" s="967"/>
      <c r="AO32" s="967"/>
      <c r="AP32" s="967">
        <v>1218</v>
      </c>
      <c r="AQ32" s="967"/>
      <c r="AR32" s="967"/>
      <c r="AS32" s="967"/>
      <c r="AT32" s="967"/>
      <c r="AU32" s="967">
        <v>67</v>
      </c>
      <c r="AV32" s="967"/>
      <c r="AW32" s="967"/>
      <c r="AX32" s="967"/>
      <c r="AY32" s="967"/>
      <c r="AZ32" s="1038" t="s">
        <v>546</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384</v>
      </c>
      <c r="C33" s="1034"/>
      <c r="D33" s="1034"/>
      <c r="E33" s="1034"/>
      <c r="F33" s="1034"/>
      <c r="G33" s="1034"/>
      <c r="H33" s="1034"/>
      <c r="I33" s="1034"/>
      <c r="J33" s="1034"/>
      <c r="K33" s="1034"/>
      <c r="L33" s="1034"/>
      <c r="M33" s="1034"/>
      <c r="N33" s="1034"/>
      <c r="O33" s="1034"/>
      <c r="P33" s="1035"/>
      <c r="Q33" s="1039">
        <v>3823</v>
      </c>
      <c r="R33" s="1040"/>
      <c r="S33" s="1040"/>
      <c r="T33" s="1040"/>
      <c r="U33" s="1040"/>
      <c r="V33" s="1040">
        <v>3787</v>
      </c>
      <c r="W33" s="1040"/>
      <c r="X33" s="1040"/>
      <c r="Y33" s="1040"/>
      <c r="Z33" s="1040"/>
      <c r="AA33" s="1040">
        <v>35</v>
      </c>
      <c r="AB33" s="1040"/>
      <c r="AC33" s="1040"/>
      <c r="AD33" s="1040"/>
      <c r="AE33" s="1041"/>
      <c r="AF33" s="1015">
        <v>2035</v>
      </c>
      <c r="AG33" s="1016"/>
      <c r="AH33" s="1016"/>
      <c r="AI33" s="1016"/>
      <c r="AJ33" s="1017"/>
      <c r="AK33" s="976">
        <v>634</v>
      </c>
      <c r="AL33" s="967"/>
      <c r="AM33" s="967"/>
      <c r="AN33" s="967"/>
      <c r="AO33" s="967"/>
      <c r="AP33" s="967">
        <v>1763</v>
      </c>
      <c r="AQ33" s="967"/>
      <c r="AR33" s="967"/>
      <c r="AS33" s="967"/>
      <c r="AT33" s="967"/>
      <c r="AU33" s="967">
        <v>1012</v>
      </c>
      <c r="AV33" s="967"/>
      <c r="AW33" s="967"/>
      <c r="AX33" s="967"/>
      <c r="AY33" s="967"/>
      <c r="AZ33" s="1038" t="s">
        <v>546</v>
      </c>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385</v>
      </c>
      <c r="C34" s="1034"/>
      <c r="D34" s="1034"/>
      <c r="E34" s="1034"/>
      <c r="F34" s="1034"/>
      <c r="G34" s="1034"/>
      <c r="H34" s="1034"/>
      <c r="I34" s="1034"/>
      <c r="J34" s="1034"/>
      <c r="K34" s="1034"/>
      <c r="L34" s="1034"/>
      <c r="M34" s="1034"/>
      <c r="N34" s="1034"/>
      <c r="O34" s="1034"/>
      <c r="P34" s="1035"/>
      <c r="Q34" s="1039">
        <v>461</v>
      </c>
      <c r="R34" s="1040"/>
      <c r="S34" s="1040"/>
      <c r="T34" s="1040"/>
      <c r="U34" s="1040"/>
      <c r="V34" s="1040">
        <v>508</v>
      </c>
      <c r="W34" s="1040"/>
      <c r="X34" s="1040"/>
      <c r="Y34" s="1040"/>
      <c r="Z34" s="1040"/>
      <c r="AA34" s="1040">
        <v>-47</v>
      </c>
      <c r="AB34" s="1040"/>
      <c r="AC34" s="1040"/>
      <c r="AD34" s="1040"/>
      <c r="AE34" s="1041"/>
      <c r="AF34" s="1015">
        <v>250</v>
      </c>
      <c r="AG34" s="1016"/>
      <c r="AH34" s="1016"/>
      <c r="AI34" s="1016"/>
      <c r="AJ34" s="1017"/>
      <c r="AK34" s="976">
        <v>41</v>
      </c>
      <c r="AL34" s="967"/>
      <c r="AM34" s="967"/>
      <c r="AN34" s="967"/>
      <c r="AO34" s="967"/>
      <c r="AP34" s="967">
        <v>540</v>
      </c>
      <c r="AQ34" s="967"/>
      <c r="AR34" s="967"/>
      <c r="AS34" s="967"/>
      <c r="AT34" s="967"/>
      <c r="AU34" s="967">
        <v>327</v>
      </c>
      <c r="AV34" s="967"/>
      <c r="AW34" s="967"/>
      <c r="AX34" s="967"/>
      <c r="AY34" s="967"/>
      <c r="AZ34" s="1038" t="s">
        <v>546</v>
      </c>
      <c r="BA34" s="1038"/>
      <c r="BB34" s="1038"/>
      <c r="BC34" s="1038"/>
      <c r="BD34" s="1038"/>
      <c r="BE34" s="1028" t="s">
        <v>383</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386</v>
      </c>
      <c r="C35" s="1034"/>
      <c r="D35" s="1034"/>
      <c r="E35" s="1034"/>
      <c r="F35" s="1034"/>
      <c r="G35" s="1034"/>
      <c r="H35" s="1034"/>
      <c r="I35" s="1034"/>
      <c r="J35" s="1034"/>
      <c r="K35" s="1034"/>
      <c r="L35" s="1034"/>
      <c r="M35" s="1034"/>
      <c r="N35" s="1034"/>
      <c r="O35" s="1034"/>
      <c r="P35" s="1035"/>
      <c r="Q35" s="1039">
        <v>684</v>
      </c>
      <c r="R35" s="1040"/>
      <c r="S35" s="1040"/>
      <c r="T35" s="1040"/>
      <c r="U35" s="1040"/>
      <c r="V35" s="1040">
        <v>664</v>
      </c>
      <c r="W35" s="1040"/>
      <c r="X35" s="1040"/>
      <c r="Y35" s="1040"/>
      <c r="Z35" s="1040"/>
      <c r="AA35" s="1040">
        <v>21</v>
      </c>
      <c r="AB35" s="1040"/>
      <c r="AC35" s="1040"/>
      <c r="AD35" s="1040"/>
      <c r="AE35" s="1041"/>
      <c r="AF35" s="1015">
        <v>390</v>
      </c>
      <c r="AG35" s="1016"/>
      <c r="AH35" s="1016"/>
      <c r="AI35" s="1016"/>
      <c r="AJ35" s="1017"/>
      <c r="AK35" s="976">
        <v>183</v>
      </c>
      <c r="AL35" s="967"/>
      <c r="AM35" s="967"/>
      <c r="AN35" s="967"/>
      <c r="AO35" s="967"/>
      <c r="AP35" s="967">
        <v>185</v>
      </c>
      <c r="AQ35" s="967"/>
      <c r="AR35" s="967"/>
      <c r="AS35" s="967"/>
      <c r="AT35" s="967"/>
      <c r="AU35" s="967">
        <v>185</v>
      </c>
      <c r="AV35" s="967"/>
      <c r="AW35" s="967"/>
      <c r="AX35" s="967"/>
      <c r="AY35" s="967"/>
      <c r="AZ35" s="1038" t="s">
        <v>546</v>
      </c>
      <c r="BA35" s="1038"/>
      <c r="BB35" s="1038"/>
      <c r="BC35" s="1038"/>
      <c r="BD35" s="1038"/>
      <c r="BE35" s="1028" t="s">
        <v>383</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387</v>
      </c>
      <c r="C36" s="1034"/>
      <c r="D36" s="1034"/>
      <c r="E36" s="1034"/>
      <c r="F36" s="1034"/>
      <c r="G36" s="1034"/>
      <c r="H36" s="1034"/>
      <c r="I36" s="1034"/>
      <c r="J36" s="1034"/>
      <c r="K36" s="1034"/>
      <c r="L36" s="1034"/>
      <c r="M36" s="1034"/>
      <c r="N36" s="1034"/>
      <c r="O36" s="1034"/>
      <c r="P36" s="1035"/>
      <c r="Q36" s="1039">
        <v>405</v>
      </c>
      <c r="R36" s="1040"/>
      <c r="S36" s="1040"/>
      <c r="T36" s="1040"/>
      <c r="U36" s="1040"/>
      <c r="V36" s="1040">
        <v>435</v>
      </c>
      <c r="W36" s="1040"/>
      <c r="X36" s="1040"/>
      <c r="Y36" s="1040"/>
      <c r="Z36" s="1040"/>
      <c r="AA36" s="1040">
        <v>-30</v>
      </c>
      <c r="AB36" s="1040"/>
      <c r="AC36" s="1040"/>
      <c r="AD36" s="1040"/>
      <c r="AE36" s="1041"/>
      <c r="AF36" s="1015">
        <v>53</v>
      </c>
      <c r="AG36" s="1016"/>
      <c r="AH36" s="1016"/>
      <c r="AI36" s="1016"/>
      <c r="AJ36" s="1017"/>
      <c r="AK36" s="976">
        <v>100</v>
      </c>
      <c r="AL36" s="967"/>
      <c r="AM36" s="967"/>
      <c r="AN36" s="967"/>
      <c r="AO36" s="967"/>
      <c r="AP36" s="967">
        <v>20</v>
      </c>
      <c r="AQ36" s="967"/>
      <c r="AR36" s="967"/>
      <c r="AS36" s="967"/>
      <c r="AT36" s="967"/>
      <c r="AU36" s="967">
        <v>20</v>
      </c>
      <c r="AV36" s="967"/>
      <c r="AW36" s="967"/>
      <c r="AX36" s="967"/>
      <c r="AY36" s="967"/>
      <c r="AZ36" s="1038" t="s">
        <v>546</v>
      </c>
      <c r="BA36" s="1038"/>
      <c r="BB36" s="1038"/>
      <c r="BC36" s="1038"/>
      <c r="BD36" s="1038"/>
      <c r="BE36" s="1028" t="s">
        <v>383</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388</v>
      </c>
      <c r="C37" s="1034"/>
      <c r="D37" s="1034"/>
      <c r="E37" s="1034"/>
      <c r="F37" s="1034"/>
      <c r="G37" s="1034"/>
      <c r="H37" s="1034"/>
      <c r="I37" s="1034"/>
      <c r="J37" s="1034"/>
      <c r="K37" s="1034"/>
      <c r="L37" s="1034"/>
      <c r="M37" s="1034"/>
      <c r="N37" s="1034"/>
      <c r="O37" s="1034"/>
      <c r="P37" s="1035"/>
      <c r="Q37" s="1039">
        <v>1606</v>
      </c>
      <c r="R37" s="1040"/>
      <c r="S37" s="1040"/>
      <c r="T37" s="1040"/>
      <c r="U37" s="1040"/>
      <c r="V37" s="1040">
        <v>1598</v>
      </c>
      <c r="W37" s="1040"/>
      <c r="X37" s="1040"/>
      <c r="Y37" s="1040"/>
      <c r="Z37" s="1040"/>
      <c r="AA37" s="1040">
        <v>9</v>
      </c>
      <c r="AB37" s="1040"/>
      <c r="AC37" s="1040"/>
      <c r="AD37" s="1040"/>
      <c r="AE37" s="1041"/>
      <c r="AF37" s="1015">
        <v>9</v>
      </c>
      <c r="AG37" s="1016"/>
      <c r="AH37" s="1016"/>
      <c r="AI37" s="1016"/>
      <c r="AJ37" s="1017"/>
      <c r="AK37" s="976">
        <v>301</v>
      </c>
      <c r="AL37" s="967"/>
      <c r="AM37" s="967"/>
      <c r="AN37" s="967"/>
      <c r="AO37" s="967"/>
      <c r="AP37" s="967">
        <v>5764</v>
      </c>
      <c r="AQ37" s="967"/>
      <c r="AR37" s="967"/>
      <c r="AS37" s="967"/>
      <c r="AT37" s="967"/>
      <c r="AU37" s="967">
        <v>3637</v>
      </c>
      <c r="AV37" s="967"/>
      <c r="AW37" s="967"/>
      <c r="AX37" s="967"/>
      <c r="AY37" s="967"/>
      <c r="AZ37" s="1038" t="s">
        <v>546</v>
      </c>
      <c r="BA37" s="1038"/>
      <c r="BB37" s="1038"/>
      <c r="BC37" s="1038"/>
      <c r="BD37" s="1038"/>
      <c r="BE37" s="1028" t="s">
        <v>389</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t="s">
        <v>390</v>
      </c>
      <c r="C38" s="1034"/>
      <c r="D38" s="1034"/>
      <c r="E38" s="1034"/>
      <c r="F38" s="1034"/>
      <c r="G38" s="1034"/>
      <c r="H38" s="1034"/>
      <c r="I38" s="1034"/>
      <c r="J38" s="1034"/>
      <c r="K38" s="1034"/>
      <c r="L38" s="1034"/>
      <c r="M38" s="1034"/>
      <c r="N38" s="1034"/>
      <c r="O38" s="1034"/>
      <c r="P38" s="1035"/>
      <c r="Q38" s="1039">
        <v>1577</v>
      </c>
      <c r="R38" s="1040"/>
      <c r="S38" s="1040"/>
      <c r="T38" s="1040"/>
      <c r="U38" s="1040"/>
      <c r="V38" s="1040">
        <v>1551</v>
      </c>
      <c r="W38" s="1040"/>
      <c r="X38" s="1040"/>
      <c r="Y38" s="1040"/>
      <c r="Z38" s="1040"/>
      <c r="AA38" s="1040">
        <v>26</v>
      </c>
      <c r="AB38" s="1040"/>
      <c r="AC38" s="1040"/>
      <c r="AD38" s="1040"/>
      <c r="AE38" s="1041"/>
      <c r="AF38" s="1015">
        <v>3</v>
      </c>
      <c r="AG38" s="1016"/>
      <c r="AH38" s="1016"/>
      <c r="AI38" s="1016"/>
      <c r="AJ38" s="1017"/>
      <c r="AK38" s="976">
        <v>605</v>
      </c>
      <c r="AL38" s="967"/>
      <c r="AM38" s="967"/>
      <c r="AN38" s="967"/>
      <c r="AO38" s="967"/>
      <c r="AP38" s="967">
        <v>7328</v>
      </c>
      <c r="AQ38" s="967"/>
      <c r="AR38" s="967"/>
      <c r="AS38" s="967"/>
      <c r="AT38" s="967"/>
      <c r="AU38" s="967">
        <v>6346</v>
      </c>
      <c r="AV38" s="967"/>
      <c r="AW38" s="967"/>
      <c r="AX38" s="967"/>
      <c r="AY38" s="967"/>
      <c r="AZ38" s="1038" t="s">
        <v>546</v>
      </c>
      <c r="BA38" s="1038"/>
      <c r="BB38" s="1038"/>
      <c r="BC38" s="1038"/>
      <c r="BD38" s="1038"/>
      <c r="BE38" s="1028" t="s">
        <v>389</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t="s">
        <v>391</v>
      </c>
      <c r="C39" s="1034"/>
      <c r="D39" s="1034"/>
      <c r="E39" s="1034"/>
      <c r="F39" s="1034"/>
      <c r="G39" s="1034"/>
      <c r="H39" s="1034"/>
      <c r="I39" s="1034"/>
      <c r="J39" s="1034"/>
      <c r="K39" s="1034"/>
      <c r="L39" s="1034"/>
      <c r="M39" s="1034"/>
      <c r="N39" s="1034"/>
      <c r="O39" s="1034"/>
      <c r="P39" s="1035"/>
      <c r="Q39" s="1039">
        <v>243</v>
      </c>
      <c r="R39" s="1040"/>
      <c r="S39" s="1040"/>
      <c r="T39" s="1040"/>
      <c r="U39" s="1040"/>
      <c r="V39" s="1040">
        <v>243</v>
      </c>
      <c r="W39" s="1040"/>
      <c r="X39" s="1040"/>
      <c r="Y39" s="1040"/>
      <c r="Z39" s="1040"/>
      <c r="AA39" s="1040">
        <v>0</v>
      </c>
      <c r="AB39" s="1040"/>
      <c r="AC39" s="1040"/>
      <c r="AD39" s="1040"/>
      <c r="AE39" s="1041"/>
      <c r="AF39" s="1015">
        <v>0</v>
      </c>
      <c r="AG39" s="1016"/>
      <c r="AH39" s="1016"/>
      <c r="AI39" s="1016"/>
      <c r="AJ39" s="1017"/>
      <c r="AK39" s="976">
        <v>195</v>
      </c>
      <c r="AL39" s="967"/>
      <c r="AM39" s="967"/>
      <c r="AN39" s="967"/>
      <c r="AO39" s="967"/>
      <c r="AP39" s="967">
        <v>1428</v>
      </c>
      <c r="AQ39" s="967"/>
      <c r="AR39" s="967"/>
      <c r="AS39" s="967"/>
      <c r="AT39" s="967"/>
      <c r="AU39" s="967">
        <v>1412</v>
      </c>
      <c r="AV39" s="967"/>
      <c r="AW39" s="967"/>
      <c r="AX39" s="967"/>
      <c r="AY39" s="967"/>
      <c r="AZ39" s="1038" t="s">
        <v>546</v>
      </c>
      <c r="BA39" s="1038"/>
      <c r="BB39" s="1038"/>
      <c r="BC39" s="1038"/>
      <c r="BD39" s="1038"/>
      <c r="BE39" s="1028" t="s">
        <v>565</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5160</v>
      </c>
      <c r="AG63" s="955"/>
      <c r="AH63" s="955"/>
      <c r="AI63" s="955"/>
      <c r="AJ63" s="1026"/>
      <c r="AK63" s="1027"/>
      <c r="AL63" s="959"/>
      <c r="AM63" s="959"/>
      <c r="AN63" s="959"/>
      <c r="AO63" s="959"/>
      <c r="AP63" s="955">
        <v>18246</v>
      </c>
      <c r="AQ63" s="955"/>
      <c r="AR63" s="955"/>
      <c r="AS63" s="955"/>
      <c r="AT63" s="955"/>
      <c r="AU63" s="955">
        <v>13006</v>
      </c>
      <c r="AV63" s="955"/>
      <c r="AW63" s="955"/>
      <c r="AX63" s="955"/>
      <c r="AY63" s="955"/>
      <c r="AZ63" s="1021"/>
      <c r="BA63" s="1021"/>
      <c r="BB63" s="1021"/>
      <c r="BC63" s="1021"/>
      <c r="BD63" s="1021"/>
      <c r="BE63" s="956"/>
      <c r="BF63" s="956"/>
      <c r="BG63" s="956"/>
      <c r="BH63" s="956"/>
      <c r="BI63" s="957"/>
      <c r="BJ63" s="1022" t="s">
        <v>394</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396</v>
      </c>
      <c r="B66" s="992"/>
      <c r="C66" s="992"/>
      <c r="D66" s="992"/>
      <c r="E66" s="992"/>
      <c r="F66" s="992"/>
      <c r="G66" s="992"/>
      <c r="H66" s="992"/>
      <c r="I66" s="992"/>
      <c r="J66" s="992"/>
      <c r="K66" s="992"/>
      <c r="L66" s="992"/>
      <c r="M66" s="992"/>
      <c r="N66" s="992"/>
      <c r="O66" s="992"/>
      <c r="P66" s="993"/>
      <c r="Q66" s="997" t="s">
        <v>397</v>
      </c>
      <c r="R66" s="998"/>
      <c r="S66" s="998"/>
      <c r="T66" s="998"/>
      <c r="U66" s="999"/>
      <c r="V66" s="997" t="s">
        <v>398</v>
      </c>
      <c r="W66" s="998"/>
      <c r="X66" s="998"/>
      <c r="Y66" s="998"/>
      <c r="Z66" s="999"/>
      <c r="AA66" s="997" t="s">
        <v>399</v>
      </c>
      <c r="AB66" s="998"/>
      <c r="AC66" s="998"/>
      <c r="AD66" s="998"/>
      <c r="AE66" s="999"/>
      <c r="AF66" s="1003" t="s">
        <v>400</v>
      </c>
      <c r="AG66" s="1004"/>
      <c r="AH66" s="1004"/>
      <c r="AI66" s="1004"/>
      <c r="AJ66" s="1005"/>
      <c r="AK66" s="997" t="s">
        <v>401</v>
      </c>
      <c r="AL66" s="992"/>
      <c r="AM66" s="992"/>
      <c r="AN66" s="992"/>
      <c r="AO66" s="993"/>
      <c r="AP66" s="997" t="s">
        <v>402</v>
      </c>
      <c r="AQ66" s="998"/>
      <c r="AR66" s="998"/>
      <c r="AS66" s="998"/>
      <c r="AT66" s="999"/>
      <c r="AU66" s="997" t="s">
        <v>403</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547</v>
      </c>
      <c r="C68" s="982"/>
      <c r="D68" s="982"/>
      <c r="E68" s="982"/>
      <c r="F68" s="982"/>
      <c r="G68" s="982"/>
      <c r="H68" s="982"/>
      <c r="I68" s="982"/>
      <c r="J68" s="982"/>
      <c r="K68" s="982"/>
      <c r="L68" s="982"/>
      <c r="M68" s="982"/>
      <c r="N68" s="982"/>
      <c r="O68" s="982"/>
      <c r="P68" s="983"/>
      <c r="Q68" s="984">
        <v>9682</v>
      </c>
      <c r="R68" s="978"/>
      <c r="S68" s="978"/>
      <c r="T68" s="978"/>
      <c r="U68" s="978"/>
      <c r="V68" s="978">
        <v>9651</v>
      </c>
      <c r="W68" s="978"/>
      <c r="X68" s="978"/>
      <c r="Y68" s="978"/>
      <c r="Z68" s="978"/>
      <c r="AA68" s="978">
        <v>31</v>
      </c>
      <c r="AB68" s="978"/>
      <c r="AC68" s="978"/>
      <c r="AD68" s="978"/>
      <c r="AE68" s="978"/>
      <c r="AF68" s="978">
        <v>31</v>
      </c>
      <c r="AG68" s="978"/>
      <c r="AH68" s="978"/>
      <c r="AI68" s="978"/>
      <c r="AJ68" s="978"/>
      <c r="AK68" s="978">
        <v>1660</v>
      </c>
      <c r="AL68" s="978"/>
      <c r="AM68" s="978"/>
      <c r="AN68" s="978"/>
      <c r="AO68" s="978"/>
      <c r="AP68" s="978" t="s">
        <v>546</v>
      </c>
      <c r="AQ68" s="978"/>
      <c r="AR68" s="978"/>
      <c r="AS68" s="978"/>
      <c r="AT68" s="978"/>
      <c r="AU68" s="978" t="s">
        <v>546</v>
      </c>
      <c r="AV68" s="978"/>
      <c r="AW68" s="978"/>
      <c r="AX68" s="978"/>
      <c r="AY68" s="978"/>
      <c r="AZ68" s="979" t="s">
        <v>567</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548</v>
      </c>
      <c r="C69" s="971"/>
      <c r="D69" s="971"/>
      <c r="E69" s="971"/>
      <c r="F69" s="971"/>
      <c r="G69" s="971"/>
      <c r="H69" s="971"/>
      <c r="I69" s="971"/>
      <c r="J69" s="971"/>
      <c r="K69" s="971"/>
      <c r="L69" s="971"/>
      <c r="M69" s="971"/>
      <c r="N69" s="971"/>
      <c r="O69" s="971"/>
      <c r="P69" s="972"/>
      <c r="Q69" s="973">
        <v>67</v>
      </c>
      <c r="R69" s="967"/>
      <c r="S69" s="967"/>
      <c r="T69" s="967"/>
      <c r="U69" s="967"/>
      <c r="V69" s="967">
        <v>66</v>
      </c>
      <c r="W69" s="967"/>
      <c r="X69" s="967"/>
      <c r="Y69" s="967"/>
      <c r="Z69" s="967"/>
      <c r="AA69" s="967">
        <v>1</v>
      </c>
      <c r="AB69" s="967"/>
      <c r="AC69" s="967"/>
      <c r="AD69" s="967"/>
      <c r="AE69" s="967"/>
      <c r="AF69" s="967">
        <v>1</v>
      </c>
      <c r="AG69" s="967"/>
      <c r="AH69" s="967"/>
      <c r="AI69" s="967"/>
      <c r="AJ69" s="967"/>
      <c r="AK69" s="967" t="s">
        <v>546</v>
      </c>
      <c r="AL69" s="967"/>
      <c r="AM69" s="967"/>
      <c r="AN69" s="967"/>
      <c r="AO69" s="967"/>
      <c r="AP69" s="967" t="s">
        <v>546</v>
      </c>
      <c r="AQ69" s="967"/>
      <c r="AR69" s="967"/>
      <c r="AS69" s="967"/>
      <c r="AT69" s="967"/>
      <c r="AU69" s="967" t="s">
        <v>546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566</v>
      </c>
      <c r="C70" s="971"/>
      <c r="D70" s="971"/>
      <c r="E70" s="971"/>
      <c r="F70" s="971"/>
      <c r="G70" s="971"/>
      <c r="H70" s="971"/>
      <c r="I70" s="971"/>
      <c r="J70" s="971"/>
      <c r="K70" s="971"/>
      <c r="L70" s="971"/>
      <c r="M70" s="971"/>
      <c r="N70" s="971"/>
      <c r="O70" s="971"/>
      <c r="P70" s="972"/>
      <c r="Q70" s="973">
        <v>29</v>
      </c>
      <c r="R70" s="967"/>
      <c r="S70" s="967"/>
      <c r="T70" s="967"/>
      <c r="U70" s="967"/>
      <c r="V70" s="967">
        <v>27</v>
      </c>
      <c r="W70" s="967"/>
      <c r="X70" s="967"/>
      <c r="Y70" s="967"/>
      <c r="Z70" s="967"/>
      <c r="AA70" s="967">
        <v>1</v>
      </c>
      <c r="AB70" s="967"/>
      <c r="AC70" s="967"/>
      <c r="AD70" s="967"/>
      <c r="AE70" s="967"/>
      <c r="AF70" s="967">
        <v>1</v>
      </c>
      <c r="AG70" s="967"/>
      <c r="AH70" s="967"/>
      <c r="AI70" s="967"/>
      <c r="AJ70" s="967"/>
      <c r="AK70" s="967" t="s">
        <v>568</v>
      </c>
      <c r="AL70" s="967"/>
      <c r="AM70" s="967"/>
      <c r="AN70" s="967"/>
      <c r="AO70" s="967"/>
      <c r="AP70" s="967" t="s">
        <v>546</v>
      </c>
      <c r="AQ70" s="967"/>
      <c r="AR70" s="967"/>
      <c r="AS70" s="967"/>
      <c r="AT70" s="967"/>
      <c r="AU70" s="967" t="s">
        <v>546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549</v>
      </c>
      <c r="C71" s="971"/>
      <c r="D71" s="971"/>
      <c r="E71" s="971"/>
      <c r="F71" s="971"/>
      <c r="G71" s="971"/>
      <c r="H71" s="971"/>
      <c r="I71" s="971"/>
      <c r="J71" s="971"/>
      <c r="K71" s="971"/>
      <c r="L71" s="971"/>
      <c r="M71" s="971"/>
      <c r="N71" s="971"/>
      <c r="O71" s="971"/>
      <c r="P71" s="972"/>
      <c r="Q71" s="973">
        <v>231383</v>
      </c>
      <c r="R71" s="967"/>
      <c r="S71" s="967"/>
      <c r="T71" s="967"/>
      <c r="U71" s="967"/>
      <c r="V71" s="967">
        <v>220470</v>
      </c>
      <c r="W71" s="967"/>
      <c r="X71" s="967"/>
      <c r="Y71" s="967"/>
      <c r="Z71" s="967"/>
      <c r="AA71" s="967">
        <v>10913</v>
      </c>
      <c r="AB71" s="967"/>
      <c r="AC71" s="967"/>
      <c r="AD71" s="967"/>
      <c r="AE71" s="967"/>
      <c r="AF71" s="967">
        <v>10913</v>
      </c>
      <c r="AG71" s="967"/>
      <c r="AH71" s="967"/>
      <c r="AI71" s="967"/>
      <c r="AJ71" s="967"/>
      <c r="AK71" s="967">
        <v>1464</v>
      </c>
      <c r="AL71" s="967"/>
      <c r="AM71" s="967"/>
      <c r="AN71" s="967"/>
      <c r="AO71" s="967"/>
      <c r="AP71" s="967" t="s">
        <v>568</v>
      </c>
      <c r="AQ71" s="967"/>
      <c r="AR71" s="967"/>
      <c r="AS71" s="967"/>
      <c r="AT71" s="967"/>
      <c r="AU71" s="967" t="s">
        <v>571</v>
      </c>
      <c r="AV71" s="967"/>
      <c r="AW71" s="967"/>
      <c r="AX71" s="967"/>
      <c r="AY71" s="967"/>
      <c r="AZ71" s="968" t="s">
        <v>572</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550</v>
      </c>
      <c r="C72" s="971"/>
      <c r="D72" s="971"/>
      <c r="E72" s="971"/>
      <c r="F72" s="971"/>
      <c r="G72" s="971"/>
      <c r="H72" s="971"/>
      <c r="I72" s="971"/>
      <c r="J72" s="971"/>
      <c r="K72" s="971"/>
      <c r="L72" s="971"/>
      <c r="M72" s="971"/>
      <c r="N72" s="971"/>
      <c r="O72" s="971"/>
      <c r="P72" s="972"/>
      <c r="Q72" s="973">
        <v>313</v>
      </c>
      <c r="R72" s="967"/>
      <c r="S72" s="967"/>
      <c r="T72" s="967"/>
      <c r="U72" s="967"/>
      <c r="V72" s="967">
        <v>313</v>
      </c>
      <c r="W72" s="967"/>
      <c r="X72" s="967"/>
      <c r="Y72" s="967"/>
      <c r="Z72" s="967"/>
      <c r="AA72" s="967">
        <v>0</v>
      </c>
      <c r="AB72" s="967"/>
      <c r="AC72" s="967"/>
      <c r="AD72" s="967"/>
      <c r="AE72" s="967"/>
      <c r="AF72" s="967">
        <v>744</v>
      </c>
      <c r="AG72" s="967"/>
      <c r="AH72" s="967"/>
      <c r="AI72" s="967"/>
      <c r="AJ72" s="967"/>
      <c r="AK72" s="967" t="s">
        <v>546</v>
      </c>
      <c r="AL72" s="967"/>
      <c r="AM72" s="967"/>
      <c r="AN72" s="967"/>
      <c r="AO72" s="967"/>
      <c r="AP72" s="967" t="s">
        <v>546</v>
      </c>
      <c r="AQ72" s="967"/>
      <c r="AR72" s="967"/>
      <c r="AS72" s="967"/>
      <c r="AT72" s="967"/>
      <c r="AU72" s="967" t="s">
        <v>546</v>
      </c>
      <c r="AV72" s="967"/>
      <c r="AW72" s="967"/>
      <c r="AX72" s="967"/>
      <c r="AY72" s="967"/>
      <c r="AZ72" s="968" t="s">
        <v>551</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404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11690</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405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414</v>
      </c>
      <c r="CS102" s="947"/>
      <c r="CT102" s="947"/>
      <c r="CU102" s="947"/>
      <c r="CV102" s="948"/>
      <c r="CW102" s="946">
        <v>76</v>
      </c>
      <c r="CX102" s="947"/>
      <c r="CY102" s="947"/>
      <c r="CZ102" s="947"/>
      <c r="DA102" s="948"/>
      <c r="DB102" s="946"/>
      <c r="DC102" s="947"/>
      <c r="DD102" s="947"/>
      <c r="DE102" s="947"/>
      <c r="DF102" s="948"/>
      <c r="DG102" s="946"/>
      <c r="DH102" s="947"/>
      <c r="DI102" s="947"/>
      <c r="DJ102" s="947"/>
      <c r="DK102" s="948"/>
      <c r="DL102" s="946">
        <v>62</v>
      </c>
      <c r="DM102" s="947"/>
      <c r="DN102" s="947"/>
      <c r="DO102" s="947"/>
      <c r="DP102" s="948"/>
      <c r="DQ102" s="946">
        <v>19</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410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412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413</v>
      </c>
      <c r="AB109" s="888"/>
      <c r="AC109" s="888"/>
      <c r="AD109" s="888"/>
      <c r="AE109" s="889"/>
      <c r="AF109" s="890" t="s">
        <v>285</v>
      </c>
      <c r="AG109" s="888"/>
      <c r="AH109" s="888"/>
      <c r="AI109" s="888"/>
      <c r="AJ109" s="889"/>
      <c r="AK109" s="890" t="s">
        <v>284</v>
      </c>
      <c r="AL109" s="888"/>
      <c r="AM109" s="888"/>
      <c r="AN109" s="888"/>
      <c r="AO109" s="889"/>
      <c r="AP109" s="890" t="s">
        <v>414</v>
      </c>
      <c r="AQ109" s="888"/>
      <c r="AR109" s="888"/>
      <c r="AS109" s="888"/>
      <c r="AT109" s="919"/>
      <c r="AU109" s="887" t="s">
        <v>412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413</v>
      </c>
      <c r="BR109" s="888"/>
      <c r="BS109" s="888"/>
      <c r="BT109" s="888"/>
      <c r="BU109" s="889"/>
      <c r="BV109" s="890" t="s">
        <v>285</v>
      </c>
      <c r="BW109" s="888"/>
      <c r="BX109" s="888"/>
      <c r="BY109" s="888"/>
      <c r="BZ109" s="889"/>
      <c r="CA109" s="890" t="s">
        <v>284</v>
      </c>
      <c r="CB109" s="888"/>
      <c r="CC109" s="888"/>
      <c r="CD109" s="888"/>
      <c r="CE109" s="889"/>
      <c r="CF109" s="928" t="s">
        <v>414</v>
      </c>
      <c r="CG109" s="928"/>
      <c r="CH109" s="928"/>
      <c r="CI109" s="928"/>
      <c r="CJ109" s="928"/>
      <c r="CK109" s="890" t="s">
        <v>415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413</v>
      </c>
      <c r="DH109" s="888"/>
      <c r="DI109" s="888"/>
      <c r="DJ109" s="888"/>
      <c r="DK109" s="889"/>
      <c r="DL109" s="890" t="s">
        <v>285</v>
      </c>
      <c r="DM109" s="888"/>
      <c r="DN109" s="888"/>
      <c r="DO109" s="888"/>
      <c r="DP109" s="889"/>
      <c r="DQ109" s="890" t="s">
        <v>284</v>
      </c>
      <c r="DR109" s="888"/>
      <c r="DS109" s="888"/>
      <c r="DT109" s="888"/>
      <c r="DU109" s="889"/>
      <c r="DV109" s="890" t="s">
        <v>414</v>
      </c>
      <c r="DW109" s="888"/>
      <c r="DX109" s="888"/>
      <c r="DY109" s="888"/>
      <c r="DZ109" s="919"/>
    </row>
    <row r="110" spans="1:131" s="197" customFormat="1" ht="26.25" customHeight="1" x14ac:dyDescent="0.15">
      <c r="A110" s="757" t="s">
        <v>416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4125367</v>
      </c>
      <c r="AB110" s="873"/>
      <c r="AC110" s="873"/>
      <c r="AD110" s="873"/>
      <c r="AE110" s="874"/>
      <c r="AF110" s="875">
        <v>4151727</v>
      </c>
      <c r="AG110" s="873"/>
      <c r="AH110" s="873"/>
      <c r="AI110" s="873"/>
      <c r="AJ110" s="874"/>
      <c r="AK110" s="875">
        <v>3978801</v>
      </c>
      <c r="AL110" s="873"/>
      <c r="AM110" s="873"/>
      <c r="AN110" s="873"/>
      <c r="AO110" s="874"/>
      <c r="AP110" s="876">
        <v>27.4</v>
      </c>
      <c r="AQ110" s="877"/>
      <c r="AR110" s="877"/>
      <c r="AS110" s="877"/>
      <c r="AT110" s="878"/>
      <c r="AU110" s="920" t="s">
        <v>61</v>
      </c>
      <c r="AV110" s="921"/>
      <c r="AW110" s="921"/>
      <c r="AX110" s="921"/>
      <c r="AY110" s="922"/>
      <c r="AZ110" s="816" t="s">
        <v>417</v>
      </c>
      <c r="BA110" s="758"/>
      <c r="BB110" s="758"/>
      <c r="BC110" s="758"/>
      <c r="BD110" s="758"/>
      <c r="BE110" s="758"/>
      <c r="BF110" s="758"/>
      <c r="BG110" s="758"/>
      <c r="BH110" s="758"/>
      <c r="BI110" s="758"/>
      <c r="BJ110" s="758"/>
      <c r="BK110" s="758"/>
      <c r="BL110" s="758"/>
      <c r="BM110" s="758"/>
      <c r="BN110" s="758"/>
      <c r="BO110" s="758"/>
      <c r="BP110" s="759"/>
      <c r="BQ110" s="799">
        <v>36869947</v>
      </c>
      <c r="BR110" s="800"/>
      <c r="BS110" s="800"/>
      <c r="BT110" s="800"/>
      <c r="BU110" s="800"/>
      <c r="BV110" s="800">
        <v>35488865</v>
      </c>
      <c r="BW110" s="800"/>
      <c r="BX110" s="800"/>
      <c r="BY110" s="800"/>
      <c r="BZ110" s="800"/>
      <c r="CA110" s="800">
        <v>34221851</v>
      </c>
      <c r="CB110" s="800"/>
      <c r="CC110" s="800"/>
      <c r="CD110" s="800"/>
      <c r="CE110" s="800"/>
      <c r="CF110" s="861">
        <v>236</v>
      </c>
      <c r="CG110" s="862"/>
      <c r="CH110" s="862"/>
      <c r="CI110" s="862"/>
      <c r="CJ110" s="862"/>
      <c r="CK110" s="916" t="s">
        <v>418</v>
      </c>
      <c r="CL110" s="864"/>
      <c r="CM110" s="869" t="s">
        <v>419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x14ac:dyDescent="0.15">
      <c r="A111" s="778" t="s">
        <v>420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421</v>
      </c>
      <c r="BA111" s="768"/>
      <c r="BB111" s="768"/>
      <c r="BC111" s="768"/>
      <c r="BD111" s="768"/>
      <c r="BE111" s="768"/>
      <c r="BF111" s="768"/>
      <c r="BG111" s="768"/>
      <c r="BH111" s="768"/>
      <c r="BI111" s="768"/>
      <c r="BJ111" s="768"/>
      <c r="BK111" s="768"/>
      <c r="BL111" s="768"/>
      <c r="BM111" s="768"/>
      <c r="BN111" s="768"/>
      <c r="BO111" s="768"/>
      <c r="BP111" s="769"/>
      <c r="BQ111" s="770" t="s">
        <v>340</v>
      </c>
      <c r="BR111" s="771"/>
      <c r="BS111" s="771"/>
      <c r="BT111" s="771"/>
      <c r="BU111" s="771"/>
      <c r="BV111" s="771" t="s">
        <v>340</v>
      </c>
      <c r="BW111" s="771"/>
      <c r="BX111" s="771"/>
      <c r="BY111" s="771"/>
      <c r="BZ111" s="771"/>
      <c r="CA111" s="771" t="s">
        <v>340</v>
      </c>
      <c r="CB111" s="771"/>
      <c r="CC111" s="771"/>
      <c r="CD111" s="771"/>
      <c r="CE111" s="771"/>
      <c r="CF111" s="848" t="s">
        <v>340</v>
      </c>
      <c r="CG111" s="849"/>
      <c r="CH111" s="849"/>
      <c r="CI111" s="849"/>
      <c r="CJ111" s="849"/>
      <c r="CK111" s="917"/>
      <c r="CL111" s="866"/>
      <c r="CM111" s="803" t="s">
        <v>422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340</v>
      </c>
      <c r="DH111" s="771"/>
      <c r="DI111" s="771"/>
      <c r="DJ111" s="771"/>
      <c r="DK111" s="771"/>
      <c r="DL111" s="771" t="s">
        <v>340</v>
      </c>
      <c r="DM111" s="771"/>
      <c r="DN111" s="771"/>
      <c r="DO111" s="771"/>
      <c r="DP111" s="771"/>
      <c r="DQ111" s="771" t="s">
        <v>340</v>
      </c>
      <c r="DR111" s="771"/>
      <c r="DS111" s="771"/>
      <c r="DT111" s="771"/>
      <c r="DU111" s="771"/>
      <c r="DV111" s="823" t="s">
        <v>340</v>
      </c>
      <c r="DW111" s="823"/>
      <c r="DX111" s="823"/>
      <c r="DY111" s="823"/>
      <c r="DZ111" s="824"/>
    </row>
    <row r="112" spans="1:131" s="197" customFormat="1" ht="26.25" customHeight="1" x14ac:dyDescent="0.15">
      <c r="A112" s="902" t="s">
        <v>423</v>
      </c>
      <c r="B112" s="903"/>
      <c r="C112" s="768" t="s">
        <v>424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425</v>
      </c>
      <c r="BA112" s="768"/>
      <c r="BB112" s="768"/>
      <c r="BC112" s="768"/>
      <c r="BD112" s="768"/>
      <c r="BE112" s="768"/>
      <c r="BF112" s="768"/>
      <c r="BG112" s="768"/>
      <c r="BH112" s="768"/>
      <c r="BI112" s="768"/>
      <c r="BJ112" s="768"/>
      <c r="BK112" s="768"/>
      <c r="BL112" s="768"/>
      <c r="BM112" s="768"/>
      <c r="BN112" s="768"/>
      <c r="BO112" s="768"/>
      <c r="BP112" s="769"/>
      <c r="BQ112" s="770">
        <v>13797708</v>
      </c>
      <c r="BR112" s="771"/>
      <c r="BS112" s="771"/>
      <c r="BT112" s="771"/>
      <c r="BU112" s="771"/>
      <c r="BV112" s="771">
        <v>13294033</v>
      </c>
      <c r="BW112" s="771"/>
      <c r="BX112" s="771"/>
      <c r="BY112" s="771"/>
      <c r="BZ112" s="771"/>
      <c r="CA112" s="771">
        <v>13097514</v>
      </c>
      <c r="CB112" s="771"/>
      <c r="CC112" s="771"/>
      <c r="CD112" s="771"/>
      <c r="CE112" s="771"/>
      <c r="CF112" s="848">
        <v>90.3</v>
      </c>
      <c r="CG112" s="849"/>
      <c r="CH112" s="849"/>
      <c r="CI112" s="849"/>
      <c r="CJ112" s="849"/>
      <c r="CK112" s="917"/>
      <c r="CL112" s="866"/>
      <c r="CM112" s="803" t="s">
        <v>426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x14ac:dyDescent="0.15">
      <c r="A113" s="904"/>
      <c r="B113" s="905"/>
      <c r="C113" s="768" t="s">
        <v>427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1076483</v>
      </c>
      <c r="AB113" s="909"/>
      <c r="AC113" s="909"/>
      <c r="AD113" s="909"/>
      <c r="AE113" s="910"/>
      <c r="AF113" s="911">
        <v>1027628</v>
      </c>
      <c r="AG113" s="909"/>
      <c r="AH113" s="909"/>
      <c r="AI113" s="909"/>
      <c r="AJ113" s="910"/>
      <c r="AK113" s="911">
        <v>1107803</v>
      </c>
      <c r="AL113" s="909"/>
      <c r="AM113" s="909"/>
      <c r="AN113" s="909"/>
      <c r="AO113" s="910"/>
      <c r="AP113" s="912">
        <v>7.6</v>
      </c>
      <c r="AQ113" s="913"/>
      <c r="AR113" s="913"/>
      <c r="AS113" s="913"/>
      <c r="AT113" s="914"/>
      <c r="AU113" s="923"/>
      <c r="AV113" s="924"/>
      <c r="AW113" s="924"/>
      <c r="AX113" s="924"/>
      <c r="AY113" s="925"/>
      <c r="AZ113" s="767" t="s">
        <v>428</v>
      </c>
      <c r="BA113" s="768"/>
      <c r="BB113" s="768"/>
      <c r="BC113" s="768"/>
      <c r="BD113" s="768"/>
      <c r="BE113" s="768"/>
      <c r="BF113" s="768"/>
      <c r="BG113" s="768"/>
      <c r="BH113" s="768"/>
      <c r="BI113" s="768"/>
      <c r="BJ113" s="768"/>
      <c r="BK113" s="768"/>
      <c r="BL113" s="768"/>
      <c r="BM113" s="768"/>
      <c r="BN113" s="768"/>
      <c r="BO113" s="768"/>
      <c r="BP113" s="769"/>
      <c r="BQ113" s="770" t="s">
        <v>113</v>
      </c>
      <c r="BR113" s="771"/>
      <c r="BS113" s="771"/>
      <c r="BT113" s="771"/>
      <c r="BU113" s="771"/>
      <c r="BV113" s="771" t="s">
        <v>113</v>
      </c>
      <c r="BW113" s="771"/>
      <c r="BX113" s="771"/>
      <c r="BY113" s="771"/>
      <c r="BZ113" s="771"/>
      <c r="CA113" s="771" t="s">
        <v>113</v>
      </c>
      <c r="CB113" s="771"/>
      <c r="CC113" s="771"/>
      <c r="CD113" s="771"/>
      <c r="CE113" s="771"/>
      <c r="CF113" s="848" t="s">
        <v>113</v>
      </c>
      <c r="CG113" s="849"/>
      <c r="CH113" s="849"/>
      <c r="CI113" s="849"/>
      <c r="CJ113" s="849"/>
      <c r="CK113" s="917"/>
      <c r="CL113" s="866"/>
      <c r="CM113" s="803" t="s">
        <v>429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x14ac:dyDescent="0.15">
      <c r="A114" s="904"/>
      <c r="B114" s="905"/>
      <c r="C114" s="768" t="s">
        <v>430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113</v>
      </c>
      <c r="AB114" s="784"/>
      <c r="AC114" s="784"/>
      <c r="AD114" s="784"/>
      <c r="AE114" s="785"/>
      <c r="AF114" s="786" t="s">
        <v>113</v>
      </c>
      <c r="AG114" s="784"/>
      <c r="AH114" s="784"/>
      <c r="AI114" s="784"/>
      <c r="AJ114" s="785"/>
      <c r="AK114" s="786" t="s">
        <v>113</v>
      </c>
      <c r="AL114" s="784"/>
      <c r="AM114" s="784"/>
      <c r="AN114" s="784"/>
      <c r="AO114" s="785"/>
      <c r="AP114" s="754" t="s">
        <v>113</v>
      </c>
      <c r="AQ114" s="755"/>
      <c r="AR114" s="755"/>
      <c r="AS114" s="755"/>
      <c r="AT114" s="756"/>
      <c r="AU114" s="923"/>
      <c r="AV114" s="924"/>
      <c r="AW114" s="924"/>
      <c r="AX114" s="924"/>
      <c r="AY114" s="925"/>
      <c r="AZ114" s="767" t="s">
        <v>431</v>
      </c>
      <c r="BA114" s="768"/>
      <c r="BB114" s="768"/>
      <c r="BC114" s="768"/>
      <c r="BD114" s="768"/>
      <c r="BE114" s="768"/>
      <c r="BF114" s="768"/>
      <c r="BG114" s="768"/>
      <c r="BH114" s="768"/>
      <c r="BI114" s="768"/>
      <c r="BJ114" s="768"/>
      <c r="BK114" s="768"/>
      <c r="BL114" s="768"/>
      <c r="BM114" s="768"/>
      <c r="BN114" s="768"/>
      <c r="BO114" s="768"/>
      <c r="BP114" s="769"/>
      <c r="BQ114" s="770">
        <v>5810174</v>
      </c>
      <c r="BR114" s="771"/>
      <c r="BS114" s="771"/>
      <c r="BT114" s="771"/>
      <c r="BU114" s="771"/>
      <c r="BV114" s="771">
        <v>5638977</v>
      </c>
      <c r="BW114" s="771"/>
      <c r="BX114" s="771"/>
      <c r="BY114" s="771"/>
      <c r="BZ114" s="771"/>
      <c r="CA114" s="771">
        <v>5485282</v>
      </c>
      <c r="CB114" s="771"/>
      <c r="CC114" s="771"/>
      <c r="CD114" s="771"/>
      <c r="CE114" s="771"/>
      <c r="CF114" s="848">
        <v>37.799999999999997</v>
      </c>
      <c r="CG114" s="849"/>
      <c r="CH114" s="849"/>
      <c r="CI114" s="849"/>
      <c r="CJ114" s="849"/>
      <c r="CK114" s="917"/>
      <c r="CL114" s="866"/>
      <c r="CM114" s="803" t="s">
        <v>432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x14ac:dyDescent="0.15">
      <c r="A115" s="904"/>
      <c r="B115" s="905"/>
      <c r="C115" s="768" t="s">
        <v>433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425</v>
      </c>
      <c r="AB115" s="909"/>
      <c r="AC115" s="909"/>
      <c r="AD115" s="909"/>
      <c r="AE115" s="910"/>
      <c r="AF115" s="911">
        <v>404</v>
      </c>
      <c r="AG115" s="909"/>
      <c r="AH115" s="909"/>
      <c r="AI115" s="909"/>
      <c r="AJ115" s="910"/>
      <c r="AK115" s="911">
        <v>369</v>
      </c>
      <c r="AL115" s="909"/>
      <c r="AM115" s="909"/>
      <c r="AN115" s="909"/>
      <c r="AO115" s="910"/>
      <c r="AP115" s="912">
        <v>0</v>
      </c>
      <c r="AQ115" s="913"/>
      <c r="AR115" s="913"/>
      <c r="AS115" s="913"/>
      <c r="AT115" s="914"/>
      <c r="AU115" s="923"/>
      <c r="AV115" s="924"/>
      <c r="AW115" s="924"/>
      <c r="AX115" s="924"/>
      <c r="AY115" s="925"/>
      <c r="AZ115" s="767" t="s">
        <v>434</v>
      </c>
      <c r="BA115" s="768"/>
      <c r="BB115" s="768"/>
      <c r="BC115" s="768"/>
      <c r="BD115" s="768"/>
      <c r="BE115" s="768"/>
      <c r="BF115" s="768"/>
      <c r="BG115" s="768"/>
      <c r="BH115" s="768"/>
      <c r="BI115" s="768"/>
      <c r="BJ115" s="768"/>
      <c r="BK115" s="768"/>
      <c r="BL115" s="768"/>
      <c r="BM115" s="768"/>
      <c r="BN115" s="768"/>
      <c r="BO115" s="768"/>
      <c r="BP115" s="769"/>
      <c r="BQ115" s="770">
        <v>419518</v>
      </c>
      <c r="BR115" s="771"/>
      <c r="BS115" s="771"/>
      <c r="BT115" s="771"/>
      <c r="BU115" s="771"/>
      <c r="BV115" s="771">
        <v>16590</v>
      </c>
      <c r="BW115" s="771"/>
      <c r="BX115" s="771"/>
      <c r="BY115" s="771"/>
      <c r="BZ115" s="771"/>
      <c r="CA115" s="771">
        <v>18606</v>
      </c>
      <c r="CB115" s="771"/>
      <c r="CC115" s="771"/>
      <c r="CD115" s="771"/>
      <c r="CE115" s="771"/>
      <c r="CF115" s="848">
        <v>0.1</v>
      </c>
      <c r="CG115" s="849"/>
      <c r="CH115" s="849"/>
      <c r="CI115" s="849"/>
      <c r="CJ115" s="849"/>
      <c r="CK115" s="917"/>
      <c r="CL115" s="866"/>
      <c r="CM115" s="767" t="s">
        <v>435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x14ac:dyDescent="0.15">
      <c r="A116" s="906"/>
      <c r="B116" s="907"/>
      <c r="C116" s="846" t="s">
        <v>436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437</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439</v>
      </c>
      <c r="Z117" s="889"/>
      <c r="AA117" s="894">
        <v>5202275</v>
      </c>
      <c r="AB117" s="895"/>
      <c r="AC117" s="895"/>
      <c r="AD117" s="895"/>
      <c r="AE117" s="896"/>
      <c r="AF117" s="898">
        <v>5179759</v>
      </c>
      <c r="AG117" s="895"/>
      <c r="AH117" s="895"/>
      <c r="AI117" s="895"/>
      <c r="AJ117" s="896"/>
      <c r="AK117" s="898">
        <v>5086973</v>
      </c>
      <c r="AL117" s="895"/>
      <c r="AM117" s="895"/>
      <c r="AN117" s="895"/>
      <c r="AO117" s="896"/>
      <c r="AP117" s="899"/>
      <c r="AQ117" s="900"/>
      <c r="AR117" s="900"/>
      <c r="AS117" s="900"/>
      <c r="AT117" s="901"/>
      <c r="AU117" s="923"/>
      <c r="AV117" s="924"/>
      <c r="AW117" s="924"/>
      <c r="AX117" s="924"/>
      <c r="AY117" s="925"/>
      <c r="AZ117" s="845" t="s">
        <v>440</v>
      </c>
      <c r="BA117" s="846"/>
      <c r="BB117" s="846"/>
      <c r="BC117" s="846"/>
      <c r="BD117" s="846"/>
      <c r="BE117" s="846"/>
      <c r="BF117" s="846"/>
      <c r="BG117" s="846"/>
      <c r="BH117" s="846"/>
      <c r="BI117" s="846"/>
      <c r="BJ117" s="846"/>
      <c r="BK117" s="846"/>
      <c r="BL117" s="846"/>
      <c r="BM117" s="846"/>
      <c r="BN117" s="846"/>
      <c r="BO117" s="846"/>
      <c r="BP117" s="847"/>
      <c r="BQ117" s="857" t="s">
        <v>441</v>
      </c>
      <c r="BR117" s="858"/>
      <c r="BS117" s="858"/>
      <c r="BT117" s="858"/>
      <c r="BU117" s="858"/>
      <c r="BV117" s="858" t="s">
        <v>441</v>
      </c>
      <c r="BW117" s="858"/>
      <c r="BX117" s="858"/>
      <c r="BY117" s="858"/>
      <c r="BZ117" s="858"/>
      <c r="CA117" s="858" t="s">
        <v>441</v>
      </c>
      <c r="CB117" s="858"/>
      <c r="CC117" s="858"/>
      <c r="CD117" s="858"/>
      <c r="CE117" s="858"/>
      <c r="CF117" s="848" t="s">
        <v>441</v>
      </c>
      <c r="CG117" s="849"/>
      <c r="CH117" s="849"/>
      <c r="CI117" s="849"/>
      <c r="CJ117" s="849"/>
      <c r="CK117" s="917"/>
      <c r="CL117" s="866"/>
      <c r="CM117" s="803" t="s">
        <v>442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441</v>
      </c>
      <c r="DH117" s="784"/>
      <c r="DI117" s="784"/>
      <c r="DJ117" s="784"/>
      <c r="DK117" s="785"/>
      <c r="DL117" s="786" t="s">
        <v>441</v>
      </c>
      <c r="DM117" s="784"/>
      <c r="DN117" s="784"/>
      <c r="DO117" s="784"/>
      <c r="DP117" s="785"/>
      <c r="DQ117" s="786" t="s">
        <v>441</v>
      </c>
      <c r="DR117" s="784"/>
      <c r="DS117" s="784"/>
      <c r="DT117" s="784"/>
      <c r="DU117" s="785"/>
      <c r="DV117" s="754" t="s">
        <v>441</v>
      </c>
      <c r="DW117" s="755"/>
      <c r="DX117" s="755"/>
      <c r="DY117" s="755"/>
      <c r="DZ117" s="756"/>
    </row>
    <row r="118" spans="1:130" s="197" customFormat="1" ht="26.25" customHeight="1" x14ac:dyDescent="0.15">
      <c r="A118" s="887" t="s">
        <v>415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413</v>
      </c>
      <c r="AB118" s="888"/>
      <c r="AC118" s="888"/>
      <c r="AD118" s="888"/>
      <c r="AE118" s="889"/>
      <c r="AF118" s="890" t="s">
        <v>285</v>
      </c>
      <c r="AG118" s="888"/>
      <c r="AH118" s="888"/>
      <c r="AI118" s="888"/>
      <c r="AJ118" s="889"/>
      <c r="AK118" s="890" t="s">
        <v>284</v>
      </c>
      <c r="AL118" s="888"/>
      <c r="AM118" s="888"/>
      <c r="AN118" s="888"/>
      <c r="AO118" s="889"/>
      <c r="AP118" s="891" t="s">
        <v>414</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443</v>
      </c>
      <c r="BP118" s="838"/>
      <c r="BQ118" s="857">
        <v>56897347</v>
      </c>
      <c r="BR118" s="858"/>
      <c r="BS118" s="858"/>
      <c r="BT118" s="858"/>
      <c r="BU118" s="858"/>
      <c r="BV118" s="858">
        <v>54438465</v>
      </c>
      <c r="BW118" s="858"/>
      <c r="BX118" s="858"/>
      <c r="BY118" s="858"/>
      <c r="BZ118" s="858"/>
      <c r="CA118" s="858">
        <v>52823253</v>
      </c>
      <c r="CB118" s="858"/>
      <c r="CC118" s="858"/>
      <c r="CD118" s="858"/>
      <c r="CE118" s="858"/>
      <c r="CF118" s="743"/>
      <c r="CG118" s="744"/>
      <c r="CH118" s="744"/>
      <c r="CI118" s="744"/>
      <c r="CJ118" s="841"/>
      <c r="CK118" s="917"/>
      <c r="CL118" s="866"/>
      <c r="CM118" s="803" t="s">
        <v>444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445</v>
      </c>
      <c r="DH118" s="784"/>
      <c r="DI118" s="784"/>
      <c r="DJ118" s="784"/>
      <c r="DK118" s="785"/>
      <c r="DL118" s="786" t="s">
        <v>445</v>
      </c>
      <c r="DM118" s="784"/>
      <c r="DN118" s="784"/>
      <c r="DO118" s="784"/>
      <c r="DP118" s="785"/>
      <c r="DQ118" s="786" t="s">
        <v>445</v>
      </c>
      <c r="DR118" s="784"/>
      <c r="DS118" s="784"/>
      <c r="DT118" s="784"/>
      <c r="DU118" s="785"/>
      <c r="DV118" s="754" t="s">
        <v>445</v>
      </c>
      <c r="DW118" s="755"/>
      <c r="DX118" s="755"/>
      <c r="DY118" s="755"/>
      <c r="DZ118" s="756"/>
    </row>
    <row r="119" spans="1:130" s="197" customFormat="1" ht="26.25" customHeight="1" x14ac:dyDescent="0.15">
      <c r="A119" s="863" t="s">
        <v>418</v>
      </c>
      <c r="B119" s="864"/>
      <c r="C119" s="869" t="s">
        <v>419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445</v>
      </c>
      <c r="AB119" s="873"/>
      <c r="AC119" s="873"/>
      <c r="AD119" s="873"/>
      <c r="AE119" s="874"/>
      <c r="AF119" s="875" t="s">
        <v>445</v>
      </c>
      <c r="AG119" s="873"/>
      <c r="AH119" s="873"/>
      <c r="AI119" s="873"/>
      <c r="AJ119" s="874"/>
      <c r="AK119" s="875" t="s">
        <v>445</v>
      </c>
      <c r="AL119" s="873"/>
      <c r="AM119" s="873"/>
      <c r="AN119" s="873"/>
      <c r="AO119" s="874"/>
      <c r="AP119" s="876" t="s">
        <v>445</v>
      </c>
      <c r="AQ119" s="877"/>
      <c r="AR119" s="877"/>
      <c r="AS119" s="877"/>
      <c r="AT119" s="878"/>
      <c r="AU119" s="879" t="s">
        <v>446</v>
      </c>
      <c r="AV119" s="880"/>
      <c r="AW119" s="880"/>
      <c r="AX119" s="880"/>
      <c r="AY119" s="881"/>
      <c r="AZ119" s="816" t="s">
        <v>447</v>
      </c>
      <c r="BA119" s="758"/>
      <c r="BB119" s="758"/>
      <c r="BC119" s="758"/>
      <c r="BD119" s="758"/>
      <c r="BE119" s="758"/>
      <c r="BF119" s="758"/>
      <c r="BG119" s="758"/>
      <c r="BH119" s="758"/>
      <c r="BI119" s="758"/>
      <c r="BJ119" s="758"/>
      <c r="BK119" s="758"/>
      <c r="BL119" s="758"/>
      <c r="BM119" s="758"/>
      <c r="BN119" s="758"/>
      <c r="BO119" s="758"/>
      <c r="BP119" s="759"/>
      <c r="BQ119" s="799">
        <v>12975320</v>
      </c>
      <c r="BR119" s="800"/>
      <c r="BS119" s="800"/>
      <c r="BT119" s="800"/>
      <c r="BU119" s="800"/>
      <c r="BV119" s="800">
        <v>13785365</v>
      </c>
      <c r="BW119" s="800"/>
      <c r="BX119" s="800"/>
      <c r="BY119" s="800"/>
      <c r="BZ119" s="800"/>
      <c r="CA119" s="800">
        <v>14978863</v>
      </c>
      <c r="CB119" s="800"/>
      <c r="CC119" s="800"/>
      <c r="CD119" s="800"/>
      <c r="CE119" s="800"/>
      <c r="CF119" s="861">
        <v>103.3</v>
      </c>
      <c r="CG119" s="862"/>
      <c r="CH119" s="862"/>
      <c r="CI119" s="862"/>
      <c r="CJ119" s="862"/>
      <c r="CK119" s="918"/>
      <c r="CL119" s="868"/>
      <c r="CM119" s="825" t="s">
        <v>448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445</v>
      </c>
      <c r="DH119" s="717"/>
      <c r="DI119" s="717"/>
      <c r="DJ119" s="717"/>
      <c r="DK119" s="718"/>
      <c r="DL119" s="719" t="s">
        <v>445</v>
      </c>
      <c r="DM119" s="717"/>
      <c r="DN119" s="717"/>
      <c r="DO119" s="717"/>
      <c r="DP119" s="718"/>
      <c r="DQ119" s="719" t="s">
        <v>445</v>
      </c>
      <c r="DR119" s="717"/>
      <c r="DS119" s="717"/>
      <c r="DT119" s="717"/>
      <c r="DU119" s="718"/>
      <c r="DV119" s="807" t="s">
        <v>445</v>
      </c>
      <c r="DW119" s="808"/>
      <c r="DX119" s="808"/>
      <c r="DY119" s="808"/>
      <c r="DZ119" s="809"/>
    </row>
    <row r="120" spans="1:130" s="197" customFormat="1" ht="26.25" customHeight="1" x14ac:dyDescent="0.15">
      <c r="A120" s="865"/>
      <c r="B120" s="866"/>
      <c r="C120" s="803" t="s">
        <v>422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445</v>
      </c>
      <c r="AB120" s="784"/>
      <c r="AC120" s="784"/>
      <c r="AD120" s="784"/>
      <c r="AE120" s="785"/>
      <c r="AF120" s="786" t="s">
        <v>445</v>
      </c>
      <c r="AG120" s="784"/>
      <c r="AH120" s="784"/>
      <c r="AI120" s="784"/>
      <c r="AJ120" s="785"/>
      <c r="AK120" s="786" t="s">
        <v>445</v>
      </c>
      <c r="AL120" s="784"/>
      <c r="AM120" s="784"/>
      <c r="AN120" s="784"/>
      <c r="AO120" s="785"/>
      <c r="AP120" s="754" t="s">
        <v>445</v>
      </c>
      <c r="AQ120" s="755"/>
      <c r="AR120" s="755"/>
      <c r="AS120" s="755"/>
      <c r="AT120" s="756"/>
      <c r="AU120" s="882"/>
      <c r="AV120" s="883"/>
      <c r="AW120" s="883"/>
      <c r="AX120" s="883"/>
      <c r="AY120" s="884"/>
      <c r="AZ120" s="767" t="s">
        <v>449</v>
      </c>
      <c r="BA120" s="768"/>
      <c r="BB120" s="768"/>
      <c r="BC120" s="768"/>
      <c r="BD120" s="768"/>
      <c r="BE120" s="768"/>
      <c r="BF120" s="768"/>
      <c r="BG120" s="768"/>
      <c r="BH120" s="768"/>
      <c r="BI120" s="768"/>
      <c r="BJ120" s="768"/>
      <c r="BK120" s="768"/>
      <c r="BL120" s="768"/>
      <c r="BM120" s="768"/>
      <c r="BN120" s="768"/>
      <c r="BO120" s="768"/>
      <c r="BP120" s="769"/>
      <c r="BQ120" s="770">
        <v>4357879</v>
      </c>
      <c r="BR120" s="771"/>
      <c r="BS120" s="771"/>
      <c r="BT120" s="771"/>
      <c r="BU120" s="771"/>
      <c r="BV120" s="771">
        <v>4131131</v>
      </c>
      <c r="BW120" s="771"/>
      <c r="BX120" s="771"/>
      <c r="BY120" s="771"/>
      <c r="BZ120" s="771"/>
      <c r="CA120" s="771">
        <v>3996679</v>
      </c>
      <c r="CB120" s="771"/>
      <c r="CC120" s="771"/>
      <c r="CD120" s="771"/>
      <c r="CE120" s="771"/>
      <c r="CF120" s="848">
        <v>27.6</v>
      </c>
      <c r="CG120" s="849"/>
      <c r="CH120" s="849"/>
      <c r="CI120" s="849"/>
      <c r="CJ120" s="849"/>
      <c r="CK120" s="850" t="s">
        <v>450</v>
      </c>
      <c r="CL120" s="810"/>
      <c r="CM120" s="810"/>
      <c r="CN120" s="810"/>
      <c r="CO120" s="811"/>
      <c r="CP120" s="854" t="s">
        <v>451</v>
      </c>
      <c r="CQ120" s="855"/>
      <c r="CR120" s="855"/>
      <c r="CS120" s="855"/>
      <c r="CT120" s="855"/>
      <c r="CU120" s="855"/>
      <c r="CV120" s="855"/>
      <c r="CW120" s="855"/>
      <c r="CX120" s="855"/>
      <c r="CY120" s="855"/>
      <c r="CZ120" s="855"/>
      <c r="DA120" s="855"/>
      <c r="DB120" s="855"/>
      <c r="DC120" s="855"/>
      <c r="DD120" s="855"/>
      <c r="DE120" s="855"/>
      <c r="DF120" s="856"/>
      <c r="DG120" s="799">
        <v>6788982</v>
      </c>
      <c r="DH120" s="800"/>
      <c r="DI120" s="800"/>
      <c r="DJ120" s="800"/>
      <c r="DK120" s="800"/>
      <c r="DL120" s="800">
        <v>6408479</v>
      </c>
      <c r="DM120" s="800"/>
      <c r="DN120" s="800"/>
      <c r="DO120" s="800"/>
      <c r="DP120" s="800"/>
      <c r="DQ120" s="800">
        <v>6346378</v>
      </c>
      <c r="DR120" s="800"/>
      <c r="DS120" s="800"/>
      <c r="DT120" s="800"/>
      <c r="DU120" s="800"/>
      <c r="DV120" s="801">
        <v>43.8</v>
      </c>
      <c r="DW120" s="801"/>
      <c r="DX120" s="801"/>
      <c r="DY120" s="801"/>
      <c r="DZ120" s="802"/>
    </row>
    <row r="121" spans="1:130" s="197" customFormat="1" ht="26.25" customHeight="1" x14ac:dyDescent="0.15">
      <c r="A121" s="865"/>
      <c r="B121" s="866"/>
      <c r="C121" s="842" t="s">
        <v>452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445</v>
      </c>
      <c r="AB121" s="784"/>
      <c r="AC121" s="784"/>
      <c r="AD121" s="784"/>
      <c r="AE121" s="785"/>
      <c r="AF121" s="786" t="s">
        <v>445</v>
      </c>
      <c r="AG121" s="784"/>
      <c r="AH121" s="784"/>
      <c r="AI121" s="784"/>
      <c r="AJ121" s="785"/>
      <c r="AK121" s="786" t="s">
        <v>445</v>
      </c>
      <c r="AL121" s="784"/>
      <c r="AM121" s="784"/>
      <c r="AN121" s="784"/>
      <c r="AO121" s="785"/>
      <c r="AP121" s="754" t="s">
        <v>445</v>
      </c>
      <c r="AQ121" s="755"/>
      <c r="AR121" s="755"/>
      <c r="AS121" s="755"/>
      <c r="AT121" s="756"/>
      <c r="AU121" s="882"/>
      <c r="AV121" s="883"/>
      <c r="AW121" s="883"/>
      <c r="AX121" s="883"/>
      <c r="AY121" s="884"/>
      <c r="AZ121" s="845" t="s">
        <v>453</v>
      </c>
      <c r="BA121" s="846"/>
      <c r="BB121" s="846"/>
      <c r="BC121" s="846"/>
      <c r="BD121" s="846"/>
      <c r="BE121" s="846"/>
      <c r="BF121" s="846"/>
      <c r="BG121" s="846"/>
      <c r="BH121" s="846"/>
      <c r="BI121" s="846"/>
      <c r="BJ121" s="846"/>
      <c r="BK121" s="846"/>
      <c r="BL121" s="846"/>
      <c r="BM121" s="846"/>
      <c r="BN121" s="846"/>
      <c r="BO121" s="846"/>
      <c r="BP121" s="847"/>
      <c r="BQ121" s="857">
        <v>34210601</v>
      </c>
      <c r="BR121" s="858"/>
      <c r="BS121" s="858"/>
      <c r="BT121" s="858"/>
      <c r="BU121" s="858"/>
      <c r="BV121" s="858">
        <v>33890953</v>
      </c>
      <c r="BW121" s="858"/>
      <c r="BX121" s="858"/>
      <c r="BY121" s="858"/>
      <c r="BZ121" s="858"/>
      <c r="CA121" s="858">
        <v>33059043</v>
      </c>
      <c r="CB121" s="858"/>
      <c r="CC121" s="858"/>
      <c r="CD121" s="858"/>
      <c r="CE121" s="858"/>
      <c r="CF121" s="859">
        <v>228</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3542242</v>
      </c>
      <c r="DH121" s="771"/>
      <c r="DI121" s="771"/>
      <c r="DJ121" s="771"/>
      <c r="DK121" s="771"/>
      <c r="DL121" s="771">
        <v>3585709</v>
      </c>
      <c r="DM121" s="771"/>
      <c r="DN121" s="771"/>
      <c r="DO121" s="771"/>
      <c r="DP121" s="771"/>
      <c r="DQ121" s="771">
        <v>3637357</v>
      </c>
      <c r="DR121" s="771"/>
      <c r="DS121" s="771"/>
      <c r="DT121" s="771"/>
      <c r="DU121" s="771"/>
      <c r="DV121" s="823">
        <v>25.1</v>
      </c>
      <c r="DW121" s="823"/>
      <c r="DX121" s="823"/>
      <c r="DY121" s="823"/>
      <c r="DZ121" s="824"/>
    </row>
    <row r="122" spans="1:130" s="197" customFormat="1" ht="26.25" customHeight="1" x14ac:dyDescent="0.15">
      <c r="A122" s="865"/>
      <c r="B122" s="866"/>
      <c r="C122" s="803" t="s">
        <v>432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454</v>
      </c>
      <c r="BP122" s="838"/>
      <c r="BQ122" s="839">
        <v>51543800</v>
      </c>
      <c r="BR122" s="840"/>
      <c r="BS122" s="840"/>
      <c r="BT122" s="840"/>
      <c r="BU122" s="840"/>
      <c r="BV122" s="840">
        <v>51807449</v>
      </c>
      <c r="BW122" s="840"/>
      <c r="BX122" s="840"/>
      <c r="BY122" s="840"/>
      <c r="BZ122" s="840"/>
      <c r="CA122" s="840">
        <v>52034585</v>
      </c>
      <c r="CB122" s="840"/>
      <c r="CC122" s="840"/>
      <c r="CD122" s="840"/>
      <c r="CE122" s="840"/>
      <c r="CF122" s="743"/>
      <c r="CG122" s="744"/>
      <c r="CH122" s="744"/>
      <c r="CI122" s="744"/>
      <c r="CJ122" s="841"/>
      <c r="CK122" s="851"/>
      <c r="CL122" s="812"/>
      <c r="CM122" s="812"/>
      <c r="CN122" s="812"/>
      <c r="CO122" s="813"/>
      <c r="CP122" s="828" t="s">
        <v>391</v>
      </c>
      <c r="CQ122" s="829"/>
      <c r="CR122" s="829"/>
      <c r="CS122" s="829"/>
      <c r="CT122" s="829"/>
      <c r="CU122" s="829"/>
      <c r="CV122" s="829"/>
      <c r="CW122" s="829"/>
      <c r="CX122" s="829"/>
      <c r="CY122" s="829"/>
      <c r="CZ122" s="829"/>
      <c r="DA122" s="829"/>
      <c r="DB122" s="829"/>
      <c r="DC122" s="829"/>
      <c r="DD122" s="829"/>
      <c r="DE122" s="829"/>
      <c r="DF122" s="830"/>
      <c r="DG122" s="770">
        <v>1818058</v>
      </c>
      <c r="DH122" s="771"/>
      <c r="DI122" s="771"/>
      <c r="DJ122" s="771"/>
      <c r="DK122" s="771"/>
      <c r="DL122" s="771">
        <v>1692931</v>
      </c>
      <c r="DM122" s="771"/>
      <c r="DN122" s="771"/>
      <c r="DO122" s="771"/>
      <c r="DP122" s="771"/>
      <c r="DQ122" s="771">
        <v>1412483</v>
      </c>
      <c r="DR122" s="771"/>
      <c r="DS122" s="771"/>
      <c r="DT122" s="771"/>
      <c r="DU122" s="771"/>
      <c r="DV122" s="823">
        <v>9.6999999999999993</v>
      </c>
      <c r="DW122" s="823"/>
      <c r="DX122" s="823"/>
      <c r="DY122" s="823"/>
      <c r="DZ122" s="824"/>
    </row>
    <row r="123" spans="1:130" s="197" customFormat="1" ht="26.25" customHeight="1" thickBot="1" x14ac:dyDescent="0.2">
      <c r="A123" s="865"/>
      <c r="B123" s="866"/>
      <c r="C123" s="803" t="s">
        <v>438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455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36.299999999999997</v>
      </c>
      <c r="BR123" s="832"/>
      <c r="BS123" s="832"/>
      <c r="BT123" s="832"/>
      <c r="BU123" s="832"/>
      <c r="BV123" s="832">
        <v>17.8</v>
      </c>
      <c r="BW123" s="832"/>
      <c r="BX123" s="832"/>
      <c r="BY123" s="832"/>
      <c r="BZ123" s="832"/>
      <c r="CA123" s="832">
        <v>5.4</v>
      </c>
      <c r="CB123" s="832"/>
      <c r="CC123" s="832"/>
      <c r="CD123" s="832"/>
      <c r="CE123" s="832"/>
      <c r="CF123" s="730"/>
      <c r="CG123" s="731"/>
      <c r="CH123" s="731"/>
      <c r="CI123" s="731"/>
      <c r="CJ123" s="833"/>
      <c r="CK123" s="851"/>
      <c r="CL123" s="812"/>
      <c r="CM123" s="812"/>
      <c r="CN123" s="812"/>
      <c r="CO123" s="813"/>
      <c r="CP123" s="828" t="s">
        <v>384</v>
      </c>
      <c r="CQ123" s="829"/>
      <c r="CR123" s="829"/>
      <c r="CS123" s="829"/>
      <c r="CT123" s="829"/>
      <c r="CU123" s="829"/>
      <c r="CV123" s="829"/>
      <c r="CW123" s="829"/>
      <c r="CX123" s="829"/>
      <c r="CY123" s="829"/>
      <c r="CZ123" s="829"/>
      <c r="DA123" s="829"/>
      <c r="DB123" s="829"/>
      <c r="DC123" s="829"/>
      <c r="DD123" s="829"/>
      <c r="DE123" s="829"/>
      <c r="DF123" s="830"/>
      <c r="DG123" s="783">
        <v>943401</v>
      </c>
      <c r="DH123" s="784"/>
      <c r="DI123" s="784"/>
      <c r="DJ123" s="784"/>
      <c r="DK123" s="785"/>
      <c r="DL123" s="786">
        <v>1000249</v>
      </c>
      <c r="DM123" s="784"/>
      <c r="DN123" s="784"/>
      <c r="DO123" s="784"/>
      <c r="DP123" s="785"/>
      <c r="DQ123" s="786">
        <v>1101874</v>
      </c>
      <c r="DR123" s="784"/>
      <c r="DS123" s="784"/>
      <c r="DT123" s="784"/>
      <c r="DU123" s="785"/>
      <c r="DV123" s="754">
        <v>7.6</v>
      </c>
      <c r="DW123" s="755"/>
      <c r="DX123" s="755"/>
      <c r="DY123" s="755"/>
      <c r="DZ123" s="756"/>
    </row>
    <row r="124" spans="1:130" s="197" customFormat="1" ht="26.25" customHeight="1" x14ac:dyDescent="0.15">
      <c r="A124" s="865"/>
      <c r="B124" s="866"/>
      <c r="C124" s="803" t="s">
        <v>442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456</v>
      </c>
      <c r="CQ124" s="829"/>
      <c r="CR124" s="829"/>
      <c r="CS124" s="829"/>
      <c r="CT124" s="829"/>
      <c r="CU124" s="829"/>
      <c r="CV124" s="829"/>
      <c r="CW124" s="829"/>
      <c r="CX124" s="829"/>
      <c r="CY124" s="829"/>
      <c r="CZ124" s="829"/>
      <c r="DA124" s="829"/>
      <c r="DB124" s="829"/>
      <c r="DC124" s="829"/>
      <c r="DD124" s="829"/>
      <c r="DE124" s="829"/>
      <c r="DF124" s="830"/>
      <c r="DG124" s="716">
        <v>705025</v>
      </c>
      <c r="DH124" s="717"/>
      <c r="DI124" s="717"/>
      <c r="DJ124" s="717"/>
      <c r="DK124" s="718"/>
      <c r="DL124" s="719">
        <v>606665</v>
      </c>
      <c r="DM124" s="717"/>
      <c r="DN124" s="717"/>
      <c r="DO124" s="717"/>
      <c r="DP124" s="718"/>
      <c r="DQ124" s="719">
        <v>599422</v>
      </c>
      <c r="DR124" s="717"/>
      <c r="DS124" s="717"/>
      <c r="DT124" s="717"/>
      <c r="DU124" s="718"/>
      <c r="DV124" s="807">
        <v>4.0999999999999996</v>
      </c>
      <c r="DW124" s="808"/>
      <c r="DX124" s="808"/>
      <c r="DY124" s="808"/>
      <c r="DZ124" s="809"/>
    </row>
    <row r="125" spans="1:130" s="197" customFormat="1" ht="26.25" customHeight="1" thickBot="1" x14ac:dyDescent="0.2">
      <c r="A125" s="865"/>
      <c r="B125" s="866"/>
      <c r="C125" s="803" t="s">
        <v>444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457</v>
      </c>
      <c r="CL125" s="810"/>
      <c r="CM125" s="810"/>
      <c r="CN125" s="810"/>
      <c r="CO125" s="811"/>
      <c r="CP125" s="816" t="s">
        <v>458</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x14ac:dyDescent="0.15">
      <c r="A126" s="865"/>
      <c r="B126" s="866"/>
      <c r="C126" s="803" t="s">
        <v>448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459</v>
      </c>
      <c r="AY126" s="764"/>
      <c r="AZ126" s="764"/>
      <c r="BA126" s="764"/>
      <c r="BB126" s="764"/>
      <c r="BC126" s="764"/>
      <c r="BD126" s="764"/>
      <c r="BE126" s="765"/>
      <c r="BF126" s="763" t="s">
        <v>460</v>
      </c>
      <c r="BG126" s="764"/>
      <c r="BH126" s="764"/>
      <c r="BI126" s="764"/>
      <c r="BJ126" s="764"/>
      <c r="BK126" s="764"/>
      <c r="BL126" s="765"/>
      <c r="BM126" s="763" t="s">
        <v>461</v>
      </c>
      <c r="BN126" s="764"/>
      <c r="BO126" s="764"/>
      <c r="BP126" s="764"/>
      <c r="BQ126" s="764"/>
      <c r="BR126" s="764"/>
      <c r="BS126" s="765"/>
      <c r="BT126" s="763" t="s">
        <v>462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463</v>
      </c>
      <c r="CQ126" s="768"/>
      <c r="CR126" s="768"/>
      <c r="CS126" s="768"/>
      <c r="CT126" s="768"/>
      <c r="CU126" s="768"/>
      <c r="CV126" s="768"/>
      <c r="CW126" s="768"/>
      <c r="CX126" s="768"/>
      <c r="CY126" s="768"/>
      <c r="CZ126" s="768"/>
      <c r="DA126" s="768"/>
      <c r="DB126" s="768"/>
      <c r="DC126" s="768"/>
      <c r="DD126" s="768"/>
      <c r="DE126" s="768"/>
      <c r="DF126" s="769"/>
      <c r="DG126" s="770">
        <v>413938</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x14ac:dyDescent="0.2">
      <c r="A127" s="867"/>
      <c r="B127" s="868"/>
      <c r="C127" s="825" t="s">
        <v>464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425</v>
      </c>
      <c r="AB127" s="784"/>
      <c r="AC127" s="784"/>
      <c r="AD127" s="784"/>
      <c r="AE127" s="785"/>
      <c r="AF127" s="786">
        <v>404</v>
      </c>
      <c r="AG127" s="784"/>
      <c r="AH127" s="784"/>
      <c r="AI127" s="784"/>
      <c r="AJ127" s="785"/>
      <c r="AK127" s="786">
        <v>369</v>
      </c>
      <c r="AL127" s="784"/>
      <c r="AM127" s="784"/>
      <c r="AN127" s="784"/>
      <c r="AO127" s="785"/>
      <c r="AP127" s="754">
        <v>0</v>
      </c>
      <c r="AQ127" s="755"/>
      <c r="AR127" s="755"/>
      <c r="AS127" s="755"/>
      <c r="AT127" s="756"/>
      <c r="AU127" s="233"/>
      <c r="AV127" s="233"/>
      <c r="AW127" s="233"/>
      <c r="AX127" s="757" t="s">
        <v>465</v>
      </c>
      <c r="AY127" s="758"/>
      <c r="AZ127" s="758"/>
      <c r="BA127" s="758"/>
      <c r="BB127" s="758"/>
      <c r="BC127" s="758"/>
      <c r="BD127" s="758"/>
      <c r="BE127" s="759"/>
      <c r="BF127" s="760" t="s">
        <v>113</v>
      </c>
      <c r="BG127" s="761"/>
      <c r="BH127" s="761"/>
      <c r="BI127" s="761"/>
      <c r="BJ127" s="761"/>
      <c r="BK127" s="761"/>
      <c r="BL127" s="762"/>
      <c r="BM127" s="760">
        <v>12.59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466</v>
      </c>
      <c r="CQ127" s="752"/>
      <c r="CR127" s="752"/>
      <c r="CS127" s="752"/>
      <c r="CT127" s="752"/>
      <c r="CU127" s="752"/>
      <c r="CV127" s="752"/>
      <c r="CW127" s="752"/>
      <c r="CX127" s="752"/>
      <c r="CY127" s="752"/>
      <c r="CZ127" s="752"/>
      <c r="DA127" s="752"/>
      <c r="DB127" s="752"/>
      <c r="DC127" s="752"/>
      <c r="DD127" s="752"/>
      <c r="DE127" s="752"/>
      <c r="DF127" s="753"/>
      <c r="DG127" s="819">
        <v>5580</v>
      </c>
      <c r="DH127" s="820"/>
      <c r="DI127" s="820"/>
      <c r="DJ127" s="820"/>
      <c r="DK127" s="820"/>
      <c r="DL127" s="820">
        <v>16590</v>
      </c>
      <c r="DM127" s="820"/>
      <c r="DN127" s="820"/>
      <c r="DO127" s="820"/>
      <c r="DP127" s="820"/>
      <c r="DQ127" s="820">
        <v>18606</v>
      </c>
      <c r="DR127" s="820"/>
      <c r="DS127" s="820"/>
      <c r="DT127" s="820"/>
      <c r="DU127" s="820"/>
      <c r="DV127" s="821">
        <v>0.1</v>
      </c>
      <c r="DW127" s="821"/>
      <c r="DX127" s="821"/>
      <c r="DY127" s="821"/>
      <c r="DZ127" s="822"/>
    </row>
    <row r="128" spans="1:130" s="197" customFormat="1" ht="26.25" customHeight="1" x14ac:dyDescent="0.15">
      <c r="A128" s="795" t="s">
        <v>467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468</v>
      </c>
      <c r="X128" s="797"/>
      <c r="Y128" s="797"/>
      <c r="Z128" s="798"/>
      <c r="AA128" s="723">
        <v>260329</v>
      </c>
      <c r="AB128" s="724"/>
      <c r="AC128" s="724"/>
      <c r="AD128" s="724"/>
      <c r="AE128" s="725"/>
      <c r="AF128" s="726">
        <v>255486</v>
      </c>
      <c r="AG128" s="724"/>
      <c r="AH128" s="724"/>
      <c r="AI128" s="724"/>
      <c r="AJ128" s="725"/>
      <c r="AK128" s="726">
        <v>309833</v>
      </c>
      <c r="AL128" s="724"/>
      <c r="AM128" s="724"/>
      <c r="AN128" s="724"/>
      <c r="AO128" s="725"/>
      <c r="AP128" s="727"/>
      <c r="AQ128" s="728"/>
      <c r="AR128" s="728"/>
      <c r="AS128" s="728"/>
      <c r="AT128" s="729"/>
      <c r="AU128" s="235"/>
      <c r="AV128" s="235"/>
      <c r="AW128" s="235"/>
      <c r="AX128" s="772" t="s">
        <v>469</v>
      </c>
      <c r="AY128" s="768"/>
      <c r="AZ128" s="768"/>
      <c r="BA128" s="768"/>
      <c r="BB128" s="768"/>
      <c r="BC128" s="768"/>
      <c r="BD128" s="768"/>
      <c r="BE128" s="769"/>
      <c r="BF128" s="790" t="s">
        <v>113</v>
      </c>
      <c r="BG128" s="791"/>
      <c r="BH128" s="791"/>
      <c r="BI128" s="791"/>
      <c r="BJ128" s="791"/>
      <c r="BK128" s="791"/>
      <c r="BL128" s="792"/>
      <c r="BM128" s="790">
        <v>17.59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470</v>
      </c>
      <c r="X129" s="781"/>
      <c r="Y129" s="781"/>
      <c r="Z129" s="782"/>
      <c r="AA129" s="783">
        <v>18176285</v>
      </c>
      <c r="AB129" s="784"/>
      <c r="AC129" s="784"/>
      <c r="AD129" s="784"/>
      <c r="AE129" s="785"/>
      <c r="AF129" s="786">
        <v>18269373</v>
      </c>
      <c r="AG129" s="784"/>
      <c r="AH129" s="784"/>
      <c r="AI129" s="784"/>
      <c r="AJ129" s="785"/>
      <c r="AK129" s="786">
        <v>18067467</v>
      </c>
      <c r="AL129" s="784"/>
      <c r="AM129" s="784"/>
      <c r="AN129" s="784"/>
      <c r="AO129" s="785"/>
      <c r="AP129" s="787"/>
      <c r="AQ129" s="788"/>
      <c r="AR129" s="788"/>
      <c r="AS129" s="788"/>
      <c r="AT129" s="789"/>
      <c r="AU129" s="235"/>
      <c r="AV129" s="235"/>
      <c r="AW129" s="235"/>
      <c r="AX129" s="772" t="s">
        <v>471</v>
      </c>
      <c r="AY129" s="768"/>
      <c r="AZ129" s="768"/>
      <c r="BA129" s="768"/>
      <c r="BB129" s="768"/>
      <c r="BC129" s="768"/>
      <c r="BD129" s="768"/>
      <c r="BE129" s="769"/>
      <c r="BF129" s="773">
        <v>9.3000000000000007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472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473</v>
      </c>
      <c r="X130" s="781"/>
      <c r="Y130" s="781"/>
      <c r="Z130" s="782"/>
      <c r="AA130" s="783">
        <v>3431341</v>
      </c>
      <c r="AB130" s="784"/>
      <c r="AC130" s="784"/>
      <c r="AD130" s="784"/>
      <c r="AE130" s="785"/>
      <c r="AF130" s="786">
        <v>3514170</v>
      </c>
      <c r="AG130" s="784"/>
      <c r="AH130" s="784"/>
      <c r="AI130" s="784"/>
      <c r="AJ130" s="785"/>
      <c r="AK130" s="786">
        <v>3565508</v>
      </c>
      <c r="AL130" s="784"/>
      <c r="AM130" s="784"/>
      <c r="AN130" s="784"/>
      <c r="AO130" s="785"/>
      <c r="AP130" s="787"/>
      <c r="AQ130" s="788"/>
      <c r="AR130" s="788"/>
      <c r="AS130" s="788"/>
      <c r="AT130" s="789"/>
      <c r="AU130" s="235"/>
      <c r="AV130" s="235"/>
      <c r="AW130" s="235"/>
      <c r="AX130" s="751" t="s">
        <v>474</v>
      </c>
      <c r="AY130" s="752"/>
      <c r="AZ130" s="752"/>
      <c r="BA130" s="752"/>
      <c r="BB130" s="752"/>
      <c r="BC130" s="752"/>
      <c r="BD130" s="752"/>
      <c r="BE130" s="753"/>
      <c r="BF130" s="705">
        <v>5.4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475</v>
      </c>
      <c r="X131" s="714"/>
      <c r="Y131" s="714"/>
      <c r="Z131" s="715"/>
      <c r="AA131" s="716">
        <v>14744944</v>
      </c>
      <c r="AB131" s="717"/>
      <c r="AC131" s="717"/>
      <c r="AD131" s="717"/>
      <c r="AE131" s="718"/>
      <c r="AF131" s="719">
        <v>14755203</v>
      </c>
      <c r="AG131" s="717"/>
      <c r="AH131" s="717"/>
      <c r="AI131" s="717"/>
      <c r="AJ131" s="718"/>
      <c r="AK131" s="719">
        <v>14501959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477</v>
      </c>
      <c r="W132" s="737"/>
      <c r="X132" s="737"/>
      <c r="Y132" s="737"/>
      <c r="Z132" s="738"/>
      <c r="AA132" s="739">
        <v>10.24490157</v>
      </c>
      <c r="AB132" s="740"/>
      <c r="AC132" s="740"/>
      <c r="AD132" s="740"/>
      <c r="AE132" s="741"/>
      <c r="AF132" s="742">
        <v>9.5566492709999995</v>
      </c>
      <c r="AG132" s="740"/>
      <c r="AH132" s="740"/>
      <c r="AI132" s="740"/>
      <c r="AJ132" s="741"/>
      <c r="AK132" s="742">
        <v>8.3549539759999991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478</v>
      </c>
      <c r="W133" s="746"/>
      <c r="X133" s="746"/>
      <c r="Y133" s="746"/>
      <c r="Z133" s="747"/>
      <c r="AA133" s="748">
        <v>11</v>
      </c>
      <c r="AB133" s="749"/>
      <c r="AC133" s="749"/>
      <c r="AD133" s="749"/>
      <c r="AE133" s="750"/>
      <c r="AF133" s="748">
        <v>10.1</v>
      </c>
      <c r="AG133" s="749"/>
      <c r="AH133" s="749"/>
      <c r="AI133" s="749"/>
      <c r="AJ133" s="750"/>
      <c r="AK133" s="748">
        <v>9.3000000000000007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479</v>
      </c>
      <c r="B5" s="246"/>
      <c r="C5" s="246"/>
      <c r="D5" s="246"/>
      <c r="E5" s="246"/>
      <c r="F5" s="246"/>
      <c r="G5" s="246"/>
      <c r="H5" s="246"/>
      <c r="I5" s="246"/>
      <c r="J5" s="246"/>
      <c r="K5" s="246"/>
      <c r="L5" s="246"/>
      <c r="M5" s="246"/>
      <c r="N5" s="246"/>
      <c r="O5" s="247"/>
    </row>
    <row r="6" spans="1:16" x14ac:dyDescent="0.15">
      <c r="A6" s="248"/>
      <c r="B6" s="244"/>
      <c r="C6" s="244"/>
      <c r="D6" s="244"/>
      <c r="E6" s="244"/>
      <c r="F6" s="244"/>
      <c r="G6" s="249" t="s">
        <v>480</v>
      </c>
      <c r="H6" s="249"/>
      <c r="I6" s="249"/>
      <c r="J6" s="249"/>
      <c r="K6" s="244"/>
      <c r="L6" s="244"/>
      <c r="M6" s="244"/>
      <c r="N6" s="244"/>
    </row>
    <row r="7" spans="1:16" x14ac:dyDescent="0.15">
      <c r="A7" s="248"/>
      <c r="B7" s="244"/>
      <c r="C7" s="244"/>
      <c r="D7" s="244"/>
      <c r="E7" s="244"/>
      <c r="F7" s="244"/>
      <c r="G7" s="251"/>
      <c r="H7" s="252"/>
      <c r="I7" s="252"/>
      <c r="J7" s="253"/>
      <c r="K7" s="1119" t="s">
        <v>481</v>
      </c>
      <c r="L7" s="254"/>
      <c r="M7" s="255" t="s">
        <v>482</v>
      </c>
      <c r="N7" s="256"/>
    </row>
    <row r="8" spans="1:16" x14ac:dyDescent="0.15">
      <c r="A8" s="248"/>
      <c r="B8" s="244"/>
      <c r="C8" s="244"/>
      <c r="D8" s="244"/>
      <c r="E8" s="244"/>
      <c r="F8" s="244"/>
      <c r="G8" s="257"/>
      <c r="H8" s="258"/>
      <c r="I8" s="258"/>
      <c r="J8" s="259"/>
      <c r="K8" s="1120"/>
      <c r="L8" s="260" t="s">
        <v>483</v>
      </c>
      <c r="M8" s="261" t="s">
        <v>484</v>
      </c>
      <c r="N8" s="262" t="s">
        <v>485</v>
      </c>
    </row>
    <row r="9" spans="1:16" x14ac:dyDescent="0.15">
      <c r="A9" s="248"/>
      <c r="B9" s="244"/>
      <c r="C9" s="244"/>
      <c r="D9" s="244"/>
      <c r="E9" s="244"/>
      <c r="F9" s="244"/>
      <c r="G9" s="1133" t="s">
        <v>486</v>
      </c>
      <c r="H9" s="1134"/>
      <c r="I9" s="1134"/>
      <c r="J9" s="1135"/>
      <c r="K9" s="263">
        <v>4442685</v>
      </c>
      <c r="L9" s="264">
        <v>83742</v>
      </c>
      <c r="M9" s="265">
        <v>65114</v>
      </c>
      <c r="N9" s="266">
        <v>28.6</v>
      </c>
    </row>
    <row r="10" spans="1:16" x14ac:dyDescent="0.15">
      <c r="A10" s="248"/>
      <c r="B10" s="244"/>
      <c r="C10" s="244"/>
      <c r="D10" s="244"/>
      <c r="E10" s="244"/>
      <c r="F10" s="244"/>
      <c r="G10" s="1133" t="s">
        <v>487</v>
      </c>
      <c r="H10" s="1134"/>
      <c r="I10" s="1134"/>
      <c r="J10" s="1135"/>
      <c r="K10" s="267">
        <v>359684</v>
      </c>
      <c r="L10" s="268">
        <v>6780</v>
      </c>
      <c r="M10" s="269">
        <v>4538</v>
      </c>
      <c r="N10" s="270">
        <v>49.4</v>
      </c>
    </row>
    <row r="11" spans="1:16" ht="13.5" customHeight="1" x14ac:dyDescent="0.15">
      <c r="A11" s="248"/>
      <c r="B11" s="244"/>
      <c r="C11" s="244"/>
      <c r="D11" s="244"/>
      <c r="E11" s="244"/>
      <c r="F11" s="244"/>
      <c r="G11" s="1133" t="s">
        <v>488</v>
      </c>
      <c r="H11" s="1134"/>
      <c r="I11" s="1134"/>
      <c r="J11" s="1135"/>
      <c r="K11" s="267">
        <v>1065</v>
      </c>
      <c r="L11" s="268">
        <v>20</v>
      </c>
      <c r="M11" s="269">
        <v>5513</v>
      </c>
      <c r="N11" s="270">
        <v>-99.6</v>
      </c>
    </row>
    <row r="12" spans="1:16" ht="13.5" customHeight="1" x14ac:dyDescent="0.15">
      <c r="A12" s="248"/>
      <c r="B12" s="244"/>
      <c r="C12" s="244"/>
      <c r="D12" s="244"/>
      <c r="E12" s="244"/>
      <c r="F12" s="244"/>
      <c r="G12" s="1133" t="s">
        <v>489</v>
      </c>
      <c r="H12" s="1134"/>
      <c r="I12" s="1134"/>
      <c r="J12" s="1135"/>
      <c r="K12" s="267">
        <v>138828</v>
      </c>
      <c r="L12" s="268">
        <v>2617</v>
      </c>
      <c r="M12" s="269">
        <v>953</v>
      </c>
      <c r="N12" s="270">
        <v>174.6</v>
      </c>
    </row>
    <row r="13" spans="1:16" ht="13.5" customHeight="1" x14ac:dyDescent="0.15">
      <c r="A13" s="248"/>
      <c r="B13" s="244"/>
      <c r="C13" s="244"/>
      <c r="D13" s="244"/>
      <c r="E13" s="244"/>
      <c r="F13" s="244"/>
      <c r="G13" s="1133" t="s">
        <v>490</v>
      </c>
      <c r="H13" s="1134"/>
      <c r="I13" s="1134"/>
      <c r="J13" s="1135"/>
      <c r="K13" s="267" t="s">
        <v>491</v>
      </c>
      <c r="L13" s="268" t="s">
        <v>491</v>
      </c>
      <c r="M13" s="269">
        <v>2</v>
      </c>
      <c r="N13" s="270" t="s">
        <v>491</v>
      </c>
    </row>
    <row r="14" spans="1:16" ht="13.5" customHeight="1" x14ac:dyDescent="0.15">
      <c r="A14" s="248"/>
      <c r="B14" s="244"/>
      <c r="C14" s="244"/>
      <c r="D14" s="244"/>
      <c r="E14" s="244"/>
      <c r="F14" s="244"/>
      <c r="G14" s="1133" t="s">
        <v>492</v>
      </c>
      <c r="H14" s="1134"/>
      <c r="I14" s="1134"/>
      <c r="J14" s="1135"/>
      <c r="K14" s="267">
        <v>99640</v>
      </c>
      <c r="L14" s="268">
        <v>1878</v>
      </c>
      <c r="M14" s="269">
        <v>2887</v>
      </c>
      <c r="N14" s="270">
        <v>-34.9</v>
      </c>
    </row>
    <row r="15" spans="1:16" ht="13.5" customHeight="1" x14ac:dyDescent="0.15">
      <c r="A15" s="248"/>
      <c r="B15" s="244"/>
      <c r="C15" s="244"/>
      <c r="D15" s="244"/>
      <c r="E15" s="244"/>
      <c r="F15" s="244"/>
      <c r="G15" s="1133" t="s">
        <v>493</v>
      </c>
      <c r="H15" s="1134"/>
      <c r="I15" s="1134"/>
      <c r="J15" s="1135"/>
      <c r="K15" s="267">
        <v>65400</v>
      </c>
      <c r="L15" s="268">
        <v>1233</v>
      </c>
      <c r="M15" s="269">
        <v>1642</v>
      </c>
      <c r="N15" s="270">
        <v>-24.9</v>
      </c>
    </row>
    <row r="16" spans="1:16" x14ac:dyDescent="0.15">
      <c r="A16" s="248"/>
      <c r="B16" s="244"/>
      <c r="C16" s="244"/>
      <c r="D16" s="244"/>
      <c r="E16" s="244"/>
      <c r="F16" s="244"/>
      <c r="G16" s="1136" t="s">
        <v>494</v>
      </c>
      <c r="H16" s="1137"/>
      <c r="I16" s="1137"/>
      <c r="J16" s="1138"/>
      <c r="K16" s="268">
        <v>-348796</v>
      </c>
      <c r="L16" s="268">
        <v>-6575</v>
      </c>
      <c r="M16" s="269">
        <v>-6965</v>
      </c>
      <c r="N16" s="270">
        <v>-5.6</v>
      </c>
    </row>
    <row r="17" spans="1:16" x14ac:dyDescent="0.15">
      <c r="A17" s="248"/>
      <c r="B17" s="244"/>
      <c r="C17" s="244"/>
      <c r="D17" s="244"/>
      <c r="E17" s="244"/>
      <c r="F17" s="244"/>
      <c r="G17" s="1136" t="s">
        <v>169</v>
      </c>
      <c r="H17" s="1137"/>
      <c r="I17" s="1137"/>
      <c r="J17" s="1138"/>
      <c r="K17" s="268">
        <v>4758506</v>
      </c>
      <c r="L17" s="268">
        <v>89695</v>
      </c>
      <c r="M17" s="269">
        <v>73685</v>
      </c>
      <c r="N17" s="270">
        <v>21.7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495</v>
      </c>
      <c r="H19" s="244"/>
      <c r="I19" s="244"/>
      <c r="J19" s="244"/>
      <c r="K19" s="244"/>
      <c r="L19" s="244"/>
      <c r="M19" s="244"/>
      <c r="N19" s="244"/>
    </row>
    <row r="20" spans="1:16" x14ac:dyDescent="0.15">
      <c r="A20" s="248"/>
      <c r="B20" s="244"/>
      <c r="C20" s="244"/>
      <c r="D20" s="244"/>
      <c r="E20" s="244"/>
      <c r="F20" s="244"/>
      <c r="G20" s="272"/>
      <c r="H20" s="273"/>
      <c r="I20" s="273"/>
      <c r="J20" s="274"/>
      <c r="K20" s="275" t="s">
        <v>496</v>
      </c>
      <c r="L20" s="276" t="s">
        <v>497</v>
      </c>
      <c r="M20" s="277" t="s">
        <v>498</v>
      </c>
      <c r="N20" s="278"/>
    </row>
    <row r="21" spans="1:16" s="284" customFormat="1" x14ac:dyDescent="0.15">
      <c r="A21" s="279"/>
      <c r="B21" s="249"/>
      <c r="C21" s="249"/>
      <c r="D21" s="249"/>
      <c r="E21" s="249"/>
      <c r="F21" s="249"/>
      <c r="G21" s="1130" t="s">
        <v>499</v>
      </c>
      <c r="H21" s="1131"/>
      <c r="I21" s="1131"/>
      <c r="J21" s="1132"/>
      <c r="K21" s="280">
        <v>10.029999999999999</v>
      </c>
      <c r="L21" s="281">
        <v>7.13</v>
      </c>
      <c r="M21" s="282">
        <v>2.9</v>
      </c>
      <c r="N21" s="249"/>
      <c r="O21" s="283"/>
      <c r="P21" s="279"/>
    </row>
    <row r="22" spans="1:16" s="284" customFormat="1" x14ac:dyDescent="0.15">
      <c r="A22" s="279"/>
      <c r="B22" s="249"/>
      <c r="C22" s="249"/>
      <c r="D22" s="249"/>
      <c r="E22" s="249"/>
      <c r="F22" s="249"/>
      <c r="G22" s="1130" t="s">
        <v>500</v>
      </c>
      <c r="H22" s="1131"/>
      <c r="I22" s="1131"/>
      <c r="J22" s="1132"/>
      <c r="K22" s="285">
        <v>97.7</v>
      </c>
      <c r="L22" s="286">
        <v>98.1</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19" t="s">
        <v>481</v>
      </c>
      <c r="L30" s="254"/>
      <c r="M30" s="255" t="s">
        <v>482</v>
      </c>
      <c r="N30" s="256"/>
    </row>
    <row r="31" spans="1:16" x14ac:dyDescent="0.15">
      <c r="A31" s="248"/>
      <c r="B31" s="244"/>
      <c r="C31" s="244"/>
      <c r="D31" s="244"/>
      <c r="E31" s="244"/>
      <c r="F31" s="244"/>
      <c r="G31" s="257"/>
      <c r="H31" s="258"/>
      <c r="I31" s="258"/>
      <c r="J31" s="259"/>
      <c r="K31" s="1120"/>
      <c r="L31" s="260" t="s">
        <v>483</v>
      </c>
      <c r="M31" s="261" t="s">
        <v>484</v>
      </c>
      <c r="N31" s="262" t="s">
        <v>485</v>
      </c>
    </row>
    <row r="32" spans="1:16" ht="27" customHeight="1" x14ac:dyDescent="0.15">
      <c r="A32" s="248"/>
      <c r="B32" s="244"/>
      <c r="C32" s="244"/>
      <c r="D32" s="244"/>
      <c r="E32" s="244"/>
      <c r="F32" s="244"/>
      <c r="G32" s="1121" t="s">
        <v>503</v>
      </c>
      <c r="H32" s="1122"/>
      <c r="I32" s="1122"/>
      <c r="J32" s="1123"/>
      <c r="K32" s="294">
        <v>3978801</v>
      </c>
      <c r="L32" s="294">
        <v>74998</v>
      </c>
      <c r="M32" s="295">
        <v>43359</v>
      </c>
      <c r="N32" s="296">
        <v>73</v>
      </c>
    </row>
    <row r="33" spans="1:16" ht="13.5" customHeight="1" x14ac:dyDescent="0.15">
      <c r="A33" s="248"/>
      <c r="B33" s="244"/>
      <c r="C33" s="244"/>
      <c r="D33" s="244"/>
      <c r="E33" s="244"/>
      <c r="F33" s="244"/>
      <c r="G33" s="1121" t="s">
        <v>504</v>
      </c>
      <c r="H33" s="1122"/>
      <c r="I33" s="1122"/>
      <c r="J33" s="1123"/>
      <c r="K33" s="294" t="s">
        <v>491</v>
      </c>
      <c r="L33" s="294" t="s">
        <v>491</v>
      </c>
      <c r="M33" s="295">
        <v>0</v>
      </c>
      <c r="N33" s="296" t="s">
        <v>491</v>
      </c>
    </row>
    <row r="34" spans="1:16" ht="27" customHeight="1" x14ac:dyDescent="0.15">
      <c r="A34" s="248"/>
      <c r="B34" s="244"/>
      <c r="C34" s="244"/>
      <c r="D34" s="244"/>
      <c r="E34" s="244"/>
      <c r="F34" s="244"/>
      <c r="G34" s="1121" t="s">
        <v>505</v>
      </c>
      <c r="H34" s="1122"/>
      <c r="I34" s="1122"/>
      <c r="J34" s="1123"/>
      <c r="K34" s="294" t="s">
        <v>491</v>
      </c>
      <c r="L34" s="294" t="s">
        <v>491</v>
      </c>
      <c r="M34" s="295">
        <v>39</v>
      </c>
      <c r="N34" s="296" t="s">
        <v>491</v>
      </c>
    </row>
    <row r="35" spans="1:16" ht="27" customHeight="1" x14ac:dyDescent="0.15">
      <c r="A35" s="248"/>
      <c r="B35" s="244"/>
      <c r="C35" s="244"/>
      <c r="D35" s="244"/>
      <c r="E35" s="244"/>
      <c r="F35" s="244"/>
      <c r="G35" s="1121" t="s">
        <v>506</v>
      </c>
      <c r="H35" s="1122"/>
      <c r="I35" s="1122"/>
      <c r="J35" s="1123"/>
      <c r="K35" s="294">
        <v>1107803</v>
      </c>
      <c r="L35" s="294">
        <v>20881</v>
      </c>
      <c r="M35" s="295">
        <v>11806</v>
      </c>
      <c r="N35" s="296">
        <v>76.900000000000006</v>
      </c>
    </row>
    <row r="36" spans="1:16" ht="27" customHeight="1" x14ac:dyDescent="0.15">
      <c r="A36" s="248"/>
      <c r="B36" s="244"/>
      <c r="C36" s="244"/>
      <c r="D36" s="244"/>
      <c r="E36" s="244"/>
      <c r="F36" s="244"/>
      <c r="G36" s="1121" t="s">
        <v>507</v>
      </c>
      <c r="H36" s="1122"/>
      <c r="I36" s="1122"/>
      <c r="J36" s="1123"/>
      <c r="K36" s="294" t="s">
        <v>491</v>
      </c>
      <c r="L36" s="294" t="s">
        <v>491</v>
      </c>
      <c r="M36" s="295">
        <v>1910</v>
      </c>
      <c r="N36" s="296" t="s">
        <v>491</v>
      </c>
    </row>
    <row r="37" spans="1:16" ht="13.5" customHeight="1" x14ac:dyDescent="0.15">
      <c r="A37" s="248"/>
      <c r="B37" s="244"/>
      <c r="C37" s="244"/>
      <c r="D37" s="244"/>
      <c r="E37" s="244"/>
      <c r="F37" s="244"/>
      <c r="G37" s="1121" t="s">
        <v>508</v>
      </c>
      <c r="H37" s="1122"/>
      <c r="I37" s="1122"/>
      <c r="J37" s="1123"/>
      <c r="K37" s="294">
        <v>369</v>
      </c>
      <c r="L37" s="294">
        <v>7</v>
      </c>
      <c r="M37" s="295">
        <v>1129</v>
      </c>
      <c r="N37" s="296">
        <v>-99.4</v>
      </c>
    </row>
    <row r="38" spans="1:16" ht="27" customHeight="1" x14ac:dyDescent="0.15">
      <c r="A38" s="248"/>
      <c r="B38" s="244"/>
      <c r="C38" s="244"/>
      <c r="D38" s="244"/>
      <c r="E38" s="244"/>
      <c r="F38" s="244"/>
      <c r="G38" s="1124" t="s">
        <v>509</v>
      </c>
      <c r="H38" s="1125"/>
      <c r="I38" s="1125"/>
      <c r="J38" s="1126"/>
      <c r="K38" s="297" t="s">
        <v>491</v>
      </c>
      <c r="L38" s="297" t="s">
        <v>491</v>
      </c>
      <c r="M38" s="298">
        <v>5</v>
      </c>
      <c r="N38" s="299" t="s">
        <v>491</v>
      </c>
      <c r="O38" s="293"/>
    </row>
    <row r="39" spans="1:16" x14ac:dyDescent="0.15">
      <c r="A39" s="248"/>
      <c r="B39" s="244"/>
      <c r="C39" s="244"/>
      <c r="D39" s="244"/>
      <c r="E39" s="244"/>
      <c r="F39" s="244"/>
      <c r="G39" s="1124" t="s">
        <v>510</v>
      </c>
      <c r="H39" s="1125"/>
      <c r="I39" s="1125"/>
      <c r="J39" s="1126"/>
      <c r="K39" s="300">
        <v>-309833</v>
      </c>
      <c r="L39" s="300">
        <v>-5840</v>
      </c>
      <c r="M39" s="301">
        <v>-5126</v>
      </c>
      <c r="N39" s="302">
        <v>13.9</v>
      </c>
      <c r="O39" s="293"/>
    </row>
    <row r="40" spans="1:16" ht="27" customHeight="1" x14ac:dyDescent="0.15">
      <c r="A40" s="248"/>
      <c r="B40" s="244"/>
      <c r="C40" s="244"/>
      <c r="D40" s="244"/>
      <c r="E40" s="244"/>
      <c r="F40" s="244"/>
      <c r="G40" s="1121" t="s">
        <v>511</v>
      </c>
      <c r="H40" s="1122"/>
      <c r="I40" s="1122"/>
      <c r="J40" s="1123"/>
      <c r="K40" s="300">
        <v>-3565508</v>
      </c>
      <c r="L40" s="300">
        <v>-67208</v>
      </c>
      <c r="M40" s="301">
        <v>-37205</v>
      </c>
      <c r="N40" s="302">
        <v>80.599999999999994</v>
      </c>
      <c r="O40" s="293"/>
    </row>
    <row r="41" spans="1:16" x14ac:dyDescent="0.15">
      <c r="A41" s="248"/>
      <c r="B41" s="244"/>
      <c r="C41" s="244"/>
      <c r="D41" s="244"/>
      <c r="E41" s="244"/>
      <c r="F41" s="244"/>
      <c r="G41" s="1127" t="s">
        <v>279</v>
      </c>
      <c r="H41" s="1128"/>
      <c r="I41" s="1128"/>
      <c r="J41" s="1129"/>
      <c r="K41" s="294">
        <v>1211632</v>
      </c>
      <c r="L41" s="300">
        <v>22839</v>
      </c>
      <c r="M41" s="301">
        <v>15917</v>
      </c>
      <c r="N41" s="302">
        <v>43.5</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14" t="s">
        <v>481</v>
      </c>
      <c r="J49" s="1116" t="s">
        <v>515</v>
      </c>
      <c r="K49" s="1117"/>
      <c r="L49" s="1117"/>
      <c r="M49" s="1117"/>
      <c r="N49" s="1118"/>
    </row>
    <row r="50" spans="1:14" x14ac:dyDescent="0.15">
      <c r="A50" s="248"/>
      <c r="B50" s="244"/>
      <c r="C50" s="244"/>
      <c r="D50" s="244"/>
      <c r="E50" s="244"/>
      <c r="F50" s="244"/>
      <c r="G50" s="312"/>
      <c r="H50" s="313"/>
      <c r="I50" s="1115"/>
      <c r="J50" s="314" t="s">
        <v>516</v>
      </c>
      <c r="K50" s="315" t="s">
        <v>517</v>
      </c>
      <c r="L50" s="316" t="s">
        <v>518</v>
      </c>
      <c r="M50" s="317" t="s">
        <v>519</v>
      </c>
      <c r="N50" s="318" t="s">
        <v>520</v>
      </c>
    </row>
    <row r="51" spans="1:14" x14ac:dyDescent="0.15">
      <c r="A51" s="248"/>
      <c r="B51" s="244"/>
      <c r="C51" s="244"/>
      <c r="D51" s="244"/>
      <c r="E51" s="244"/>
      <c r="F51" s="244"/>
      <c r="G51" s="310" t="s">
        <v>521</v>
      </c>
      <c r="H51" s="311"/>
      <c r="I51" s="319">
        <v>5271860</v>
      </c>
      <c r="J51" s="320">
        <v>96788</v>
      </c>
      <c r="K51" s="321">
        <v>-15.7</v>
      </c>
      <c r="L51" s="322">
        <v>61882</v>
      </c>
      <c r="M51" s="323">
        <v>6.7</v>
      </c>
      <c r="N51" s="324">
        <v>-22.4</v>
      </c>
    </row>
    <row r="52" spans="1:14" x14ac:dyDescent="0.15">
      <c r="A52" s="248"/>
      <c r="B52" s="244"/>
      <c r="C52" s="244"/>
      <c r="D52" s="244"/>
      <c r="E52" s="244"/>
      <c r="F52" s="244"/>
      <c r="G52" s="325"/>
      <c r="H52" s="326" t="s">
        <v>522</v>
      </c>
      <c r="I52" s="327">
        <v>2662065</v>
      </c>
      <c r="J52" s="328">
        <v>48874</v>
      </c>
      <c r="K52" s="329">
        <v>-27.8</v>
      </c>
      <c r="L52" s="330">
        <v>32175</v>
      </c>
      <c r="M52" s="331">
        <v>0</v>
      </c>
      <c r="N52" s="332">
        <v>-27.8</v>
      </c>
    </row>
    <row r="53" spans="1:14" x14ac:dyDescent="0.15">
      <c r="A53" s="248"/>
      <c r="B53" s="244"/>
      <c r="C53" s="244"/>
      <c r="D53" s="244"/>
      <c r="E53" s="244"/>
      <c r="F53" s="244"/>
      <c r="G53" s="310" t="s">
        <v>523</v>
      </c>
      <c r="H53" s="311"/>
      <c r="I53" s="319">
        <v>4994102</v>
      </c>
      <c r="J53" s="320">
        <v>92545</v>
      </c>
      <c r="K53" s="321">
        <v>-4.4000000000000004</v>
      </c>
      <c r="L53" s="322">
        <v>47569</v>
      </c>
      <c r="M53" s="323">
        <v>-23.1</v>
      </c>
      <c r="N53" s="324">
        <v>18.7</v>
      </c>
    </row>
    <row r="54" spans="1:14" x14ac:dyDescent="0.15">
      <c r="A54" s="248"/>
      <c r="B54" s="244"/>
      <c r="C54" s="244"/>
      <c r="D54" s="244"/>
      <c r="E54" s="244"/>
      <c r="F54" s="244"/>
      <c r="G54" s="325"/>
      <c r="H54" s="326" t="s">
        <v>522</v>
      </c>
      <c r="I54" s="327">
        <v>2612653</v>
      </c>
      <c r="J54" s="328">
        <v>48415</v>
      </c>
      <c r="K54" s="329">
        <v>-0.9</v>
      </c>
      <c r="L54" s="330">
        <v>26255</v>
      </c>
      <c r="M54" s="331">
        <v>-18.399999999999999</v>
      </c>
      <c r="N54" s="332">
        <v>17.5</v>
      </c>
    </row>
    <row r="55" spans="1:14" x14ac:dyDescent="0.15">
      <c r="A55" s="248"/>
      <c r="B55" s="244"/>
      <c r="C55" s="244"/>
      <c r="D55" s="244"/>
      <c r="E55" s="244"/>
      <c r="F55" s="244"/>
      <c r="G55" s="310" t="s">
        <v>524</v>
      </c>
      <c r="H55" s="311"/>
      <c r="I55" s="319">
        <v>4118414</v>
      </c>
      <c r="J55" s="320">
        <v>76212</v>
      </c>
      <c r="K55" s="321">
        <v>-17.600000000000001</v>
      </c>
      <c r="L55" s="322">
        <v>50880</v>
      </c>
      <c r="M55" s="323">
        <v>7</v>
      </c>
      <c r="N55" s="324">
        <v>-24.6</v>
      </c>
    </row>
    <row r="56" spans="1:14" x14ac:dyDescent="0.15">
      <c r="A56" s="248"/>
      <c r="B56" s="244"/>
      <c r="C56" s="244"/>
      <c r="D56" s="244"/>
      <c r="E56" s="244"/>
      <c r="F56" s="244"/>
      <c r="G56" s="325"/>
      <c r="H56" s="326" t="s">
        <v>522</v>
      </c>
      <c r="I56" s="327">
        <v>2475165</v>
      </c>
      <c r="J56" s="328">
        <v>45803</v>
      </c>
      <c r="K56" s="329">
        <v>-5.4</v>
      </c>
      <c r="L56" s="330">
        <v>26879</v>
      </c>
      <c r="M56" s="331">
        <v>2.4</v>
      </c>
      <c r="N56" s="332">
        <v>-7.8</v>
      </c>
    </row>
    <row r="57" spans="1:14" x14ac:dyDescent="0.15">
      <c r="A57" s="248"/>
      <c r="B57" s="244"/>
      <c r="C57" s="244"/>
      <c r="D57" s="244"/>
      <c r="E57" s="244"/>
      <c r="F57" s="244"/>
      <c r="G57" s="310" t="s">
        <v>525</v>
      </c>
      <c r="H57" s="311"/>
      <c r="I57" s="319">
        <v>4187485</v>
      </c>
      <c r="J57" s="320">
        <v>78071</v>
      </c>
      <c r="K57" s="321">
        <v>2.4</v>
      </c>
      <c r="L57" s="322">
        <v>63956</v>
      </c>
      <c r="M57" s="323">
        <v>25.7</v>
      </c>
      <c r="N57" s="324">
        <v>-23.3</v>
      </c>
    </row>
    <row r="58" spans="1:14" x14ac:dyDescent="0.15">
      <c r="A58" s="248"/>
      <c r="B58" s="244"/>
      <c r="C58" s="244"/>
      <c r="D58" s="244"/>
      <c r="E58" s="244"/>
      <c r="F58" s="244"/>
      <c r="G58" s="325"/>
      <c r="H58" s="326" t="s">
        <v>522</v>
      </c>
      <c r="I58" s="327">
        <v>2574261</v>
      </c>
      <c r="J58" s="328">
        <v>47994</v>
      </c>
      <c r="K58" s="329">
        <v>4.8</v>
      </c>
      <c r="L58" s="330">
        <v>29239</v>
      </c>
      <c r="M58" s="331">
        <v>8.8000000000000007</v>
      </c>
      <c r="N58" s="332">
        <v>-4</v>
      </c>
    </row>
    <row r="59" spans="1:14" x14ac:dyDescent="0.15">
      <c r="A59" s="248"/>
      <c r="B59" s="244"/>
      <c r="C59" s="244"/>
      <c r="D59" s="244"/>
      <c r="E59" s="244"/>
      <c r="F59" s="244"/>
      <c r="G59" s="310" t="s">
        <v>526</v>
      </c>
      <c r="H59" s="311"/>
      <c r="I59" s="319">
        <v>4395748</v>
      </c>
      <c r="J59" s="320">
        <v>82857</v>
      </c>
      <c r="K59" s="321">
        <v>6.1</v>
      </c>
      <c r="L59" s="322">
        <v>66255</v>
      </c>
      <c r="M59" s="323">
        <v>3.6</v>
      </c>
      <c r="N59" s="324">
        <v>2.5</v>
      </c>
    </row>
    <row r="60" spans="1:14" x14ac:dyDescent="0.15">
      <c r="A60" s="248"/>
      <c r="B60" s="244"/>
      <c r="C60" s="244"/>
      <c r="D60" s="244"/>
      <c r="E60" s="244"/>
      <c r="F60" s="244"/>
      <c r="G60" s="325"/>
      <c r="H60" s="326" t="s">
        <v>522</v>
      </c>
      <c r="I60" s="333">
        <v>3169660</v>
      </c>
      <c r="J60" s="328">
        <v>59746</v>
      </c>
      <c r="K60" s="329">
        <v>24.5</v>
      </c>
      <c r="L60" s="330">
        <v>31822</v>
      </c>
      <c r="M60" s="331">
        <v>8.8000000000000007</v>
      </c>
      <c r="N60" s="332">
        <v>15.7</v>
      </c>
    </row>
    <row r="61" spans="1:14" x14ac:dyDescent="0.15">
      <c r="A61" s="248"/>
      <c r="B61" s="244"/>
      <c r="C61" s="244"/>
      <c r="D61" s="244"/>
      <c r="E61" s="244"/>
      <c r="F61" s="244"/>
      <c r="G61" s="310" t="s">
        <v>527</v>
      </c>
      <c r="H61" s="334"/>
      <c r="I61" s="335">
        <v>4593522</v>
      </c>
      <c r="J61" s="336">
        <v>85295</v>
      </c>
      <c r="K61" s="337">
        <v>-5.8</v>
      </c>
      <c r="L61" s="338">
        <v>58108</v>
      </c>
      <c r="M61" s="339">
        <v>4</v>
      </c>
      <c r="N61" s="324">
        <v>-9.8000000000000007</v>
      </c>
    </row>
    <row r="62" spans="1:14" x14ac:dyDescent="0.15">
      <c r="A62" s="248"/>
      <c r="B62" s="244"/>
      <c r="C62" s="244"/>
      <c r="D62" s="244"/>
      <c r="E62" s="244"/>
      <c r="F62" s="244"/>
      <c r="G62" s="325"/>
      <c r="H62" s="326" t="s">
        <v>522</v>
      </c>
      <c r="I62" s="327">
        <v>2698761</v>
      </c>
      <c r="J62" s="328">
        <v>50166</v>
      </c>
      <c r="K62" s="329">
        <v>-1</v>
      </c>
      <c r="L62" s="330">
        <v>29274</v>
      </c>
      <c r="M62" s="331">
        <v>0.3</v>
      </c>
      <c r="N62" s="332">
        <v>-1.3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39" t="s">
        <v>3</v>
      </c>
      <c r="D47" s="1139"/>
      <c r="E47" s="1140"/>
      <c r="F47" s="11">
        <v>15.43</v>
      </c>
      <c r="G47" s="12">
        <v>15.57</v>
      </c>
      <c r="H47" s="12">
        <v>15.46</v>
      </c>
      <c r="I47" s="12">
        <v>15.05</v>
      </c>
      <c r="J47" s="13">
        <v>15.24</v>
      </c>
    </row>
    <row r="48" spans="2:10" ht="57.75" customHeight="1" x14ac:dyDescent="0.15">
      <c r="B48" s="14"/>
      <c r="C48" s="1141" t="s">
        <v>4</v>
      </c>
      <c r="D48" s="1141"/>
      <c r="E48" s="1142"/>
      <c r="F48" s="15">
        <v>8.08</v>
      </c>
      <c r="G48" s="16">
        <v>7.79</v>
      </c>
      <c r="H48" s="16">
        <v>7.4</v>
      </c>
      <c r="I48" s="16">
        <v>8.6999999999999993</v>
      </c>
      <c r="J48" s="17">
        <v>6.42</v>
      </c>
    </row>
    <row r="49" spans="2:10" ht="57.75" customHeight="1" thickBot="1" x14ac:dyDescent="0.2">
      <c r="B49" s="18"/>
      <c r="C49" s="1143" t="s">
        <v>5</v>
      </c>
      <c r="D49" s="1143"/>
      <c r="E49" s="1144"/>
      <c r="F49" s="19">
        <v>1.96</v>
      </c>
      <c r="G49" s="20" t="s">
        <v>534</v>
      </c>
      <c r="H49" s="20" t="s">
        <v>535</v>
      </c>
      <c r="I49" s="20">
        <v>5.8</v>
      </c>
      <c r="J49" s="21">
        <v>3.79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51" t="s">
        <v>536</v>
      </c>
      <c r="D34" s="1151"/>
      <c r="E34" s="1152"/>
      <c r="F34" s="32">
        <v>7.44</v>
      </c>
      <c r="G34" s="33">
        <v>8.49</v>
      </c>
      <c r="H34" s="33">
        <v>9.36</v>
      </c>
      <c r="I34" s="33">
        <v>10.36</v>
      </c>
      <c r="J34" s="34">
        <v>11.26</v>
      </c>
      <c r="K34" s="22"/>
      <c r="L34" s="22"/>
      <c r="M34" s="22"/>
      <c r="N34" s="22"/>
      <c r="O34" s="22"/>
      <c r="P34" s="22"/>
    </row>
    <row r="35" spans="1:16" ht="39" customHeight="1" x14ac:dyDescent="0.15">
      <c r="A35" s="22"/>
      <c r="B35" s="35"/>
      <c r="C35" s="1145" t="s">
        <v>537</v>
      </c>
      <c r="D35" s="1146"/>
      <c r="E35" s="1147"/>
      <c r="F35" s="36">
        <v>7.26</v>
      </c>
      <c r="G35" s="37">
        <v>7.86</v>
      </c>
      <c r="H35" s="37">
        <v>8.14</v>
      </c>
      <c r="I35" s="37">
        <v>9.43</v>
      </c>
      <c r="J35" s="38">
        <v>11.17</v>
      </c>
      <c r="K35" s="22"/>
      <c r="L35" s="22"/>
      <c r="M35" s="22"/>
      <c r="N35" s="22"/>
      <c r="O35" s="22"/>
      <c r="P35" s="22"/>
    </row>
    <row r="36" spans="1:16" ht="39" customHeight="1" x14ac:dyDescent="0.15">
      <c r="A36" s="22"/>
      <c r="B36" s="35"/>
      <c r="C36" s="1145" t="s">
        <v>538</v>
      </c>
      <c r="D36" s="1146"/>
      <c r="E36" s="1147"/>
      <c r="F36" s="36">
        <v>8.08</v>
      </c>
      <c r="G36" s="37">
        <v>7.79</v>
      </c>
      <c r="H36" s="37">
        <v>7.39</v>
      </c>
      <c r="I36" s="37">
        <v>8.6999999999999993</v>
      </c>
      <c r="J36" s="38">
        <v>6.41</v>
      </c>
      <c r="K36" s="22"/>
      <c r="L36" s="22"/>
      <c r="M36" s="22"/>
      <c r="N36" s="22"/>
      <c r="O36" s="22"/>
      <c r="P36" s="22"/>
    </row>
    <row r="37" spans="1:16" ht="39" customHeight="1" x14ac:dyDescent="0.15">
      <c r="A37" s="22"/>
      <c r="B37" s="35"/>
      <c r="C37" s="1145" t="s">
        <v>539</v>
      </c>
      <c r="D37" s="1146"/>
      <c r="E37" s="1147"/>
      <c r="F37" s="36">
        <v>0.87</v>
      </c>
      <c r="G37" s="37">
        <v>1.17</v>
      </c>
      <c r="H37" s="37">
        <v>1.47</v>
      </c>
      <c r="I37" s="37">
        <v>1.69</v>
      </c>
      <c r="J37" s="38">
        <v>2.15</v>
      </c>
      <c r="K37" s="22"/>
      <c r="L37" s="22"/>
      <c r="M37" s="22"/>
      <c r="N37" s="22"/>
      <c r="O37" s="22"/>
      <c r="P37" s="22"/>
    </row>
    <row r="38" spans="1:16" ht="39" customHeight="1" x14ac:dyDescent="0.15">
      <c r="A38" s="22"/>
      <c r="B38" s="35"/>
      <c r="C38" s="1145" t="s">
        <v>540</v>
      </c>
      <c r="D38" s="1146"/>
      <c r="E38" s="1147"/>
      <c r="F38" s="36">
        <v>1.36</v>
      </c>
      <c r="G38" s="37">
        <v>0.59</v>
      </c>
      <c r="H38" s="37">
        <v>0.87</v>
      </c>
      <c r="I38" s="37">
        <v>1.45</v>
      </c>
      <c r="J38" s="38">
        <v>1.45</v>
      </c>
      <c r="K38" s="22"/>
      <c r="L38" s="22"/>
      <c r="M38" s="22"/>
      <c r="N38" s="22"/>
      <c r="O38" s="22"/>
      <c r="P38" s="22"/>
    </row>
    <row r="39" spans="1:16" ht="39" customHeight="1" x14ac:dyDescent="0.15">
      <c r="A39" s="22"/>
      <c r="B39" s="35"/>
      <c r="C39" s="1145" t="s">
        <v>541</v>
      </c>
      <c r="D39" s="1146"/>
      <c r="E39" s="1147"/>
      <c r="F39" s="36">
        <v>1.69</v>
      </c>
      <c r="G39" s="37">
        <v>1.63</v>
      </c>
      <c r="H39" s="37">
        <v>1.54</v>
      </c>
      <c r="I39" s="37">
        <v>1.46</v>
      </c>
      <c r="J39" s="38">
        <v>1.38</v>
      </c>
      <c r="K39" s="22"/>
      <c r="L39" s="22"/>
      <c r="M39" s="22"/>
      <c r="N39" s="22"/>
      <c r="O39" s="22"/>
      <c r="P39" s="22"/>
    </row>
    <row r="40" spans="1:16" ht="39" customHeight="1" x14ac:dyDescent="0.15">
      <c r="A40" s="22"/>
      <c r="B40" s="35"/>
      <c r="C40" s="1145" t="s">
        <v>542</v>
      </c>
      <c r="D40" s="1146"/>
      <c r="E40" s="1147"/>
      <c r="F40" s="36">
        <v>0.64</v>
      </c>
      <c r="G40" s="37">
        <v>0.64</v>
      </c>
      <c r="H40" s="37">
        <v>0.64</v>
      </c>
      <c r="I40" s="37">
        <v>0.6</v>
      </c>
      <c r="J40" s="38">
        <v>0.68</v>
      </c>
      <c r="K40" s="22"/>
      <c r="L40" s="22"/>
      <c r="M40" s="22"/>
      <c r="N40" s="22"/>
      <c r="O40" s="22"/>
      <c r="P40" s="22"/>
    </row>
    <row r="41" spans="1:16" ht="39" customHeight="1" x14ac:dyDescent="0.15">
      <c r="A41" s="22"/>
      <c r="B41" s="35"/>
      <c r="C41" s="1145" t="s">
        <v>543</v>
      </c>
      <c r="D41" s="1146"/>
      <c r="E41" s="1147"/>
      <c r="F41" s="36" t="s">
        <v>491</v>
      </c>
      <c r="G41" s="37">
        <v>0.22</v>
      </c>
      <c r="H41" s="37">
        <v>0.25</v>
      </c>
      <c r="I41" s="37">
        <v>0.27</v>
      </c>
      <c r="J41" s="38">
        <v>0.28999999999999998</v>
      </c>
      <c r="K41" s="22"/>
      <c r="L41" s="22"/>
      <c r="M41" s="22"/>
      <c r="N41" s="22"/>
      <c r="O41" s="22"/>
      <c r="P41" s="22"/>
    </row>
    <row r="42" spans="1:16" ht="39" customHeight="1" x14ac:dyDescent="0.15">
      <c r="A42" s="22"/>
      <c r="B42" s="39"/>
      <c r="C42" s="1145" t="s">
        <v>544</v>
      </c>
      <c r="D42" s="1146"/>
      <c r="E42" s="1147"/>
      <c r="F42" s="36" t="s">
        <v>491</v>
      </c>
      <c r="G42" s="37" t="s">
        <v>491</v>
      </c>
      <c r="H42" s="37" t="s">
        <v>491</v>
      </c>
      <c r="I42" s="37" t="s">
        <v>491</v>
      </c>
      <c r="J42" s="38" t="s">
        <v>491</v>
      </c>
      <c r="K42" s="22"/>
      <c r="L42" s="22"/>
      <c r="M42" s="22"/>
      <c r="N42" s="22"/>
      <c r="O42" s="22"/>
      <c r="P42" s="22"/>
    </row>
    <row r="43" spans="1:16" ht="39" customHeight="1" thickBot="1" x14ac:dyDescent="0.2">
      <c r="A43" s="22"/>
      <c r="B43" s="40"/>
      <c r="C43" s="1148" t="s">
        <v>545</v>
      </c>
      <c r="D43" s="1149"/>
      <c r="E43" s="1150"/>
      <c r="F43" s="41">
        <v>0.06</v>
      </c>
      <c r="G43" s="42">
        <v>0.09</v>
      </c>
      <c r="H43" s="42">
        <v>0.14000000000000001</v>
      </c>
      <c r="I43" s="42">
        <v>0.22</v>
      </c>
      <c r="J43" s="43">
        <v>0.14000000000000001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4055</v>
      </c>
      <c r="L45" s="60">
        <v>4007</v>
      </c>
      <c r="M45" s="60">
        <v>4125</v>
      </c>
      <c r="N45" s="60">
        <v>4152</v>
      </c>
      <c r="O45" s="61">
        <v>3979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491</v>
      </c>
      <c r="L46" s="64" t="s">
        <v>491</v>
      </c>
      <c r="M46" s="64" t="s">
        <v>491</v>
      </c>
      <c r="N46" s="64" t="s">
        <v>491</v>
      </c>
      <c r="O46" s="65" t="s">
        <v>491</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491</v>
      </c>
      <c r="L47" s="64" t="s">
        <v>491</v>
      </c>
      <c r="M47" s="64" t="s">
        <v>491</v>
      </c>
      <c r="N47" s="64" t="s">
        <v>491</v>
      </c>
      <c r="O47" s="65" t="s">
        <v>491</v>
      </c>
      <c r="P47" s="48"/>
      <c r="Q47" s="48"/>
      <c r="R47" s="48"/>
      <c r="S47" s="48"/>
      <c r="T47" s="48"/>
      <c r="U47" s="48"/>
    </row>
    <row r="48" spans="1:21" ht="30.75" customHeight="1" x14ac:dyDescent="0.15">
      <c r="A48" s="48"/>
      <c r="B48" s="1163"/>
      <c r="C48" s="1164"/>
      <c r="D48" s="62"/>
      <c r="E48" s="1155" t="s">
        <v>15</v>
      </c>
      <c r="F48" s="1155"/>
      <c r="G48" s="1155"/>
      <c r="H48" s="1155"/>
      <c r="I48" s="1155"/>
      <c r="J48" s="1156"/>
      <c r="K48" s="63">
        <v>1334</v>
      </c>
      <c r="L48" s="64">
        <v>1129</v>
      </c>
      <c r="M48" s="64">
        <v>1076</v>
      </c>
      <c r="N48" s="64">
        <v>1028</v>
      </c>
      <c r="O48" s="65">
        <v>1108</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491</v>
      </c>
      <c r="L49" s="64" t="s">
        <v>491</v>
      </c>
      <c r="M49" s="64" t="s">
        <v>491</v>
      </c>
      <c r="N49" s="64" t="s">
        <v>491</v>
      </c>
      <c r="O49" s="65" t="s">
        <v>491</v>
      </c>
      <c r="P49" s="48"/>
      <c r="Q49" s="48"/>
      <c r="R49" s="48"/>
      <c r="S49" s="48"/>
      <c r="T49" s="48"/>
      <c r="U49" s="48"/>
    </row>
    <row r="50" spans="1:21" ht="30.75" customHeight="1" x14ac:dyDescent="0.15">
      <c r="A50" s="48"/>
      <c r="B50" s="1163"/>
      <c r="C50" s="1164"/>
      <c r="D50" s="62"/>
      <c r="E50" s="1155" t="s">
        <v>17</v>
      </c>
      <c r="F50" s="1155"/>
      <c r="G50" s="1155"/>
      <c r="H50" s="1155"/>
      <c r="I50" s="1155"/>
      <c r="J50" s="1156"/>
      <c r="K50" s="63">
        <v>20</v>
      </c>
      <c r="L50" s="64">
        <v>20</v>
      </c>
      <c r="M50" s="64">
        <v>0</v>
      </c>
      <c r="N50" s="64">
        <v>0</v>
      </c>
      <c r="O50" s="65">
        <v>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491</v>
      </c>
      <c r="L51" s="64" t="s">
        <v>491</v>
      </c>
      <c r="M51" s="64" t="s">
        <v>491</v>
      </c>
      <c r="N51" s="64" t="s">
        <v>491</v>
      </c>
      <c r="O51" s="65" t="s">
        <v>491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3587</v>
      </c>
      <c r="L52" s="64">
        <v>3608</v>
      </c>
      <c r="M52" s="64">
        <v>3691</v>
      </c>
      <c r="N52" s="64">
        <v>3769</v>
      </c>
      <c r="O52" s="65">
        <v>3876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1822</v>
      </c>
      <c r="L53" s="69">
        <v>1548</v>
      </c>
      <c r="M53" s="69">
        <v>1510</v>
      </c>
      <c r="N53" s="69">
        <v>1411</v>
      </c>
      <c r="O53" s="70">
        <v>1211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2016-04-21T02:08:09Z</cp:lastPrinted>
  <dcterms:created xsi:type="dcterms:W3CDTF">2016-02-15T01:28:18Z</dcterms:created>
  <dcterms:modified xsi:type="dcterms:W3CDTF">2016-04-21T02:08:40Z</dcterms:modified>
  <cp:category/>
</cp:coreProperties>
</file>