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C36" i="9"/>
  <c r="CO35" i="9"/>
  <c r="BW35" i="9"/>
  <c r="C35" i="9"/>
  <c r="CO34" i="9"/>
  <c r="BW34" i="9"/>
  <c r="C34" i="9"/>
  <c r="U34" i="9" l="1"/>
  <c r="U35" i="9" s="1"/>
  <c r="U36" i="9" s="1"/>
  <c r="U37" i="9" s="1"/>
  <c r="U38"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<sst xmlns="http://schemas.openxmlformats.org/spreadsheetml/2006/main" count="1020" uniqueCount="562">
  <si>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</si>
  <si>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</si>
  <si>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</si>
  <si>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</si>
  <si>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</si>
  <si>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</si>
  <si>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</si>
  <si>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</si>
  <si>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</si>
  <si>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</si>
  <si>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</si>
  <si>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</si>
  <si>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</si>
  <si>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</si>
  <si>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</si>
  <si>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</si>
  <si>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</si>
  <si>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</si>
  <si>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</si>
  <si>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</si>
  <si>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</si>
  <si>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</si>
  <si>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</si>
  <si>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</si>
  <si>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</si>
  <si>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</si>
  <si>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</si>
  <si>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</si>
  <si>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</si>
  <si>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</si>
  <si>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</si>
  <si>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</si>
  <si>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</si>
  <si>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</si>
  <si>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</si>
  <si>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</si>
  <si>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</si>
  <si>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</si>
  <si>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</si>
  <si>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</si>
  <si>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</si>
  <si>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</si>
  <si>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</si>
  <si>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</si>
  <si>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</si>
  <si>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</si>
  <si>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</si>
  <si>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</si>
  <si>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</si>
  <si>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</si>
  <si>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</si>
  <si>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</si>
  <si>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</si>
  <si>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</si>
  <si>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</si>
  <si>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</si>
  <si>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</si>
  <si>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</si>
  <si>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</si>
  <si>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</si>
  <si>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</si>
  <si>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</si>
  <si>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</si>
  <si>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</si>
  <si>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</si>
  <si>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</si>
  <si>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</si>
  <si>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</si>
  <si>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</si>
  <si>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</si>
  <si>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</si>
  <si>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</si>
  <si>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</si>
  <si>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</si>
  <si>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</si>
  <si>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</si>
  <si>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</si>
  <si>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</si>
  <si>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</si>
  <si>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</si>
  <si>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</si>
  <si>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</si>
  <si>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下呂市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</si>
  <si>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</si>
  <si>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</si>
  <si>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</si>
  <si>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</si>
  <si>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</si>
  <si>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</si>
  <si>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</si>
  <si>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</si>
  <si>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</si>
  <si>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</si>
  <si>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</si>
  <si>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</si>
  <si>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</si>
  <si>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</si>
  <si>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</si>
  <si>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</si>
  <si>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</si>
  <si>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</si>
  <si>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</si>
  <si>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</si>
  <si>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</si>
  <si>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</si>
  <si>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</si>
  <si>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</si>
  <si>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</si>
  <si>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</si>
  <si>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</si>
  <si>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</si>
  <si>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</si>
  <si>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</si>
  <si>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</si>
  <si>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</si>
  <si>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</si>
  <si>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</si>
  <si>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</si>
  <si>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</si>
  <si>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</si>
  <si>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</si>
  <si>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</si>
  <si>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</si>
  <si>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</si>
  <si>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</si>
  <si>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</si>
  <si>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</si>
  <si>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</si>
  <si>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</si>
  <si>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</si>
  <si>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</si>
  <si>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</si>
  <si>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</si>
  <si>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</si>
  <si>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</si>
  <si>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</si>
  <si>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</si>
  <si>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</si>
  <si>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</si>
  <si>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</si>
  <si>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</si>
  <si>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</si>
  <si>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</si>
  <si>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</si>
  <si>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</si>
  <si>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</si>
  <si>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</si>
  <si>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</si>
  <si>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</si>
  <si>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</si>
  <si>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</si>
  <si>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</si>
  <si>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</si>
  <si>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</si>
  <si>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</si>
  <si>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</si>
  <si>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</si>
  <si>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</si>
  <si>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</si>
  <si>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</si>
  <si>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</si>
  <si>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</si>
  <si>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</si>
  <si>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</si>
  <si>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</si>
  <si>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</si>
  <si>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</si>
  <si>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</si>
  <si>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</si>
  <si>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</si>
  <si>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</si>
  <si>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</si>
  <si>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</si>
  <si>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</si>
  <si>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</si>
  <si>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</si>
  <si>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</si>
  <si>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</si>
  <si>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</si>
  <si>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</si>
  <si>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</si>
  <si>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</si>
  <si>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</si>
  <si>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</si>
  <si>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</si>
  <si>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</si>
  <si>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</si>
  <si>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</si>
  <si>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</si>
  <si>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</si>
  <si>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</si>
  <si>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</si>
  <si>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</si>
  <si>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</si>
  <si>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</si>
  <si>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岐阜県下呂市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</si>
  <si>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</si>
  <si>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</si>
  <si>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</si>
  <si>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</si>
  <si>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</si>
  <si>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</si>
  <si>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</si>
  <si>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</si>
  <si>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</si>
  <si>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</si>
  <si>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</si>
  <si>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</si>
  <si>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</si>
  <si>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</si>
  <si>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</si>
  <si>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</si>
  <si>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</si>
  <si>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</si>
  <si>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</si>
  <si>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</si>
  <si>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</si>
  <si>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</si>
  <si>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</si>
  <si>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</si>
  <si>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</si>
  <si>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</si>
  <si>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</si>
  <si>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</si>
  <si>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</si>
  <si>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</si>
  <si>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</si>
  <si>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</si>
  <si>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</si>
  <si>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</si>
  <si>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</si>
  <si>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</si>
  <si>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</si>
  <si>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</si>
  <si>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</si>
  <si>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</si>
  <si>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</si>
  <si>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</si>
  <si>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</si>
  <si>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</si>
  <si>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</si>
  <si>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</si>
  <si>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</si>
  <si>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</si>
  <si>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</si>
  <si>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</si>
  <si>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</si>
  <si>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</si>
  <si>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</si>
  <si>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</si>
  <si>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</si>
  <si>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</si>
  <si>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</si>
  <si>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</si>
  <si>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</si>
  <si>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</si>
  <si>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</si>
  <si>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</si>
  <si>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</si>
  <si>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</si>
  <si>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</si>
  <si>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</si>
  <si>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</si>
  <si>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</si>
  <si>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</si>
  <si>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</si>
  <si>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</si>
  <si>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</si>
  <si>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</si>
  <si>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</si>
  <si>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</si>
  <si>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</si>
  <si>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</si>
  <si>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</si>
  <si>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</si>
  <si>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</si>
  <si>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</si>
  <si>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</si>
  <si>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</si>
  <si>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</si>
  <si>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</si>
  <si>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</si>
  <si>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</si>
  <si>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</si>
  <si>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</si>
  <si>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</si>
  <si>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</si>
  <si>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</si>
  <si>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</si>
  <si>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</si>
  <si>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</si>
  <si>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</si>
  <si>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</si>
  <si>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</si>
  <si>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</si>
  <si>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</si>
  <si>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</si>
  <si>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</si>
  <si>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</si>
  <si>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</si>
  <si>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</si>
  <si>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</si>
  <si>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</si>
  <si>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</si>
  <si>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</si>
  <si>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</si>
  <si>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</si>
  <si>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</si>
  <si>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</si>
  <si>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</si>
  <si>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</si>
  <si>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</si>
  <si>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</si>
  <si>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</si>
  <si>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</si>
  <si>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</si>
  <si>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</si>
  <si>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</si>
  <si>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</si>
  <si>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</si>
  <si>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</si>
  <si>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</si>
  <si>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</si>
  <si>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</si>
  <si>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</si>
  <si>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</si>
  <si>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</si>
  <si>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</si>
  <si>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</si>
  <si>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</si>
  <si>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</si>
  <si>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</si>
  <si>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</si>
  <si>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</si>
  <si>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</si>
  <si>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</si>
  <si>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</si>
  <si>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</si>
  <si>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</si>
  <si>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</si>
  <si>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</si>
  <si>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</si>
  <si>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</si>
  <si>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</si>
  <si>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</si>
  <si>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岐阜県下呂市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</si>
  <si>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</si>
  <si>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</si>
  <si>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</si>
  <si>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</si>
  <si>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</si>
  <si>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</si>
  <si>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</si>
  <si>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</si>
  <si>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</si>
  <si>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</si>
  <si>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</si>
  <si>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</si>
  <si>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</si>
  <si>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</si>
  <si>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</si>
  <si>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</si>
  <si>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</si>
  <si>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</si>
  <si>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</si>
  <si>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</si>
  <si>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</si>
  <si>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</si>
  <si>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</si>
  <si>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</si>
  <si>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</si>
  <si>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</si>
  <si>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</si>
  <si>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</si>
  <si>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</si>
  <si>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</si>
  <si>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</si>
  <si>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</si>
  <si>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</si>
  <si>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</si>
  <si>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</si>
  <si>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後期高齢者医療特別会計</t>
    <phoneticPr fontId="5"/>
  </si>
  <si>
    <t>介護保険特別会計（介護サービス事業勘定）</t>
    <phoneticPr fontId="5"/>
  </si>
  <si>
    <t>介護保険特別会計（保険事業勘定）</t>
    <phoneticPr fontId="5"/>
  </si>
  <si>
    <t>国民健康保険事業特別会計（診療施設勘定）</t>
    <phoneticPr fontId="5"/>
  </si>
  <si>
    <t>水道事業会計</t>
    <phoneticPr fontId="5"/>
  </si>
  <si>
    <t>法適用企業</t>
    <phoneticPr fontId="5"/>
  </si>
  <si>
    <t>下呂温泉合掌村事業会計</t>
    <phoneticPr fontId="5"/>
  </si>
  <si>
    <t>金山病院事業会計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</si>
  <si>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</si>
  <si>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</si>
  <si>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</si>
  <si>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</si>
  <si>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</si>
  <si>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</si>
  <si>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</si>
  <si>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</si>
  <si>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</si>
  <si>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</si>
  <si>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</si>
  <si>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</si>
  <si>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</si>
  <si>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</si>
  <si>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</si>
  <si>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</si>
  <si>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</si>
  <si>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</si>
  <si>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</si>
  <si>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</si>
  <si>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</si>
  <si>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</si>
  <si>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</si>
  <si>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</si>
  <si>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</si>
  <si>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</si>
  <si>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</si>
  <si>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</si>
  <si>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</si>
  <si>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</si>
  <si>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</si>
  <si>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</si>
  <si>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</si>
  <si>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</si>
  <si>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</si>
  <si>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</si>
  <si>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</si>
  <si>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</si>
  <si>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</si>
  <si>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</si>
  <si>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</si>
  <si>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</si>
  <si>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</si>
  <si>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</si>
  <si>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</si>
  <si>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</si>
  <si>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</si>
  <si>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</si>
  <si>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</si>
  <si>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</si>
  <si>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</si>
  <si>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</si>
  <si>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</si>
  <si>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</si>
  <si>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</si>
  <si>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</si>
  <si>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</si>
  <si>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</si>
  <si>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</si>
  <si>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</si>
  <si>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</si>
  <si>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</si>
  <si>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</si>
  <si>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</si>
  <si>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</si>
  <si>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</si>
  <si>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</si>
  <si>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</si>
  <si>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</si>
  <si>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</si>
  <si>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</si>
  <si>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</si>
  <si>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</si>
  <si>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</si>
  <si>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</si>
  <si>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</si>
  <si>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</si>
  <si>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</si>
  <si>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</si>
  <si>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</si>
  <si>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</si>
  <si>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</si>
  <si>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</si>
  <si>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</si>
  <si>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</si>
  <si>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</si>
  <si>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</si>
  <si>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</si>
  <si>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</si>
  <si>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</si>
  <si>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</si>
  <si>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</si>
  <si>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</si>
  <si>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</si>
  <si>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</si>
  <si>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</si>
  <si>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</si>
  <si>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</si>
  <si>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</si>
  <si>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</si>
  <si>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</si>
  <si>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</si>
  <si>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</si>
  <si>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</si>
  <si>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</si>
  <si>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</si>
  <si>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</si>
  <si>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</si>
  <si>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</si>
  <si>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</si>
  <si>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</si>
  <si>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</si>
  <si>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</si>
  <si>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</si>
  <si>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</si>
  <si>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</si>
  <si>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</si>
  <si>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</si>
  <si>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</si>
  <si>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</si>
  <si>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</si>
  <si>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</si>
  <si>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</si>
  <si>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</si>
  <si>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</si>
  <si>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</si>
  <si>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</si>
  <si>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</si>
  <si>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</si>
  <si>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</si>
  <si>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</si>
  <si>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</si>
  <si>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</si>
  <si>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</si>
  <si>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</si>
  <si>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</si>
  <si>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</si>
  <si>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</si>
  <si>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</si>
  <si>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</si>
  <si>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</si>
  <si>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</si>
  <si>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</si>
  <si>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国民健康保険事業特別会計（事業勘定）</t>
  </si>
  <si>
    <t>介護保険特別会計（保険事業勘定）</t>
  </si>
  <si>
    <t>下呂温泉合掌村事業会計</t>
  </si>
  <si>
    <t>金山病院事業会計</t>
  </si>
  <si>
    <t>下水道事業特別会計</t>
  </si>
  <si>
    <t>簡易水道事業特別会計</t>
  </si>
  <si>
    <t>その他会計（赤字）</t>
  </si>
  <si>
    <t>その他会計（黒字）</t>
  </si>
  <si>
    <t>基金からの繰入金153百万円財産区からの繰入金429千円</t>
    <rPh sb="0" eb="2">
      <t>キキン</t>
    </rPh>
    <rPh sb="5" eb="7">
      <t>クリイレ</t>
    </rPh>
    <rPh sb="7" eb="8">
      <t>キン</t>
    </rPh>
    <rPh sb="11" eb="14">
      <t>ヒャクマンエン</t>
    </rPh>
    <rPh sb="14" eb="16">
      <t>ザイサン</t>
    </rPh>
    <rPh sb="16" eb="17">
      <t>ク</t>
    </rPh>
    <rPh sb="20" eb="22">
      <t>クリイレ</t>
    </rPh>
    <rPh sb="22" eb="23">
      <t>キン</t>
    </rPh>
    <rPh sb="26" eb="28">
      <t>センエン</t>
    </rPh>
    <phoneticPr fontId="2"/>
  </si>
  <si>
    <t>-</t>
    <phoneticPr fontId="2"/>
  </si>
  <si>
    <t>-</t>
    <phoneticPr fontId="2"/>
  </si>
  <si>
    <t>-</t>
    <phoneticPr fontId="2"/>
  </si>
  <si>
    <t>-</t>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</si>
  <si>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</si>
  <si>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</si>
  <si>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</si>
  <si>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</si>
  <si>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</si>
  <si>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飛騨農業共済事務組合</t>
    <rPh sb="0" eb="2">
      <t>ヒダ</t>
    </rPh>
    <rPh sb="2" eb="4">
      <t>ノウギョウ</t>
    </rPh>
    <rPh sb="4" eb="6">
      <t>キョウサイ</t>
    </rPh>
    <rPh sb="6" eb="8">
      <t>ジム</t>
    </rPh>
    <rPh sb="8" eb="10">
      <t>クミアイ</t>
    </rPh>
    <phoneticPr fontId="2"/>
  </si>
  <si>
    <t>-</t>
    <phoneticPr fontId="2"/>
  </si>
  <si>
    <t>-</t>
    <phoneticPr fontId="2"/>
  </si>
  <si>
    <t>ホリスティック南飛騨</t>
    <rPh sb="7" eb="8">
      <t>ミナミ</t>
    </rPh>
    <rPh sb="8" eb="10">
      <t>ヒダ</t>
    </rPh>
    <phoneticPr fontId="2"/>
  </si>
  <si>
    <t>飛騨小坂観光</t>
    <rPh sb="0" eb="2">
      <t>ヒダ</t>
    </rPh>
    <rPh sb="2" eb="4">
      <t>オサカ</t>
    </rPh>
    <rPh sb="4" eb="6">
      <t>カンコウ</t>
    </rPh>
    <phoneticPr fontId="2"/>
  </si>
  <si>
    <t>飛騨小坂ぶなしめじ</t>
    <rPh sb="0" eb="2">
      <t>ヒダ</t>
    </rPh>
    <rPh sb="2" eb="4">
      <t>オサカ</t>
    </rPh>
    <phoneticPr fontId="2"/>
  </si>
  <si>
    <t>かれん</t>
    <phoneticPr fontId="2"/>
  </si>
  <si>
    <t>-</t>
    <phoneticPr fontId="2"/>
  </si>
  <si>
    <t>馬瀬総合観光</t>
    <rPh sb="0" eb="2">
      <t>マゼ</t>
    </rPh>
    <rPh sb="2" eb="4">
      <t>ソウゴウ</t>
    </rPh>
    <rPh sb="4" eb="6">
      <t>カンコウ</t>
    </rPh>
    <phoneticPr fontId="2"/>
  </si>
  <si>
    <t>下呂ふるさと文化財団</t>
    <rPh sb="0" eb="2">
      <t>ゲロ</t>
    </rPh>
    <rPh sb="6" eb="8">
      <t>ブンカ</t>
    </rPh>
    <rPh sb="8" eb="10">
      <t>ザイダン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</si>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</sst>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wrapText="1"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52377</c:v>
                </c:pt>
                <c:pt idx="2">
                  <c:v>62524</c:v>
                </c:pt>
                <c:pt idx="3">
                  <c:v>80149</c:v>
                </c:pt>
                <c:pt idx="4">
                  <c:v>57697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78955</c:v>
                </c:pt>
                <c:pt idx="1">
                  <c:v>73880</c:v>
                </c:pt>
                <c:pt idx="2">
                  <c:v>85997</c:v>
                </c:pt>
                <c:pt idx="3">
                  <c:v>98758</c:v>
                </c:pt>
                <c:pt idx="4">
                  <c:v>42301</c:v>
                </c:pt>
              </c:numCache>
            </c:numRef>
          </c:val>
          <c:smooth val="0"/>
        </c:ser>
        <c:dLbls>
          <c:showLegendKey val="0"/>
          <c:showVal val="0"/>
          <c:showCatName val="0"/>
          <c:showSerName val="0"/>
          <c:showPercent val="0"/>
          <c:showBubbleSize val="0"/>
        </c:dLbls>
        <c:marker val="1"/>
        <c:smooth val="0"/>
        <c:axId val="121525376"/>
        <c:axId val="121527296"/>
      </c:lineChart>
      <c:catAx>
        <c:axId val="1215253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527296"/>
        <c:crosses val="autoZero"/>
        <c:auto val="1"/>
        <c:lblAlgn val="ctr"/>
        <c:lblOffset val="100"/>
        <c:tickLblSkip val="1"/>
        <c:tickMarkSkip val="1"/>
        <c:noMultiLvlLbl val="0"/>
      </c:catAx>
      <c:valAx>
        <c:axId val="1215272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52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9.0500000000000007</c:v>
                </c:pt>
                <c:pt idx="1">
                  <c:v>8.69</c:v>
                </c:pt>
                <c:pt idx="2">
                  <c:v>5.58</c:v>
                </c:pt>
                <c:pt idx="3">
                  <c:v>4.32</c:v>
                </c:pt>
                <c:pt idx="4">
                  <c:v>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36.03</c:v>
                </c:pt>
                <c:pt idx="1">
                  <c:v>41.07</c:v>
                </c:pt>
                <c:pt idx="2">
                  <c:v>45.12</c:v>
                </c:pt>
                <c:pt idx="3">
                  <c:v>48.05</c:v>
                </c:pt>
                <c:pt idx="4">
                  <c:v>52.5</c:v>
                </c:pt>
              </c:numCache>
            </c:numRef>
          </c:val>
        </c:ser>
        <c:dLbls>
          <c:showLegendKey val="0"/>
          <c:showVal val="0"/>
          <c:showCatName val="0"/>
          <c:showSerName val="0"/>
          <c:showPercent val="0"/>
          <c:showBubbleSize val="0"/>
        </c:dLbls>
        <c:gapWidth val="250"/>
        <c:overlap val="100"/>
        <c:axId val="141651968"/>
        <c:axId val="141653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7.54</c:v>
                </c:pt>
                <c:pt idx="1">
                  <c:v>5.5</c:v>
                </c:pt>
                <c:pt idx="2">
                  <c:v>1.48</c:v>
                </c:pt>
                <c:pt idx="3">
                  <c:v>2.2599999999999998</c:v>
                </c:pt>
                <c:pt idx="4">
                  <c:v>2.67</c:v>
                </c:pt>
              </c:numCache>
            </c:numRef>
          </c:val>
          <c:smooth val="0"/>
        </c:ser>
        <c:dLbls>
          <c:showLegendKey val="0"/>
          <c:showVal val="0"/>
          <c:showCatName val="0"/>
          <c:showSerName val="0"/>
          <c:showPercent val="0"/>
          <c:showBubbleSize val="0"/>
        </c:dLbls>
        <c:marker val="1"/>
        <c:smooth val="0"/>
        <c:axId val="141651968"/>
        <c:axId val="141653888"/>
      </c:lineChart>
      <c:catAx>
        <c:axId val="14165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653888"/>
        <c:crosses val="autoZero"/>
        <c:auto val="1"/>
        <c:lblAlgn val="ctr"/>
        <c:lblOffset val="100"/>
        <c:tickLblSkip val="1"/>
        <c:tickMarkSkip val="1"/>
        <c:noMultiLvlLbl val="0"/>
      </c:catAx>
      <c:valAx>
        <c:axId val="14165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65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0.17</c:v>
                </c:pt>
                <c:pt idx="2">
                  <c:v>#N/A</c:v>
                </c:pt>
                <c:pt idx="3">
                  <c:v>0.34</c:v>
                </c:pt>
                <c:pt idx="4">
                  <c:v>#N/A</c:v>
                </c:pt>
                <c:pt idx="5">
                  <c:v>0.23</c:v>
                </c:pt>
                <c:pt idx="6">
                  <c:v>#N/A</c:v>
                </c:pt>
                <c:pt idx="7">
                  <c:v>0.19</c:v>
                </c:pt>
                <c:pt idx="8">
                  <c:v>#N/A</c:v>
                </c:pt>
                <c:pt idx="9">
                  <c:v>0.16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0.28999999999999998</c:v>
                </c:pt>
                <c:pt idx="2">
                  <c:v>#N/A</c:v>
                </c:pt>
                <c:pt idx="3">
                  <c:v>0.19</c:v>
                </c:pt>
                <c:pt idx="4">
                  <c:v>#N/A</c:v>
                </c:pt>
                <c:pt idx="5">
                  <c:v>0.13</c:v>
                </c:pt>
                <c:pt idx="6">
                  <c:v>#N/A</c:v>
                </c:pt>
                <c:pt idx="7">
                  <c:v>0.19</c:v>
                </c:pt>
                <c:pt idx="8">
                  <c:v>#N/A</c:v>
                </c:pt>
                <c:pt idx="9">
                  <c:v>0.25</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c:v>
                </c:pt>
                <c:pt idx="2">
                  <c:v>#N/A</c:v>
                </c:pt>
                <c:pt idx="3">
                  <c:v>0.28999999999999998</c:v>
                </c:pt>
                <c:pt idx="4">
                  <c:v>#N/A</c:v>
                </c:pt>
                <c:pt idx="5">
                  <c:v>0.28999999999999998</c:v>
                </c:pt>
                <c:pt idx="6">
                  <c:v>#N/A</c:v>
                </c:pt>
                <c:pt idx="7">
                  <c:v>0.26</c:v>
                </c:pt>
                <c:pt idx="8">
                  <c:v>#N/A</c:v>
                </c:pt>
                <c:pt idx="9">
                  <c:v>0.26</c:v>
                </c:pt>
              </c:numCache>
            </c:numRef>
          </c:val>
        </c:ser>
        <c:ser>
          <c:idx val="4"/>
          <c:order val="4"/>
          <c:tx>
            <c:strRef>
              <c:f>データシート!$A$31</c:f>
              <c:strCache>
                <c:ptCount val="1"/>
                <c:pt idx="0">
                  <c:v>金山病院事業会計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1.96</c:v>
                </c:pt>
                <c:pt idx="2">
                  <c:v>#N/A</c:v>
                </c:pt>
                <c:pt idx="3">
                  <c:v>1.78</c:v>
                </c:pt>
                <c:pt idx="4">
                  <c:v>#N/A</c:v>
                </c:pt>
                <c:pt idx="5">
                  <c:v>0.65</c:v>
                </c:pt>
                <c:pt idx="6">
                  <c:v>#N/A</c:v>
                </c:pt>
                <c:pt idx="7">
                  <c:v>0.71</c:v>
                </c:pt>
                <c:pt idx="8">
                  <c:v>#N/A</c:v>
                </c:pt>
                <c:pt idx="9">
                  <c:v>0.46</c:v>
                </c:pt>
              </c:numCache>
            </c:numRef>
          </c:val>
        </c:ser>
        <c:ser>
          <c:idx val="5"/>
          <c:order val="5"/>
          <c:tx>
            <c:strRef>
              <c:f>データシート!$A$32</c:f>
              <c:strCache>
                <c:ptCount val="1"/>
                <c:pt idx="0">
                  <c:v>下呂温泉合掌村事業会計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1.62</c:v>
                </c:pt>
                <c:pt idx="2">
                  <c:v>#N/A</c:v>
                </c:pt>
                <c:pt idx="3">
                  <c:v>1.51</c:v>
                </c:pt>
                <c:pt idx="4">
                  <c:v>#N/A</c:v>
                </c:pt>
                <c:pt idx="5">
                  <c:v>1.28</c:v>
                </c:pt>
                <c:pt idx="6">
                  <c:v>#N/A</c:v>
                </c:pt>
                <c:pt idx="7">
                  <c:v>0.72</c:v>
                </c:pt>
                <c:pt idx="8">
                  <c:v>#N/A</c:v>
                </c:pt>
                <c:pt idx="9">
                  <c:v>0.51</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0.56999999999999995</c:v>
                </c:pt>
                <c:pt idx="2">
                  <c:v>#N/A</c:v>
                </c:pt>
                <c:pt idx="3">
                  <c:v>0.53</c:v>
                </c:pt>
                <c:pt idx="4">
                  <c:v>#N/A</c:v>
                </c:pt>
                <c:pt idx="5">
                  <c:v>0.68</c:v>
                </c:pt>
                <c:pt idx="6">
                  <c:v>#N/A</c:v>
                </c:pt>
                <c:pt idx="7">
                  <c:v>0.67</c:v>
                </c:pt>
                <c:pt idx="8">
                  <c:v>#N/A</c:v>
                </c:pt>
                <c:pt idx="9">
                  <c:v>0.8</c:v>
                </c:pt>
              </c:numCache>
            </c:numRef>
          </c:val>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1.53</c:v>
                </c:pt>
                <c:pt idx="2">
                  <c:v>#N/A</c:v>
                </c:pt>
                <c:pt idx="3">
                  <c:v>1.54</c:v>
                </c:pt>
                <c:pt idx="4">
                  <c:v>#N/A</c:v>
                </c:pt>
                <c:pt idx="5">
                  <c:v>2.48</c:v>
                </c:pt>
                <c:pt idx="6">
                  <c:v>#N/A</c:v>
                </c:pt>
                <c:pt idx="7">
                  <c:v>3.13</c:v>
                </c:pt>
                <c:pt idx="8">
                  <c:v>#N/A</c:v>
                </c:pt>
                <c:pt idx="9">
                  <c:v>2.83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2.5499999999999998</c:v>
                </c:pt>
                <c:pt idx="2">
                  <c:v>#N/A</c:v>
                </c:pt>
                <c:pt idx="3">
                  <c:v>1.79</c:v>
                </c:pt>
                <c:pt idx="4">
                  <c:v>#N/A</c:v>
                </c:pt>
                <c:pt idx="5">
                  <c:v>2.2400000000000002</c:v>
                </c:pt>
                <c:pt idx="6">
                  <c:v>#N/A</c:v>
                </c:pt>
                <c:pt idx="7">
                  <c:v>2.79</c:v>
                </c:pt>
                <c:pt idx="8">
                  <c:v>#N/A</c:v>
                </c:pt>
                <c:pt idx="9">
                  <c:v>3.47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9.0399999999999991</c:v>
                </c:pt>
                <c:pt idx="2">
                  <c:v>#N/A</c:v>
                </c:pt>
                <c:pt idx="3">
                  <c:v>8.69</c:v>
                </c:pt>
                <c:pt idx="4">
                  <c:v>#N/A</c:v>
                </c:pt>
                <c:pt idx="5">
                  <c:v>5.58</c:v>
                </c:pt>
                <c:pt idx="6">
                  <c:v>#N/A</c:v>
                </c:pt>
                <c:pt idx="7">
                  <c:v>4.32</c:v>
                </c:pt>
                <c:pt idx="8">
                  <c:v>#N/A</c:v>
                </c:pt>
                <c:pt idx="9">
                  <c:v>4</c:v>
                </c:pt>
              </c:numCache>
            </c:numRef>
          </c:val>
        </c:ser>
        <c:dLbls>
          <c:showLegendKey val="0"/>
          <c:showVal val="0"/>
          <c:showCatName val="0"/>
          <c:showSerName val="0"/>
          <c:showPercent val="0"/>
          <c:showBubbleSize val="0"/>
        </c:dLbls>
        <c:gapWidth val="150"/>
        <c:overlap val="100"/>
        <c:axId val="141760000"/>
        <c:axId val="141761536"/>
      </c:barChart>
      <c:catAx>
        <c:axId val="14176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761536"/>
        <c:crosses val="autoZero"/>
        <c:auto val="1"/>
        <c:lblAlgn val="ctr"/>
        <c:lblOffset val="100"/>
        <c:tickLblSkip val="1"/>
        <c:tickMarkSkip val="1"/>
        <c:noMultiLvlLbl val="0"/>
      </c:catAx>
      <c:valAx>
        <c:axId val="14176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760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3032</c:v>
                </c:pt>
                <c:pt idx="5">
                  <c:v>3112</c:v>
                </c:pt>
                <c:pt idx="8">
                  <c:v>3174</c:v>
                </c:pt>
                <c:pt idx="11">
                  <c:v>3296</c:v>
                </c:pt>
                <c:pt idx="14">
                  <c:v>3406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39</c:v>
                </c:pt>
                <c:pt idx="3">
                  <c:v>26</c:v>
                </c:pt>
                <c:pt idx="6">
                  <c:v>18</c:v>
                </c:pt>
                <c:pt idx="9">
                  <c:v>17</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1685</c:v>
                </c:pt>
                <c:pt idx="3">
                  <c:v>1753</c:v>
                </c:pt>
                <c:pt idx="6">
                  <c:v>1716</c:v>
                </c:pt>
                <c:pt idx="9">
                  <c:v>1761</c:v>
                </c:pt>
                <c:pt idx="12">
                  <c:v>1805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2704</c:v>
                </c:pt>
                <c:pt idx="3">
                  <c:v>2831</c:v>
                </c:pt>
                <c:pt idx="6">
                  <c:v>2904</c:v>
                </c:pt>
                <c:pt idx="9">
                  <c:v>3066</c:v>
                </c:pt>
                <c:pt idx="12">
                  <c:v>2893</c:v>
                </c:pt>
              </c:numCache>
            </c:numRef>
          </c:val>
        </c:ser>
        <c:dLbls>
          <c:showLegendKey val="0"/>
          <c:showVal val="0"/>
          <c:showCatName val="0"/>
          <c:showSerName val="0"/>
          <c:showPercent val="0"/>
          <c:showBubbleSize val="0"/>
        </c:dLbls>
        <c:gapWidth val="100"/>
        <c:overlap val="100"/>
        <c:axId val="137663616"/>
        <c:axId val="13766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1397</c:v>
                </c:pt>
                <c:pt idx="2">
                  <c:v>#N/A</c:v>
                </c:pt>
                <c:pt idx="3">
                  <c:v>#N/A</c:v>
                </c:pt>
                <c:pt idx="4">
                  <c:v>1499</c:v>
                </c:pt>
                <c:pt idx="5">
                  <c:v>#N/A</c:v>
                </c:pt>
                <c:pt idx="6">
                  <c:v>#N/A</c:v>
                </c:pt>
                <c:pt idx="7">
                  <c:v>1465</c:v>
                </c:pt>
                <c:pt idx="8">
                  <c:v>#N/A</c:v>
                </c:pt>
                <c:pt idx="9">
                  <c:v>#N/A</c:v>
                </c:pt>
                <c:pt idx="10">
                  <c:v>1548</c:v>
                </c:pt>
                <c:pt idx="11">
                  <c:v>#N/A</c:v>
                </c:pt>
                <c:pt idx="12">
                  <c:v>#N/A</c:v>
                </c:pt>
                <c:pt idx="13">
                  <c:v>1316</c:v>
                </c:pt>
                <c:pt idx="14">
                  <c:v>#N/A</c:v>
                </c:pt>
              </c:numCache>
            </c:numRef>
          </c:val>
          <c:smooth val="0"/>
        </c:ser>
        <c:dLbls>
          <c:showLegendKey val="0"/>
          <c:showVal val="0"/>
          <c:showCatName val="0"/>
          <c:showSerName val="0"/>
          <c:showPercent val="0"/>
          <c:showBubbleSize val="0"/>
        </c:dLbls>
        <c:marker val="1"/>
        <c:smooth val="0"/>
        <c:axId val="137663616"/>
        <c:axId val="137665536"/>
      </c:lineChart>
      <c:catAx>
        <c:axId val="13766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665536"/>
        <c:crosses val="autoZero"/>
        <c:auto val="1"/>
        <c:lblAlgn val="ctr"/>
        <c:lblOffset val="100"/>
        <c:tickLblSkip val="1"/>
        <c:tickMarkSkip val="1"/>
        <c:noMultiLvlLbl val="0"/>
      </c:catAx>
      <c:valAx>
        <c:axId val="13766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6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33214</c:v>
                </c:pt>
                <c:pt idx="5">
                  <c:v>34254</c:v>
                </c:pt>
                <c:pt idx="8">
                  <c:v>33413</c:v>
                </c:pt>
                <c:pt idx="11">
                  <c:v>32996</c:v>
                </c:pt>
                <c:pt idx="14">
                  <c:v>31894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818</c:v>
                </c:pt>
                <c:pt idx="5">
                  <c:v>764</c:v>
                </c:pt>
                <c:pt idx="8">
                  <c:v>688</c:v>
                </c:pt>
                <c:pt idx="11">
                  <c:v>611</c:v>
                </c:pt>
                <c:pt idx="14">
                  <c:v>533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10123</c:v>
                </c:pt>
                <c:pt idx="5">
                  <c:v>10909</c:v>
                </c:pt>
                <c:pt idx="8">
                  <c:v>11805</c:v>
                </c:pt>
                <c:pt idx="11">
                  <c:v>12489</c:v>
                </c:pt>
                <c:pt idx="14">
                  <c:v>12935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4446</c:v>
                </c:pt>
                <c:pt idx="3">
                  <c:v>4676</c:v>
                </c:pt>
                <c:pt idx="6">
                  <c:v>4207</c:v>
                </c:pt>
                <c:pt idx="9">
                  <c:v>4370</c:v>
                </c:pt>
                <c:pt idx="12">
                  <c:v>3923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20892</c:v>
                </c:pt>
                <c:pt idx="3">
                  <c:v>21777</c:v>
                </c:pt>
                <c:pt idx="6">
                  <c:v>21454</c:v>
                </c:pt>
                <c:pt idx="9">
                  <c:v>20556</c:v>
                </c:pt>
                <c:pt idx="12">
                  <c:v>19596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161</c:v>
                </c:pt>
                <c:pt idx="3">
                  <c:v>136</c:v>
                </c:pt>
                <c:pt idx="6">
                  <c:v>234</c:v>
                </c:pt>
                <c:pt idx="9">
                  <c:v>214</c:v>
                </c:pt>
                <c:pt idx="12">
                  <c:v>169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26774</c:v>
                </c:pt>
                <c:pt idx="3">
                  <c:v>26462</c:v>
                </c:pt>
                <c:pt idx="6">
                  <c:v>26113</c:v>
                </c:pt>
                <c:pt idx="9">
                  <c:v>25298</c:v>
                </c:pt>
                <c:pt idx="12">
                  <c:v>23521</c:v>
                </c:pt>
              </c:numCache>
            </c:numRef>
          </c:val>
        </c:ser>
        <c:dLbls>
          <c:showLegendKey val="0"/>
          <c:showVal val="0"/>
          <c:showCatName val="0"/>
          <c:showSerName val="0"/>
          <c:showPercent val="0"/>
          <c:showBubbleSize val="0"/>
        </c:dLbls>
        <c:gapWidth val="100"/>
        <c:overlap val="100"/>
        <c:axId val="141587200"/>
        <c:axId val="141589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8119</c:v>
                </c:pt>
                <c:pt idx="2">
                  <c:v>#N/A</c:v>
                </c:pt>
                <c:pt idx="3">
                  <c:v>#N/A</c:v>
                </c:pt>
                <c:pt idx="4">
                  <c:v>7125</c:v>
                </c:pt>
                <c:pt idx="5">
                  <c:v>#N/A</c:v>
                </c:pt>
                <c:pt idx="6">
                  <c:v>#N/A</c:v>
                </c:pt>
                <c:pt idx="7">
                  <c:v>6102</c:v>
                </c:pt>
                <c:pt idx="8">
                  <c:v>#N/A</c:v>
                </c:pt>
                <c:pt idx="9">
                  <c:v>#N/A</c:v>
                </c:pt>
                <c:pt idx="10">
                  <c:v>4342</c:v>
                </c:pt>
                <c:pt idx="11">
                  <c:v>#N/A</c:v>
                </c:pt>
                <c:pt idx="12">
                  <c:v>#N/A</c:v>
                </c:pt>
                <c:pt idx="13">
                  <c:v>1847</c:v>
                </c:pt>
                <c:pt idx="14">
                  <c:v>#N/A</c:v>
                </c:pt>
              </c:numCache>
            </c:numRef>
          </c:val>
          <c:smooth val="0"/>
        </c:ser>
        <c:dLbls>
          <c:showLegendKey val="0"/>
          <c:showVal val="0"/>
          <c:showCatName val="0"/>
          <c:showSerName val="0"/>
          <c:showPercent val="0"/>
          <c:showBubbleSize val="0"/>
        </c:dLbls>
        <c:marker val="1"/>
        <c:smooth val="0"/>
        <c:axId val="141587200"/>
        <c:axId val="141589120"/>
      </c:lineChart>
      <c:catAx>
        <c:axId val="14158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589120"/>
        <c:crosses val="autoZero"/>
        <c:auto val="1"/>
        <c:lblAlgn val="ctr"/>
        <c:lblOffset val="100"/>
        <c:tickLblSkip val="1"/>
        <c:tickMarkSkip val="1"/>
        <c:noMultiLvlLbl val="0"/>
      </c:catAx>
      <c:valAx>
        <c:axId val="14158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58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34,976
34,640
851.21
20,256,844
19,646,872
576,264
14,394,215
23,353,797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年度以降は、類似団体平均値を上回っているものの、平成</a:t>
          </a:r>
          <a:r>
            <a:rPr kumimoji="1" lang="en-US" altLang="ja-JP" sz="1300">
              <a:latin typeface="ＭＳ Ｐゴシック"/>
            </a:rPr>
            <a:t>22</a:t>
          </a:r>
          <a:r>
            <a:rPr kumimoji="1" lang="ja-JP" altLang="en-US" sz="1300">
              <a:latin typeface="ＭＳ Ｐゴシック"/>
            </a:rPr>
            <a:t>年度以降、金融不安と景気の低迷による個人市民税や法人税の減収などから、</a:t>
          </a:r>
          <a:r>
            <a:rPr kumimoji="1" lang="en-US" altLang="ja-JP" sz="1300">
              <a:latin typeface="ＭＳ Ｐゴシック"/>
            </a:rPr>
            <a:t>0.04</a:t>
          </a:r>
          <a:r>
            <a:rPr kumimoji="1" lang="ja-JP" altLang="en-US" sz="1300">
              <a:latin typeface="ＭＳ Ｐゴシック"/>
            </a:rPr>
            <a:t>ポイント低下した。今後、組織の見直し、職員数の適正化、事務事業の選択と集中により歳出削減を実現するとともに、税の徴収率向上により歳入確保に努め、財政基盤の強化を図る。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3" name="直線コネクタ 62"/>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4"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5" name="直線コネクタ 64"/>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6"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7" name="直線コネクタ 66"/>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145143</xdr:rowOff>
    </xdr:from>
    <xdr:to>
      <xdr:col>7</xdr:col>
      <xdr:colOff>152400</xdr:colOff>
      <xdr:row>41</xdr:row>
      <xdr:rowOff>162378</xdr:rowOff>
    </xdr:to>
    <xdr:cxnSp macro="">
      <xdr:nvCxnSpPr>
        <xdr:cNvPr id="68" name="直線コネクタ 67"/>
        <xdr:cNvCxnSpPr/>
      </xdr:nvCxnSpPr>
      <xdr:spPr>
        <a:xfrm>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100892</xdr:rowOff>
    </xdr:from>
    <xdr:ext cx="762000" cy="259045"/>
    <xdr:sp macro="" textlink="">
      <xdr:nvSpPr>
        <xdr:cNvPr id="69"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0" name="フローチャート : 判断 69"/>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145143</xdr:rowOff>
    </xdr:from>
    <xdr:to>
      <xdr:col>6</xdr:col>
      <xdr:colOff>0</xdr:colOff>
      <xdr:row>41</xdr:row>
      <xdr:rowOff>145143</xdr:rowOff>
    </xdr:to>
    <xdr:cxnSp macro="">
      <xdr:nvCxnSpPr>
        <xdr:cNvPr id="71" name="直線コネクタ 70"/>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2" name="フローチャート : 判断 71"/>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73" name="テキスト ボックス 72"/>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110672</xdr:rowOff>
    </xdr:from>
    <xdr:to>
      <xdr:col>4</xdr:col>
      <xdr:colOff>482600</xdr:colOff>
      <xdr:row>41</xdr:row>
      <xdr:rowOff>145143</xdr:rowOff>
    </xdr:to>
    <xdr:cxnSp macro="">
      <xdr:nvCxnSpPr>
        <xdr:cNvPr id="74" name="直線コネクタ 73"/>
        <xdr:cNvCxnSpPr/>
      </xdr:nvCxnSpPr>
      <xdr:spPr>
        <a:xfrm>
          <a:off x="2336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5" name="フローチャート : 判断 74"/>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6" name="テキスト ボックス 75"/>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110672</xdr:rowOff>
    </xdr:to>
    <xdr:cxnSp macro="">
      <xdr:nvCxnSpPr>
        <xdr:cNvPr id="77" name="直線コネクタ 76"/>
        <xdr:cNvCxnSpPr/>
      </xdr:nvCxnSpPr>
      <xdr:spPr>
        <a:xfrm>
          <a:off x="1447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111578</xdr:rowOff>
    </xdr:from>
    <xdr:to>
      <xdr:col>3</xdr:col>
      <xdr:colOff>330200</xdr:colOff>
      <xdr:row>42</xdr:row>
      <xdr:rowOff>41728</xdr:rowOff>
    </xdr:to>
    <xdr:sp macro="" textlink="">
      <xdr:nvSpPr>
        <xdr:cNvPr id="78" name="フローチャート : 判断 77"/>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26505</xdr:rowOff>
    </xdr:from>
    <xdr:ext cx="762000" cy="259045"/>
    <xdr:sp macro="" textlink="">
      <xdr:nvSpPr>
        <xdr:cNvPr id="79" name="テキスト ボックス 78"/>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0" name="フローチャート : 判断 79"/>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1" name="テキスト ボックス 80"/>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7" name="円/楕円 86"/>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128105</xdr:rowOff>
    </xdr:from>
    <xdr:ext cx="762000" cy="259045"/>
    <xdr:sp macro="" textlink="">
      <xdr:nvSpPr>
        <xdr:cNvPr id="88"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89" name="円/楕円 88"/>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34670</xdr:rowOff>
    </xdr:from>
    <xdr:ext cx="736600" cy="259045"/>
    <xdr:sp macro="" textlink="">
      <xdr:nvSpPr>
        <xdr:cNvPr id="90" name="テキスト ボックス 89"/>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94343</xdr:rowOff>
    </xdr:from>
    <xdr:to>
      <xdr:col>4</xdr:col>
      <xdr:colOff>533400</xdr:colOff>
      <xdr:row>42</xdr:row>
      <xdr:rowOff>24493</xdr:rowOff>
    </xdr:to>
    <xdr:sp macro="" textlink="">
      <xdr:nvSpPr>
        <xdr:cNvPr id="91" name="円/楕円 90"/>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34670</xdr:rowOff>
    </xdr:from>
    <xdr:ext cx="762000" cy="259045"/>
    <xdr:sp macro="" textlink="">
      <xdr:nvSpPr>
        <xdr:cNvPr id="92" name="テキスト ボックス 91"/>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59872</xdr:rowOff>
    </xdr:from>
    <xdr:to>
      <xdr:col>3</xdr:col>
      <xdr:colOff>330200</xdr:colOff>
      <xdr:row>41</xdr:row>
      <xdr:rowOff>161472</xdr:rowOff>
    </xdr:to>
    <xdr:sp macro="" textlink="">
      <xdr:nvSpPr>
        <xdr:cNvPr id="93" name="円/楕円 92"/>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94" name="テキスト ボックス 93"/>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5" name="円/楕円 94"/>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96" name="テキスト ボックス 95"/>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年度までは、</a:t>
          </a:r>
          <a:r>
            <a:rPr kumimoji="1" lang="en-US" altLang="ja-JP" sz="1300">
              <a:latin typeface="ＭＳ Ｐゴシック"/>
            </a:rPr>
            <a:t>82</a:t>
          </a:r>
          <a:r>
            <a:rPr kumimoji="1" lang="ja-JP" altLang="en-US" sz="1300">
              <a:latin typeface="ＭＳ Ｐゴシック"/>
            </a:rPr>
            <a:t>％～</a:t>
          </a:r>
          <a:r>
            <a:rPr kumimoji="1" lang="en-US" altLang="ja-JP" sz="1300">
              <a:latin typeface="ＭＳ Ｐゴシック"/>
            </a:rPr>
            <a:t>85</a:t>
          </a:r>
          <a:r>
            <a:rPr kumimoji="1" lang="ja-JP" altLang="en-US" sz="1300">
              <a:latin typeface="ＭＳ Ｐゴシック"/>
            </a:rPr>
            <a:t>％台で推移していたが、平成</a:t>
          </a:r>
          <a:r>
            <a:rPr kumimoji="1" lang="en-US" altLang="ja-JP" sz="1300">
              <a:latin typeface="ＭＳ Ｐゴシック"/>
            </a:rPr>
            <a:t>25</a:t>
          </a:r>
          <a:r>
            <a:rPr kumimoji="1" lang="ja-JP" altLang="en-US" sz="1300">
              <a:latin typeface="ＭＳ Ｐゴシック"/>
            </a:rPr>
            <a:t>年度に市債償還元金の増等により</a:t>
          </a:r>
          <a:r>
            <a:rPr kumimoji="1" lang="en-US" altLang="ja-JP" sz="1300">
              <a:latin typeface="ＭＳ Ｐゴシック"/>
            </a:rPr>
            <a:t>3.9</a:t>
          </a:r>
          <a:r>
            <a:rPr kumimoji="1" lang="ja-JP" altLang="en-US" sz="1300">
              <a:latin typeface="ＭＳ Ｐゴシック"/>
            </a:rPr>
            <a:t>ポイント悪化した。平成</a:t>
          </a:r>
          <a:r>
            <a:rPr kumimoji="1" lang="en-US" altLang="ja-JP" sz="1300">
              <a:latin typeface="ＭＳ Ｐゴシック"/>
            </a:rPr>
            <a:t>26</a:t>
          </a:r>
          <a:r>
            <a:rPr kumimoji="1" lang="ja-JP" altLang="en-US" sz="1300">
              <a:latin typeface="ＭＳ Ｐゴシック"/>
            </a:rPr>
            <a:t>年度は前年度に比べ</a:t>
          </a:r>
          <a:r>
            <a:rPr kumimoji="1" lang="en-US" altLang="ja-JP" sz="1300">
              <a:latin typeface="ＭＳ Ｐゴシック"/>
            </a:rPr>
            <a:t>0.1</a:t>
          </a:r>
          <a:r>
            <a:rPr kumimoji="1" lang="ja-JP" altLang="en-US" sz="1300">
              <a:latin typeface="ＭＳ Ｐゴシック"/>
            </a:rPr>
            <a:t>ポイント改善したものの、今後も歳入の減少による悪化が危惧されるため、職員数の適正化による人件費の削減や事務事業の選択と集中により経常経費の削減に努め、弾力性のある財政構造を維持する。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3" name="直線コネクタ 112"/>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4" name="テキスト ボックス 113"/>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7" name="直線コネクタ 116"/>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8" name="テキスト ボックス 117"/>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1" name="直線コネクタ 120"/>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2" name="テキスト ボックス 121"/>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3" name="直線コネクタ 122"/>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4" name="テキスト ボックス 123"/>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5" name="直線コネクタ 124"/>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6" name="テキスト ボックス 125"/>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105304</xdr:rowOff>
    </xdr:from>
    <xdr:to>
      <xdr:col>7</xdr:col>
      <xdr:colOff>152400</xdr:colOff>
      <xdr:row>67</xdr:row>
      <xdr:rowOff>11642</xdr:rowOff>
    </xdr:to>
    <xdr:cxnSp macro="">
      <xdr:nvCxnSpPr>
        <xdr:cNvPr id="130" name="直線コネクタ 129"/>
        <xdr:cNvCxnSpPr/>
      </xdr:nvCxnSpPr>
      <xdr:spPr>
        <a:xfrm flipV="1">
          <a:off x="4953000" y="10563754"/>
          <a:ext cx="0" cy="93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155169</xdr:rowOff>
    </xdr:from>
    <xdr:ext cx="762000" cy="259045"/>
    <xdr:sp macro="" textlink="">
      <xdr:nvSpPr>
        <xdr:cNvPr id="131" name="財政構造の弾力性最小値テキスト"/>
        <xdr:cNvSpPr txBox="1"/>
      </xdr:nvSpPr>
      <xdr:spPr>
        <a:xfrm>
          <a:off x="5041900" y="114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7</xdr:col>
      <xdr:colOff>63500</xdr:colOff>
      <xdr:row>67</xdr:row>
      <xdr:rowOff>11642</xdr:rowOff>
    </xdr:from>
    <xdr:to>
      <xdr:col>7</xdr:col>
      <xdr:colOff>241300</xdr:colOff>
      <xdr:row>67</xdr:row>
      <xdr:rowOff>11642</xdr:rowOff>
    </xdr:to>
    <xdr:cxnSp macro="">
      <xdr:nvCxnSpPr>
        <xdr:cNvPr id="132" name="直線コネクタ 131"/>
        <xdr:cNvCxnSpPr/>
      </xdr:nvCxnSpPr>
      <xdr:spPr>
        <a:xfrm>
          <a:off x="4864100" y="114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20231</xdr:rowOff>
    </xdr:from>
    <xdr:ext cx="762000" cy="259045"/>
    <xdr:sp macro="" textlink="">
      <xdr:nvSpPr>
        <xdr:cNvPr id="133" name="財政構造の弾力性最大値テキスト"/>
        <xdr:cNvSpPr txBox="1"/>
      </xdr:nvSpPr>
      <xdr:spPr>
        <a:xfrm>
          <a:off x="5041900" y="1030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7</xdr:col>
      <xdr:colOff>63500</xdr:colOff>
      <xdr:row>61</xdr:row>
      <xdr:rowOff>105304</xdr:rowOff>
    </xdr:from>
    <xdr:to>
      <xdr:col>7</xdr:col>
      <xdr:colOff>241300</xdr:colOff>
      <xdr:row>61</xdr:row>
      <xdr:rowOff>105304</xdr:rowOff>
    </xdr:to>
    <xdr:cxnSp macro="">
      <xdr:nvCxnSpPr>
        <xdr:cNvPr id="134" name="直線コネクタ 133"/>
        <xdr:cNvCxnSpPr/>
      </xdr:nvCxnSpPr>
      <xdr:spPr>
        <a:xfrm>
          <a:off x="4864100" y="1056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14288</xdr:rowOff>
    </xdr:from>
    <xdr:to>
      <xdr:col>7</xdr:col>
      <xdr:colOff>152400</xdr:colOff>
      <xdr:row>62</xdr:row>
      <xdr:rowOff>24342</xdr:rowOff>
    </xdr:to>
    <xdr:cxnSp macro="">
      <xdr:nvCxnSpPr>
        <xdr:cNvPr id="135" name="直線コネクタ 134"/>
        <xdr:cNvCxnSpPr/>
      </xdr:nvCxnSpPr>
      <xdr:spPr>
        <a:xfrm flipV="1">
          <a:off x="4114800" y="1064418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6"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7" name="フローチャート : 判断 136"/>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146579</xdr:rowOff>
    </xdr:from>
    <xdr:to>
      <xdr:col>6</xdr:col>
      <xdr:colOff>0</xdr:colOff>
      <xdr:row>62</xdr:row>
      <xdr:rowOff>24342</xdr:rowOff>
    </xdr:to>
    <xdr:cxnSp macro="">
      <xdr:nvCxnSpPr>
        <xdr:cNvPr id="138" name="直線コネクタ 137"/>
        <xdr:cNvCxnSpPr/>
      </xdr:nvCxnSpPr>
      <xdr:spPr>
        <a:xfrm>
          <a:off x="3225800" y="10262129"/>
          <a:ext cx="889000" cy="39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104246</xdr:rowOff>
    </xdr:from>
    <xdr:to>
      <xdr:col>6</xdr:col>
      <xdr:colOff>50800</xdr:colOff>
      <xdr:row>63</xdr:row>
      <xdr:rowOff>34396</xdr:rowOff>
    </xdr:to>
    <xdr:sp macro="" textlink="">
      <xdr:nvSpPr>
        <xdr:cNvPr id="139" name="フローチャート : 判断 138"/>
        <xdr:cNvSpPr/>
      </xdr:nvSpPr>
      <xdr:spPr>
        <a:xfrm>
          <a:off x="40640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19173</xdr:rowOff>
    </xdr:from>
    <xdr:ext cx="736600" cy="259045"/>
    <xdr:sp macro="" textlink="">
      <xdr:nvSpPr>
        <xdr:cNvPr id="140" name="テキスト ボックス 139"/>
        <xdr:cNvSpPr txBox="1"/>
      </xdr:nvSpPr>
      <xdr:spPr>
        <a:xfrm>
          <a:off x="3733800" y="1082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146579</xdr:rowOff>
    </xdr:from>
    <xdr:to>
      <xdr:col>4</xdr:col>
      <xdr:colOff>482600</xdr:colOff>
      <xdr:row>60</xdr:row>
      <xdr:rowOff>65617</xdr:rowOff>
    </xdr:to>
    <xdr:cxnSp macro="">
      <xdr:nvCxnSpPr>
        <xdr:cNvPr id="141" name="直線コネクタ 140"/>
        <xdr:cNvCxnSpPr/>
      </xdr:nvCxnSpPr>
      <xdr:spPr>
        <a:xfrm flipV="1">
          <a:off x="2336800" y="10262129"/>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42" name="フローチャート : 判断 141"/>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3" name="テキスト ボックス 142"/>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137054</xdr:rowOff>
    </xdr:from>
    <xdr:to>
      <xdr:col>3</xdr:col>
      <xdr:colOff>279400</xdr:colOff>
      <xdr:row>60</xdr:row>
      <xdr:rowOff>65617</xdr:rowOff>
    </xdr:to>
    <xdr:cxnSp macro="">
      <xdr:nvCxnSpPr>
        <xdr:cNvPr id="144" name="直線コネクタ 143"/>
        <xdr:cNvCxnSpPr/>
      </xdr:nvCxnSpPr>
      <xdr:spPr>
        <a:xfrm>
          <a:off x="1447800" y="10081154"/>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5" name="フローチャート : 判断 144"/>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6" name="テキスト ボックス 145"/>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135467</xdr:rowOff>
    </xdr:from>
    <xdr:to>
      <xdr:col>2</xdr:col>
      <xdr:colOff>127000</xdr:colOff>
      <xdr:row>61</xdr:row>
      <xdr:rowOff>65617</xdr:rowOff>
    </xdr:to>
    <xdr:sp macro="" textlink="">
      <xdr:nvSpPr>
        <xdr:cNvPr id="147" name="フローチャート : 判断 146"/>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50394</xdr:rowOff>
    </xdr:from>
    <xdr:ext cx="762000" cy="259045"/>
    <xdr:sp macro="" textlink="">
      <xdr:nvSpPr>
        <xdr:cNvPr id="148" name="テキスト ボックス 147"/>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134938</xdr:rowOff>
    </xdr:from>
    <xdr:to>
      <xdr:col>7</xdr:col>
      <xdr:colOff>203200</xdr:colOff>
      <xdr:row>62</xdr:row>
      <xdr:rowOff>65088</xdr:rowOff>
    </xdr:to>
    <xdr:sp macro="" textlink="">
      <xdr:nvSpPr>
        <xdr:cNvPr id="154" name="円/楕円 153"/>
        <xdr:cNvSpPr/>
      </xdr:nvSpPr>
      <xdr:spPr>
        <a:xfrm>
          <a:off x="4902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56215</xdr:rowOff>
    </xdr:from>
    <xdr:ext cx="762000" cy="259045"/>
    <xdr:sp macro="" textlink="">
      <xdr:nvSpPr>
        <xdr:cNvPr id="155" name="財政構造の弾力性該当値テキスト"/>
        <xdr:cNvSpPr txBox="1"/>
      </xdr:nvSpPr>
      <xdr:spPr>
        <a:xfrm>
          <a:off x="5041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144992</xdr:rowOff>
    </xdr:from>
    <xdr:to>
      <xdr:col>6</xdr:col>
      <xdr:colOff>50800</xdr:colOff>
      <xdr:row>62</xdr:row>
      <xdr:rowOff>75142</xdr:rowOff>
    </xdr:to>
    <xdr:sp macro="" textlink="">
      <xdr:nvSpPr>
        <xdr:cNvPr id="156" name="円/楕円 155"/>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85319</xdr:rowOff>
    </xdr:from>
    <xdr:ext cx="736600" cy="259045"/>
    <xdr:sp macro="" textlink="">
      <xdr:nvSpPr>
        <xdr:cNvPr id="157" name="テキスト ボックス 156"/>
        <xdr:cNvSpPr txBox="1"/>
      </xdr:nvSpPr>
      <xdr:spPr>
        <a:xfrm>
          <a:off x="3733800" y="1037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95779</xdr:rowOff>
    </xdr:from>
    <xdr:to>
      <xdr:col>4</xdr:col>
      <xdr:colOff>533400</xdr:colOff>
      <xdr:row>60</xdr:row>
      <xdr:rowOff>25929</xdr:rowOff>
    </xdr:to>
    <xdr:sp macro="" textlink="">
      <xdr:nvSpPr>
        <xdr:cNvPr id="158" name="円/楕円 157"/>
        <xdr:cNvSpPr/>
      </xdr:nvSpPr>
      <xdr:spPr>
        <a:xfrm>
          <a:off x="3175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36106</xdr:rowOff>
    </xdr:from>
    <xdr:ext cx="762000" cy="259045"/>
    <xdr:sp macro="" textlink="">
      <xdr:nvSpPr>
        <xdr:cNvPr id="159" name="テキスト ボックス 158"/>
        <xdr:cNvSpPr txBox="1"/>
      </xdr:nvSpPr>
      <xdr:spPr>
        <a:xfrm>
          <a:off x="2844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14817</xdr:rowOff>
    </xdr:from>
    <xdr:to>
      <xdr:col>3</xdr:col>
      <xdr:colOff>330200</xdr:colOff>
      <xdr:row>60</xdr:row>
      <xdr:rowOff>116417</xdr:rowOff>
    </xdr:to>
    <xdr:sp macro="" textlink="">
      <xdr:nvSpPr>
        <xdr:cNvPr id="160" name="円/楕円 159"/>
        <xdr:cNvSpPr/>
      </xdr:nvSpPr>
      <xdr:spPr>
        <a:xfrm>
          <a:off x="2286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126594</xdr:rowOff>
    </xdr:from>
    <xdr:ext cx="762000" cy="259045"/>
    <xdr:sp macro="" textlink="">
      <xdr:nvSpPr>
        <xdr:cNvPr id="161" name="テキスト ボックス 160"/>
        <xdr:cNvSpPr txBox="1"/>
      </xdr:nvSpPr>
      <xdr:spPr>
        <a:xfrm>
          <a:off x="1955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86254</xdr:rowOff>
    </xdr:from>
    <xdr:to>
      <xdr:col>2</xdr:col>
      <xdr:colOff>127000</xdr:colOff>
      <xdr:row>59</xdr:row>
      <xdr:rowOff>16404</xdr:rowOff>
    </xdr:to>
    <xdr:sp macro="" textlink="">
      <xdr:nvSpPr>
        <xdr:cNvPr id="162" name="円/楕円 161"/>
        <xdr:cNvSpPr/>
      </xdr:nvSpPr>
      <xdr:spPr>
        <a:xfrm>
          <a:off x="1397000" y="100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26581</xdr:rowOff>
    </xdr:from>
    <xdr:ext cx="762000" cy="259045"/>
    <xdr:sp macro="" textlink="">
      <xdr:nvSpPr>
        <xdr:cNvPr id="163" name="テキスト ボックス 162"/>
        <xdr:cNvSpPr txBox="1"/>
      </xdr:nvSpPr>
      <xdr:spPr>
        <a:xfrm>
          <a:off x="1066800" y="979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[192,741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全国・県内市町村平均を大きく上回っている。要因である物件費と維持補修費では、当市の広大な面積により行政効率が悪いことや、平成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の町村合併後も公共施設の整理統合が進んでいないため維持管理費が嵩んでいることが考えられる。人件費では、類似団体と比較して職員数が多いことが要因となっている。今後、公共施設の整理統合や職員数の適正化等を実施して、行財政運営の効率化を図り経費削減に努める。</a:t>
          </a: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133263</xdr:rowOff>
    </xdr:from>
    <xdr:to>
      <xdr:col>7</xdr:col>
      <xdr:colOff>152400</xdr:colOff>
      <xdr:row>88</xdr:row>
      <xdr:rowOff>165064</xdr:rowOff>
    </xdr:to>
    <xdr:cxnSp macro="">
      <xdr:nvCxnSpPr>
        <xdr:cNvPr id="191" name="直線コネクタ 190"/>
        <xdr:cNvCxnSpPr/>
      </xdr:nvCxnSpPr>
      <xdr:spPr>
        <a:xfrm flipV="1">
          <a:off x="4953000" y="13849263"/>
          <a:ext cx="0" cy="1403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137141</xdr:rowOff>
    </xdr:from>
    <xdr:ext cx="762000" cy="259045"/>
    <xdr:sp macro="" textlink="">
      <xdr:nvSpPr>
        <xdr:cNvPr id="192" name="人件費・物件費等の状況最小値テキスト"/>
        <xdr:cNvSpPr txBox="1"/>
      </xdr:nvSpPr>
      <xdr:spPr>
        <a:xfrm>
          <a:off x="5041900" y="1522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384,203</a:t>
          </a:r>
          <a:endParaRPr kumimoji="1" lang="ja-JP" altLang="en-US" sz="1000" b="1">
            <a:latin typeface="ＭＳ Ｐゴシック"/>
          </a:endParaRPr>
        </a:p>
      </xdr:txBody>
    </xdr:sp>
    <xdr:clientData/>
  </xdr:oneCellAnchor>
  <xdr:twoCellAnchor>
    <xdr:from>
      <xdr:col>7</xdr:col>
      <xdr:colOff>63500</xdr:colOff>
      <xdr:row>88</xdr:row>
      <xdr:rowOff>165064</xdr:rowOff>
    </xdr:from>
    <xdr:to>
      <xdr:col>7</xdr:col>
      <xdr:colOff>241300</xdr:colOff>
      <xdr:row>88</xdr:row>
      <xdr:rowOff>165064</xdr:rowOff>
    </xdr:to>
    <xdr:cxnSp macro="">
      <xdr:nvCxnSpPr>
        <xdr:cNvPr id="193" name="直線コネクタ 192"/>
        <xdr:cNvCxnSpPr/>
      </xdr:nvCxnSpPr>
      <xdr:spPr>
        <a:xfrm>
          <a:off x="4864100" y="1525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48190</xdr:rowOff>
    </xdr:from>
    <xdr:ext cx="762000" cy="259045"/>
    <xdr:sp macro="" textlink="">
      <xdr:nvSpPr>
        <xdr:cNvPr id="194" name="人件費・物件費等の状況最大値テキスト"/>
        <xdr:cNvSpPr txBox="1"/>
      </xdr:nvSpPr>
      <xdr:spPr>
        <a:xfrm>
          <a:off x="5041900" y="1359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93,403</a:t>
          </a:r>
          <a:endParaRPr kumimoji="1" lang="ja-JP" altLang="en-US" sz="1000" b="1">
            <a:latin typeface="ＭＳ Ｐゴシック"/>
          </a:endParaRPr>
        </a:p>
      </xdr:txBody>
    </xdr:sp>
    <xdr:clientData/>
  </xdr:oneCellAnchor>
  <xdr:twoCellAnchor>
    <xdr:from>
      <xdr:col>7</xdr:col>
      <xdr:colOff>63500</xdr:colOff>
      <xdr:row>80</xdr:row>
      <xdr:rowOff>133263</xdr:rowOff>
    </xdr:from>
    <xdr:to>
      <xdr:col>7</xdr:col>
      <xdr:colOff>241300</xdr:colOff>
      <xdr:row>80</xdr:row>
      <xdr:rowOff>133263</xdr:rowOff>
    </xdr:to>
    <xdr:cxnSp macro="">
      <xdr:nvCxnSpPr>
        <xdr:cNvPr id="195" name="直線コネクタ 194"/>
        <xdr:cNvCxnSpPr/>
      </xdr:nvCxnSpPr>
      <xdr:spPr>
        <a:xfrm>
          <a:off x="4864100" y="1384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60767</xdr:rowOff>
    </xdr:from>
    <xdr:to>
      <xdr:col>7</xdr:col>
      <xdr:colOff>152400</xdr:colOff>
      <xdr:row>83</xdr:row>
      <xdr:rowOff>98318</xdr:rowOff>
    </xdr:to>
    <xdr:cxnSp macro="">
      <xdr:nvCxnSpPr>
        <xdr:cNvPr id="196" name="直線コネクタ 195"/>
        <xdr:cNvCxnSpPr/>
      </xdr:nvCxnSpPr>
      <xdr:spPr>
        <a:xfrm>
          <a:off x="4114800" y="14291117"/>
          <a:ext cx="838200" cy="3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47141</xdr:rowOff>
    </xdr:from>
    <xdr:ext cx="762000" cy="259045"/>
    <xdr:sp macro="" textlink="">
      <xdr:nvSpPr>
        <xdr:cNvPr id="197" name="人件費・物件費等の状況平均値テキスト"/>
        <xdr:cNvSpPr txBox="1"/>
      </xdr:nvSpPr>
      <xdr:spPr>
        <a:xfrm>
          <a:off x="5041900" y="13934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153,712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30614</xdr:rowOff>
    </xdr:from>
    <xdr:to>
      <xdr:col>7</xdr:col>
      <xdr:colOff>203200</xdr:colOff>
      <xdr:row>82</xdr:row>
      <xdr:rowOff>132214</xdr:rowOff>
    </xdr:to>
    <xdr:sp macro="" textlink="">
      <xdr:nvSpPr>
        <xdr:cNvPr id="198" name="フローチャート : 判断 197"/>
        <xdr:cNvSpPr/>
      </xdr:nvSpPr>
      <xdr:spPr>
        <a:xfrm>
          <a:off x="4902200" y="1408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48726</xdr:rowOff>
    </xdr:from>
    <xdr:to>
      <xdr:col>6</xdr:col>
      <xdr:colOff>0</xdr:colOff>
      <xdr:row>83</xdr:row>
      <xdr:rowOff>60767</xdr:rowOff>
    </xdr:to>
    <xdr:cxnSp macro="">
      <xdr:nvCxnSpPr>
        <xdr:cNvPr id="199" name="直線コネクタ 198"/>
        <xdr:cNvCxnSpPr/>
      </xdr:nvCxnSpPr>
      <xdr:spPr>
        <a:xfrm>
          <a:off x="3225800" y="14279076"/>
          <a:ext cx="889000" cy="1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3057</xdr:rowOff>
    </xdr:from>
    <xdr:to>
      <xdr:col>6</xdr:col>
      <xdr:colOff>50800</xdr:colOff>
      <xdr:row>82</xdr:row>
      <xdr:rowOff>104657</xdr:rowOff>
    </xdr:to>
    <xdr:sp macro="" textlink="">
      <xdr:nvSpPr>
        <xdr:cNvPr id="200" name="フローチャート : 判断 199"/>
        <xdr:cNvSpPr/>
      </xdr:nvSpPr>
      <xdr:spPr>
        <a:xfrm>
          <a:off x="40640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114834</xdr:rowOff>
    </xdr:from>
    <xdr:ext cx="736600" cy="259045"/>
    <xdr:sp macro="" textlink="">
      <xdr:nvSpPr>
        <xdr:cNvPr id="201" name="テキスト ボックス 200"/>
        <xdr:cNvSpPr txBox="1"/>
      </xdr:nvSpPr>
      <xdr:spPr>
        <a:xfrm>
          <a:off x="3733800" y="138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48726</xdr:rowOff>
    </xdr:from>
    <xdr:to>
      <xdr:col>4</xdr:col>
      <xdr:colOff>482600</xdr:colOff>
      <xdr:row>83</xdr:row>
      <xdr:rowOff>99110</xdr:rowOff>
    </xdr:to>
    <xdr:cxnSp macro="">
      <xdr:nvCxnSpPr>
        <xdr:cNvPr id="202" name="直線コネクタ 201"/>
        <xdr:cNvCxnSpPr/>
      </xdr:nvCxnSpPr>
      <xdr:spPr>
        <a:xfrm flipV="1">
          <a:off x="2336800" y="14279076"/>
          <a:ext cx="889000" cy="5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1326</xdr:rowOff>
    </xdr:from>
    <xdr:to>
      <xdr:col>4</xdr:col>
      <xdr:colOff>533400</xdr:colOff>
      <xdr:row>82</xdr:row>
      <xdr:rowOff>102926</xdr:rowOff>
    </xdr:to>
    <xdr:sp macro="" textlink="">
      <xdr:nvSpPr>
        <xdr:cNvPr id="203" name="フローチャート : 判断 202"/>
        <xdr:cNvSpPr/>
      </xdr:nvSpPr>
      <xdr:spPr>
        <a:xfrm>
          <a:off x="3175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113103</xdr:rowOff>
    </xdr:from>
    <xdr:ext cx="762000" cy="259045"/>
    <xdr:sp macro="" textlink="">
      <xdr:nvSpPr>
        <xdr:cNvPr id="204" name="テキスト ボックス 203"/>
        <xdr:cNvSpPr txBox="1"/>
      </xdr:nvSpPr>
      <xdr:spPr>
        <a:xfrm>
          <a:off x="2844800" y="138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77239</xdr:rowOff>
    </xdr:from>
    <xdr:to>
      <xdr:col>3</xdr:col>
      <xdr:colOff>279400</xdr:colOff>
      <xdr:row>83</xdr:row>
      <xdr:rowOff>99110</xdr:rowOff>
    </xdr:to>
    <xdr:cxnSp macro="">
      <xdr:nvCxnSpPr>
        <xdr:cNvPr id="205" name="直線コネクタ 204"/>
        <xdr:cNvCxnSpPr/>
      </xdr:nvCxnSpPr>
      <xdr:spPr>
        <a:xfrm>
          <a:off x="1447800" y="14307589"/>
          <a:ext cx="889000" cy="2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22613</xdr:rowOff>
    </xdr:from>
    <xdr:to>
      <xdr:col>3</xdr:col>
      <xdr:colOff>330200</xdr:colOff>
      <xdr:row>82</xdr:row>
      <xdr:rowOff>124213</xdr:rowOff>
    </xdr:to>
    <xdr:sp macro="" textlink="">
      <xdr:nvSpPr>
        <xdr:cNvPr id="206" name="フローチャート : 判断 205"/>
        <xdr:cNvSpPr/>
      </xdr:nvSpPr>
      <xdr:spPr>
        <a:xfrm>
          <a:off x="2286000" y="140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134390</xdr:rowOff>
    </xdr:from>
    <xdr:ext cx="762000" cy="259045"/>
    <xdr:sp macro="" textlink="">
      <xdr:nvSpPr>
        <xdr:cNvPr id="207" name="テキスト ボックス 206"/>
        <xdr:cNvSpPr txBox="1"/>
      </xdr:nvSpPr>
      <xdr:spPr>
        <a:xfrm>
          <a:off x="1955800" y="138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152,054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134524</xdr:rowOff>
    </xdr:from>
    <xdr:to>
      <xdr:col>2</xdr:col>
      <xdr:colOff>127000</xdr:colOff>
      <xdr:row>82</xdr:row>
      <xdr:rowOff>64674</xdr:rowOff>
    </xdr:to>
    <xdr:sp macro="" textlink="">
      <xdr:nvSpPr>
        <xdr:cNvPr id="208" name="フローチャート : 判断 207"/>
        <xdr:cNvSpPr/>
      </xdr:nvSpPr>
      <xdr:spPr>
        <a:xfrm>
          <a:off x="1397000" y="14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74851</xdr:rowOff>
    </xdr:from>
    <xdr:ext cx="762000" cy="259045"/>
    <xdr:sp macro="" textlink="">
      <xdr:nvSpPr>
        <xdr:cNvPr id="209" name="テキスト ボックス 208"/>
        <xdr:cNvSpPr txBox="1"/>
      </xdr:nvSpPr>
      <xdr:spPr>
        <a:xfrm>
          <a:off x="1066800" y="1379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47518</xdr:rowOff>
    </xdr:from>
    <xdr:to>
      <xdr:col>7</xdr:col>
      <xdr:colOff>203200</xdr:colOff>
      <xdr:row>83</xdr:row>
      <xdr:rowOff>149118</xdr:rowOff>
    </xdr:to>
    <xdr:sp macro="" textlink="">
      <xdr:nvSpPr>
        <xdr:cNvPr id="215" name="円/楕円 214"/>
        <xdr:cNvSpPr/>
      </xdr:nvSpPr>
      <xdr:spPr>
        <a:xfrm>
          <a:off x="4902200" y="1427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19595</xdr:rowOff>
    </xdr:from>
    <xdr:ext cx="762000" cy="259045"/>
    <xdr:sp macro="" textlink="">
      <xdr:nvSpPr>
        <xdr:cNvPr id="216" name="人件費・物件費等の状況該当値テキスト"/>
        <xdr:cNvSpPr txBox="1"/>
      </xdr:nvSpPr>
      <xdr:spPr>
        <a:xfrm>
          <a:off x="5041900" y="14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192,741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9967</xdr:rowOff>
    </xdr:from>
    <xdr:to>
      <xdr:col>6</xdr:col>
      <xdr:colOff>50800</xdr:colOff>
      <xdr:row>83</xdr:row>
      <xdr:rowOff>111567</xdr:rowOff>
    </xdr:to>
    <xdr:sp macro="" textlink="">
      <xdr:nvSpPr>
        <xdr:cNvPr id="217" name="円/楕円 216"/>
        <xdr:cNvSpPr/>
      </xdr:nvSpPr>
      <xdr:spPr>
        <a:xfrm>
          <a:off x="4064000" y="1424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96344</xdr:rowOff>
    </xdr:from>
    <xdr:ext cx="736600" cy="259045"/>
    <xdr:sp macro="" textlink="">
      <xdr:nvSpPr>
        <xdr:cNvPr id="218" name="テキスト ボックス 217"/>
        <xdr:cNvSpPr txBox="1"/>
      </xdr:nvSpPr>
      <xdr:spPr>
        <a:xfrm>
          <a:off x="3733800" y="14326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184,960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169376</xdr:rowOff>
    </xdr:from>
    <xdr:to>
      <xdr:col>4</xdr:col>
      <xdr:colOff>533400</xdr:colOff>
      <xdr:row>83</xdr:row>
      <xdr:rowOff>99526</xdr:rowOff>
    </xdr:to>
    <xdr:sp macro="" textlink="">
      <xdr:nvSpPr>
        <xdr:cNvPr id="219" name="円/楕円 218"/>
        <xdr:cNvSpPr/>
      </xdr:nvSpPr>
      <xdr:spPr>
        <a:xfrm>
          <a:off x="3175000" y="142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84303</xdr:rowOff>
    </xdr:from>
    <xdr:ext cx="762000" cy="259045"/>
    <xdr:sp macro="" textlink="">
      <xdr:nvSpPr>
        <xdr:cNvPr id="220" name="テキスト ボックス 219"/>
        <xdr:cNvSpPr txBox="1"/>
      </xdr:nvSpPr>
      <xdr:spPr>
        <a:xfrm>
          <a:off x="2844800" y="143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182,465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48310</xdr:rowOff>
    </xdr:from>
    <xdr:to>
      <xdr:col>3</xdr:col>
      <xdr:colOff>330200</xdr:colOff>
      <xdr:row>83</xdr:row>
      <xdr:rowOff>149910</xdr:rowOff>
    </xdr:to>
    <xdr:sp macro="" textlink="">
      <xdr:nvSpPr>
        <xdr:cNvPr id="221" name="円/楕円 220"/>
        <xdr:cNvSpPr/>
      </xdr:nvSpPr>
      <xdr:spPr>
        <a:xfrm>
          <a:off x="2286000" y="142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134687</xdr:rowOff>
    </xdr:from>
    <xdr:ext cx="762000" cy="259045"/>
    <xdr:sp macro="" textlink="">
      <xdr:nvSpPr>
        <xdr:cNvPr id="222" name="テキスト ボックス 221"/>
        <xdr:cNvSpPr txBox="1"/>
      </xdr:nvSpPr>
      <xdr:spPr>
        <a:xfrm>
          <a:off x="1955800" y="143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192,905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26439</xdr:rowOff>
    </xdr:from>
    <xdr:to>
      <xdr:col>2</xdr:col>
      <xdr:colOff>127000</xdr:colOff>
      <xdr:row>83</xdr:row>
      <xdr:rowOff>128039</xdr:rowOff>
    </xdr:to>
    <xdr:sp macro="" textlink="">
      <xdr:nvSpPr>
        <xdr:cNvPr id="223" name="円/楕円 222"/>
        <xdr:cNvSpPr/>
      </xdr:nvSpPr>
      <xdr:spPr>
        <a:xfrm>
          <a:off x="1397000" y="142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112816</xdr:rowOff>
    </xdr:from>
    <xdr:ext cx="762000" cy="259045"/>
    <xdr:sp macro="" textlink="">
      <xdr:nvSpPr>
        <xdr:cNvPr id="224" name="テキスト ボックス 223"/>
        <xdr:cNvSpPr txBox="1"/>
      </xdr:nvSpPr>
      <xdr:spPr>
        <a:xfrm>
          <a:off x="1066800" y="1434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従来からの給与体系により類似団体平均を下回っていたが、平成</a:t>
          </a:r>
          <a:r>
            <a:rPr kumimoji="1" lang="en-US" altLang="ja-JP" sz="1300">
              <a:latin typeface="ＭＳ Ｐゴシック"/>
            </a:rPr>
            <a:t>22</a:t>
          </a:r>
          <a:r>
            <a:rPr kumimoji="1" lang="ja-JP" altLang="en-US" sz="1300">
              <a:latin typeface="ＭＳ Ｐゴシック"/>
            </a:rPr>
            <a:t>年度に合併前町村間の職員給与格差の是正を実施したことにより、平成</a:t>
          </a:r>
          <a:r>
            <a:rPr kumimoji="1" lang="en-US" altLang="ja-JP" sz="1300">
              <a:latin typeface="ＭＳ Ｐゴシック"/>
            </a:rPr>
            <a:t>23</a:t>
          </a:r>
          <a:r>
            <a:rPr kumimoji="1" lang="ja-JP" altLang="en-US" sz="1300">
              <a:latin typeface="ＭＳ Ｐゴシック"/>
            </a:rPr>
            <a:t>年度からは類似団体平均に近い状況となった。平成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月から開始した給与減額支給措置（平均</a:t>
          </a:r>
          <a:r>
            <a:rPr kumimoji="1" lang="en-US" altLang="ja-JP" sz="1300">
              <a:latin typeface="ＭＳ Ｐゴシック"/>
            </a:rPr>
            <a:t>4</a:t>
          </a:r>
          <a:r>
            <a:rPr kumimoji="1" lang="ja-JP" altLang="en-US" sz="1300">
              <a:latin typeface="ＭＳ Ｐゴシック"/>
            </a:rPr>
            <a:t>％）の実施により、平成</a:t>
          </a:r>
          <a:r>
            <a:rPr kumimoji="1" lang="en-US" altLang="ja-JP" sz="1300">
              <a:latin typeface="ＭＳ Ｐゴシック"/>
            </a:rPr>
            <a:t>25</a:t>
          </a:r>
          <a:r>
            <a:rPr kumimoji="1" lang="ja-JP" altLang="en-US" sz="1300">
              <a:latin typeface="ＭＳ Ｐゴシック"/>
            </a:rPr>
            <a:t>年度に急激に低下し、平成</a:t>
          </a:r>
          <a:r>
            <a:rPr kumimoji="1" lang="en-US" altLang="ja-JP" sz="1300">
              <a:latin typeface="ＭＳ Ｐゴシック"/>
            </a:rPr>
            <a:t>26</a:t>
          </a:r>
          <a:r>
            <a:rPr kumimoji="1" lang="ja-JP" altLang="en-US" sz="1300">
              <a:latin typeface="ＭＳ Ｐゴシック"/>
            </a:rPr>
            <a:t>年度はほぼ横ばいの</a:t>
          </a:r>
          <a:r>
            <a:rPr kumimoji="1" lang="en-US" altLang="ja-JP" sz="1300">
              <a:latin typeface="ＭＳ Ｐゴシック"/>
            </a:rPr>
            <a:t>91.4</a:t>
          </a:r>
          <a:r>
            <a:rPr kumimoji="1" lang="ja-JP" altLang="en-US" sz="1300">
              <a:latin typeface="ＭＳ Ｐゴシック"/>
            </a:rPr>
            <a:t>％となり依然として類似団体の中では最低水準にあるが、今後の財政見通しを踏まえて給与減額支給措置は継続実施していく。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118232</xdr:rowOff>
    </xdr:from>
    <xdr:to>
      <xdr:col>24</xdr:col>
      <xdr:colOff>558800</xdr:colOff>
      <xdr:row>89</xdr:row>
      <xdr:rowOff>23888</xdr:rowOff>
    </xdr:to>
    <xdr:cxnSp macro="">
      <xdr:nvCxnSpPr>
        <xdr:cNvPr id="255" name="直線コネクタ 254"/>
        <xdr:cNvCxnSpPr/>
      </xdr:nvCxnSpPr>
      <xdr:spPr>
        <a:xfrm flipV="1">
          <a:off x="17018000" y="1366278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6"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7" name="直線コネクタ 256"/>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33159</xdr:rowOff>
    </xdr:from>
    <xdr:ext cx="762000" cy="259045"/>
    <xdr:sp macro="" textlink="">
      <xdr:nvSpPr>
        <xdr:cNvPr id="258"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79</xdr:row>
      <xdr:rowOff>118232</xdr:rowOff>
    </xdr:from>
    <xdr:to>
      <xdr:col>24</xdr:col>
      <xdr:colOff>647700</xdr:colOff>
      <xdr:row>79</xdr:row>
      <xdr:rowOff>118232</xdr:rowOff>
    </xdr:to>
    <xdr:cxnSp macro="">
      <xdr:nvCxnSpPr>
        <xdr:cNvPr id="259" name="直線コネクタ 258"/>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5141</xdr:rowOff>
    </xdr:from>
    <xdr:to>
      <xdr:col>24</xdr:col>
      <xdr:colOff>558800</xdr:colOff>
      <xdr:row>81</xdr:row>
      <xdr:rowOff>16632</xdr:rowOff>
    </xdr:to>
    <xdr:cxnSp macro="">
      <xdr:nvCxnSpPr>
        <xdr:cNvPr id="260" name="直線コネクタ 259"/>
        <xdr:cNvCxnSpPr/>
      </xdr:nvCxnSpPr>
      <xdr:spPr>
        <a:xfrm>
          <a:off x="16179800" y="138925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61"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62" name="フローチャート : 判断 261"/>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5141</xdr:rowOff>
    </xdr:from>
    <xdr:to>
      <xdr:col>23</xdr:col>
      <xdr:colOff>406400</xdr:colOff>
      <xdr:row>89</xdr:row>
      <xdr:rowOff>92832</xdr:rowOff>
    </xdr:to>
    <xdr:cxnSp macro="">
      <xdr:nvCxnSpPr>
        <xdr:cNvPr id="263" name="直線コネクタ 262"/>
        <xdr:cNvCxnSpPr/>
      </xdr:nvCxnSpPr>
      <xdr:spPr>
        <a:xfrm flipV="1">
          <a:off x="15290800" y="13892591"/>
          <a:ext cx="889000" cy="145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59568</xdr:rowOff>
    </xdr:from>
    <xdr:to>
      <xdr:col>23</xdr:col>
      <xdr:colOff>457200</xdr:colOff>
      <xdr:row>83</xdr:row>
      <xdr:rowOff>161168</xdr:rowOff>
    </xdr:to>
    <xdr:sp macro="" textlink="">
      <xdr:nvSpPr>
        <xdr:cNvPr id="264" name="フローチャート : 判断 263"/>
        <xdr:cNvSpPr/>
      </xdr:nvSpPr>
      <xdr:spPr>
        <a:xfrm>
          <a:off x="16129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145945</xdr:rowOff>
    </xdr:from>
    <xdr:ext cx="736600" cy="259045"/>
    <xdr:sp macro="" textlink="">
      <xdr:nvSpPr>
        <xdr:cNvPr id="265" name="テキスト ボックス 264"/>
        <xdr:cNvSpPr txBox="1"/>
      </xdr:nvSpPr>
      <xdr:spPr>
        <a:xfrm>
          <a:off x="15798800" y="14376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92832</xdr:rowOff>
    </xdr:from>
    <xdr:to>
      <xdr:col>22</xdr:col>
      <xdr:colOff>203200</xdr:colOff>
      <xdr:row>89</xdr:row>
      <xdr:rowOff>92832</xdr:rowOff>
    </xdr:to>
    <xdr:cxnSp macro="">
      <xdr:nvCxnSpPr>
        <xdr:cNvPr id="266" name="直線コネクタ 265"/>
        <xdr:cNvCxnSpPr/>
      </xdr:nvCxnSpPr>
      <xdr:spPr>
        <a:xfrm>
          <a:off x="14401800" y="153518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7" name="フローチャート : 判断 266"/>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8" name="テキスト ボックス 267"/>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89</xdr:row>
      <xdr:rowOff>92832</xdr:rowOff>
    </xdr:to>
    <xdr:cxnSp macro="">
      <xdr:nvCxnSpPr>
        <xdr:cNvPr id="269" name="直線コネクタ 268"/>
        <xdr:cNvCxnSpPr/>
      </xdr:nvCxnSpPr>
      <xdr:spPr>
        <a:xfrm>
          <a:off x="13512800" y="14352209"/>
          <a:ext cx="889000" cy="99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74688</xdr:rowOff>
    </xdr:from>
    <xdr:to>
      <xdr:col>21</xdr:col>
      <xdr:colOff>50800</xdr:colOff>
      <xdr:row>88</xdr:row>
      <xdr:rowOff>4838</xdr:rowOff>
    </xdr:to>
    <xdr:sp macro="" textlink="">
      <xdr:nvSpPr>
        <xdr:cNvPr id="270" name="フローチャート : 判断 269"/>
        <xdr:cNvSpPr/>
      </xdr:nvSpPr>
      <xdr:spPr>
        <a:xfrm>
          <a:off x="14351000" y="149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15015</xdr:rowOff>
    </xdr:from>
    <xdr:ext cx="762000" cy="259045"/>
    <xdr:sp macro="" textlink="">
      <xdr:nvSpPr>
        <xdr:cNvPr id="271" name="テキスト ボックス 270"/>
        <xdr:cNvSpPr txBox="1"/>
      </xdr:nvSpPr>
      <xdr:spPr>
        <a:xfrm>
          <a:off x="14020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60477</xdr:rowOff>
    </xdr:from>
    <xdr:to>
      <xdr:col>19</xdr:col>
      <xdr:colOff>533400</xdr:colOff>
      <xdr:row>84</xdr:row>
      <xdr:rowOff>162077</xdr:rowOff>
    </xdr:to>
    <xdr:sp macro="" textlink="">
      <xdr:nvSpPr>
        <xdr:cNvPr id="272" name="フローチャート : 判断 271"/>
        <xdr:cNvSpPr/>
      </xdr:nvSpPr>
      <xdr:spPr>
        <a:xfrm>
          <a:off x="13462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146854</xdr:rowOff>
    </xdr:from>
    <xdr:ext cx="762000" cy="259045"/>
    <xdr:sp macro="" textlink="">
      <xdr:nvSpPr>
        <xdr:cNvPr id="273" name="テキスト ボックス 272"/>
        <xdr:cNvSpPr txBox="1"/>
      </xdr:nvSpPr>
      <xdr:spPr>
        <a:xfrm>
          <a:off x="13131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137282</xdr:rowOff>
    </xdr:from>
    <xdr:to>
      <xdr:col>24</xdr:col>
      <xdr:colOff>609600</xdr:colOff>
      <xdr:row>81</xdr:row>
      <xdr:rowOff>67432</xdr:rowOff>
    </xdr:to>
    <xdr:sp macro="" textlink="">
      <xdr:nvSpPr>
        <xdr:cNvPr id="279" name="円/楕円 278"/>
        <xdr:cNvSpPr/>
      </xdr:nvSpPr>
      <xdr:spPr>
        <a:xfrm>
          <a:off x="169672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153809</xdr:rowOff>
    </xdr:from>
    <xdr:ext cx="762000" cy="259045"/>
    <xdr:sp macro="" textlink="">
      <xdr:nvSpPr>
        <xdr:cNvPr id="280" name="給与水準   （国との比較）該当値テキスト"/>
        <xdr:cNvSpPr txBox="1"/>
      </xdr:nvSpPr>
      <xdr:spPr>
        <a:xfrm>
          <a:off x="17106900" y="1369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125791</xdr:rowOff>
    </xdr:from>
    <xdr:to>
      <xdr:col>23</xdr:col>
      <xdr:colOff>457200</xdr:colOff>
      <xdr:row>81</xdr:row>
      <xdr:rowOff>55941</xdr:rowOff>
    </xdr:to>
    <xdr:sp macro="" textlink="">
      <xdr:nvSpPr>
        <xdr:cNvPr id="281" name="円/楕円 280"/>
        <xdr:cNvSpPr/>
      </xdr:nvSpPr>
      <xdr:spPr>
        <a:xfrm>
          <a:off x="16129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66118</xdr:rowOff>
    </xdr:from>
    <xdr:ext cx="736600" cy="259045"/>
    <xdr:sp macro="" textlink="">
      <xdr:nvSpPr>
        <xdr:cNvPr id="282" name="テキスト ボックス 281"/>
        <xdr:cNvSpPr txBox="1"/>
      </xdr:nvSpPr>
      <xdr:spPr>
        <a:xfrm>
          <a:off x="15798800" y="13610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42032</xdr:rowOff>
    </xdr:from>
    <xdr:to>
      <xdr:col>22</xdr:col>
      <xdr:colOff>254000</xdr:colOff>
      <xdr:row>89</xdr:row>
      <xdr:rowOff>143632</xdr:rowOff>
    </xdr:to>
    <xdr:sp macro="" textlink="">
      <xdr:nvSpPr>
        <xdr:cNvPr id="283" name="円/楕円 282"/>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128409</xdr:rowOff>
    </xdr:from>
    <xdr:ext cx="762000" cy="259045"/>
    <xdr:sp macro="" textlink="">
      <xdr:nvSpPr>
        <xdr:cNvPr id="284" name="テキスト ボックス 283"/>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85" name="円/楕円 284"/>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86" name="テキスト ボックス 285"/>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71059</xdr:rowOff>
    </xdr:from>
    <xdr:to>
      <xdr:col>19</xdr:col>
      <xdr:colOff>533400</xdr:colOff>
      <xdr:row>84</xdr:row>
      <xdr:rowOff>1209</xdr:rowOff>
    </xdr:to>
    <xdr:sp macro="" textlink="">
      <xdr:nvSpPr>
        <xdr:cNvPr id="287" name="円/楕円 286"/>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11386</xdr:rowOff>
    </xdr:from>
    <xdr:ext cx="762000" cy="259045"/>
    <xdr:sp macro="" textlink="">
      <xdr:nvSpPr>
        <xdr:cNvPr id="288" name="テキスト ボックス 287"/>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月の合併時から、旧</a:t>
          </a:r>
          <a:r>
            <a:rPr kumimoji="1" lang="en-US" altLang="ja-JP" sz="1300">
              <a:latin typeface="ＭＳ Ｐゴシック"/>
            </a:rPr>
            <a:t>5</a:t>
          </a:r>
          <a:r>
            <a:rPr kumimoji="1" lang="ja-JP" altLang="en-US" sz="1300">
              <a:latin typeface="ＭＳ Ｐゴシック"/>
            </a:rPr>
            <a:t>町村の庁舎を本庁及び振興事務所として使用しており、全国・県平均を上回る大きな要因となっている。定員適正化計画では、平成</a:t>
          </a:r>
          <a:r>
            <a:rPr kumimoji="1" lang="en-US" altLang="ja-JP" sz="1300">
              <a:latin typeface="ＭＳ Ｐゴシック"/>
            </a:rPr>
            <a:t>22</a:t>
          </a:r>
          <a:r>
            <a:rPr kumimoji="1" lang="ja-JP" altLang="en-US" sz="1300">
              <a:latin typeface="ＭＳ Ｐゴシック"/>
            </a:rPr>
            <a:t>年から平成</a:t>
          </a:r>
          <a:r>
            <a:rPr kumimoji="1" lang="en-US" altLang="ja-JP" sz="1300">
              <a:latin typeface="ＭＳ Ｐゴシック"/>
            </a:rPr>
            <a:t>27</a:t>
          </a:r>
          <a:r>
            <a:rPr kumimoji="1" lang="ja-JP" altLang="en-US" sz="1300">
              <a:latin typeface="ＭＳ Ｐゴシック"/>
            </a:rPr>
            <a:t>年の期間で職員数を</a:t>
          </a:r>
          <a:r>
            <a:rPr kumimoji="1" lang="en-US" altLang="ja-JP" sz="1300">
              <a:latin typeface="ＭＳ Ｐゴシック"/>
            </a:rPr>
            <a:t>5.0</a:t>
          </a:r>
          <a:r>
            <a:rPr kumimoji="1" lang="ja-JP" altLang="en-US" sz="1300">
              <a:latin typeface="ＭＳ Ｐゴシック"/>
            </a:rPr>
            <a:t>％削減する数値目標を設定し、計画的な定員管理を行ってきたが、未だ類似団体平均を上回っている。今後も、組織の再編や業務の見直しを進めていくことにより適正な職員の定員管理を図り、指標の改善に努め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25527</xdr:rowOff>
    </xdr:from>
    <xdr:to>
      <xdr:col>24</xdr:col>
      <xdr:colOff>558800</xdr:colOff>
      <xdr:row>67</xdr:row>
      <xdr:rowOff>137118</xdr:rowOff>
    </xdr:to>
    <xdr:cxnSp macro="">
      <xdr:nvCxnSpPr>
        <xdr:cNvPr id="318" name="直線コネクタ 317"/>
        <xdr:cNvCxnSpPr/>
      </xdr:nvCxnSpPr>
      <xdr:spPr>
        <a:xfrm flipV="1">
          <a:off x="17018000" y="10141077"/>
          <a:ext cx="0" cy="1483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109195</xdr:rowOff>
    </xdr:from>
    <xdr:ext cx="762000" cy="259045"/>
    <xdr:sp macro="" textlink="">
      <xdr:nvSpPr>
        <xdr:cNvPr id="319" name="定員管理の状況最小値テキスト"/>
        <xdr:cNvSpPr txBox="1"/>
      </xdr:nvSpPr>
      <xdr:spPr>
        <a:xfrm>
          <a:off x="17106900" y="1159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25.31</a:t>
          </a:r>
          <a:endParaRPr kumimoji="1" lang="ja-JP" altLang="en-US" sz="1000" b="1">
            <a:latin typeface="ＭＳ Ｐゴシック"/>
          </a:endParaRPr>
        </a:p>
      </xdr:txBody>
    </xdr:sp>
    <xdr:clientData/>
  </xdr:oneCellAnchor>
  <xdr:twoCellAnchor>
    <xdr:from>
      <xdr:col>24</xdr:col>
      <xdr:colOff>469900</xdr:colOff>
      <xdr:row>67</xdr:row>
      <xdr:rowOff>137118</xdr:rowOff>
    </xdr:from>
    <xdr:to>
      <xdr:col>24</xdr:col>
      <xdr:colOff>647700</xdr:colOff>
      <xdr:row>67</xdr:row>
      <xdr:rowOff>137118</xdr:rowOff>
    </xdr:to>
    <xdr:cxnSp macro="">
      <xdr:nvCxnSpPr>
        <xdr:cNvPr id="320" name="直線コネクタ 319"/>
        <xdr:cNvCxnSpPr/>
      </xdr:nvCxnSpPr>
      <xdr:spPr>
        <a:xfrm>
          <a:off x="16929100" y="116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111904</xdr:rowOff>
    </xdr:from>
    <xdr:ext cx="762000" cy="259045"/>
    <xdr:sp macro="" textlink="">
      <xdr:nvSpPr>
        <xdr:cNvPr id="321" name="定員管理の状況最大値テキスト"/>
        <xdr:cNvSpPr txBox="1"/>
      </xdr:nvSpPr>
      <xdr:spPr>
        <a:xfrm>
          <a:off x="17106900" y="988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59</xdr:row>
      <xdr:rowOff>25527</xdr:rowOff>
    </xdr:from>
    <xdr:to>
      <xdr:col>24</xdr:col>
      <xdr:colOff>647700</xdr:colOff>
      <xdr:row>59</xdr:row>
      <xdr:rowOff>25527</xdr:rowOff>
    </xdr:to>
    <xdr:cxnSp macro="">
      <xdr:nvCxnSpPr>
        <xdr:cNvPr id="322" name="直線コネクタ 321"/>
        <xdr:cNvCxnSpPr/>
      </xdr:nvCxnSpPr>
      <xdr:spPr>
        <a:xfrm>
          <a:off x="16929100" y="101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5038</xdr:rowOff>
    </xdr:from>
    <xdr:to>
      <xdr:col>24</xdr:col>
      <xdr:colOff>558800</xdr:colOff>
      <xdr:row>62</xdr:row>
      <xdr:rowOff>49276</xdr:rowOff>
    </xdr:to>
    <xdr:cxnSp macro="">
      <xdr:nvCxnSpPr>
        <xdr:cNvPr id="323" name="直線コネクタ 322"/>
        <xdr:cNvCxnSpPr/>
      </xdr:nvCxnSpPr>
      <xdr:spPr>
        <a:xfrm flipV="1">
          <a:off x="16179800" y="10634938"/>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102125</xdr:rowOff>
    </xdr:from>
    <xdr:ext cx="762000" cy="259045"/>
    <xdr:sp macro="" textlink="">
      <xdr:nvSpPr>
        <xdr:cNvPr id="324"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85598</xdr:rowOff>
    </xdr:from>
    <xdr:to>
      <xdr:col>24</xdr:col>
      <xdr:colOff>609600</xdr:colOff>
      <xdr:row>61</xdr:row>
      <xdr:rowOff>15748</xdr:rowOff>
    </xdr:to>
    <xdr:sp macro="" textlink="">
      <xdr:nvSpPr>
        <xdr:cNvPr id="325" name="フローチャート : 判断 324"/>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43645</xdr:rowOff>
    </xdr:from>
    <xdr:to>
      <xdr:col>23</xdr:col>
      <xdr:colOff>406400</xdr:colOff>
      <xdr:row>62</xdr:row>
      <xdr:rowOff>49276</xdr:rowOff>
    </xdr:to>
    <xdr:cxnSp macro="">
      <xdr:nvCxnSpPr>
        <xdr:cNvPr id="326" name="直線コネクタ 325"/>
        <xdr:cNvCxnSpPr/>
      </xdr:nvCxnSpPr>
      <xdr:spPr>
        <a:xfrm>
          <a:off x="15290800" y="10673545"/>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95250</xdr:rowOff>
    </xdr:from>
    <xdr:to>
      <xdr:col>23</xdr:col>
      <xdr:colOff>457200</xdr:colOff>
      <xdr:row>61</xdr:row>
      <xdr:rowOff>25400</xdr:rowOff>
    </xdr:to>
    <xdr:sp macro="" textlink="">
      <xdr:nvSpPr>
        <xdr:cNvPr id="327" name="フローチャート : 判断 326"/>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35577</xdr:rowOff>
    </xdr:from>
    <xdr:ext cx="736600" cy="259045"/>
    <xdr:sp macro="" textlink="">
      <xdr:nvSpPr>
        <xdr:cNvPr id="328" name="テキスト ボックス 327"/>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43645</xdr:rowOff>
    </xdr:from>
    <xdr:to>
      <xdr:col>22</xdr:col>
      <xdr:colOff>203200</xdr:colOff>
      <xdr:row>62</xdr:row>
      <xdr:rowOff>51689</xdr:rowOff>
    </xdr:to>
    <xdr:cxnSp macro="">
      <xdr:nvCxnSpPr>
        <xdr:cNvPr id="329" name="直線コネクタ 328"/>
        <xdr:cNvCxnSpPr/>
      </xdr:nvCxnSpPr>
      <xdr:spPr>
        <a:xfrm flipV="1">
          <a:off x="14401800" y="1067354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106511</xdr:rowOff>
    </xdr:from>
    <xdr:to>
      <xdr:col>22</xdr:col>
      <xdr:colOff>254000</xdr:colOff>
      <xdr:row>61</xdr:row>
      <xdr:rowOff>36661</xdr:rowOff>
    </xdr:to>
    <xdr:sp macro="" textlink="">
      <xdr:nvSpPr>
        <xdr:cNvPr id="330" name="フローチャート : 判断 329"/>
        <xdr:cNvSpPr/>
      </xdr:nvSpPr>
      <xdr:spPr>
        <a:xfrm>
          <a:off x="15240000" y="1039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46838</xdr:rowOff>
    </xdr:from>
    <xdr:ext cx="762000" cy="259045"/>
    <xdr:sp macro="" textlink="">
      <xdr:nvSpPr>
        <xdr:cNvPr id="331" name="テキスト ボックス 330"/>
        <xdr:cNvSpPr txBox="1"/>
      </xdr:nvSpPr>
      <xdr:spPr>
        <a:xfrm>
          <a:off x="14909800" y="1016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42842</xdr:rowOff>
    </xdr:from>
    <xdr:to>
      <xdr:col>21</xdr:col>
      <xdr:colOff>0</xdr:colOff>
      <xdr:row>62</xdr:row>
      <xdr:rowOff>51689</xdr:rowOff>
    </xdr:to>
    <xdr:cxnSp macro="">
      <xdr:nvCxnSpPr>
        <xdr:cNvPr id="332" name="直線コネクタ 331"/>
        <xdr:cNvCxnSpPr/>
      </xdr:nvCxnSpPr>
      <xdr:spPr>
        <a:xfrm>
          <a:off x="13512800" y="1067274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116163</xdr:rowOff>
    </xdr:from>
    <xdr:to>
      <xdr:col>21</xdr:col>
      <xdr:colOff>50800</xdr:colOff>
      <xdr:row>61</xdr:row>
      <xdr:rowOff>46313</xdr:rowOff>
    </xdr:to>
    <xdr:sp macro="" textlink="">
      <xdr:nvSpPr>
        <xdr:cNvPr id="333" name="フローチャート : 判断 332"/>
        <xdr:cNvSpPr/>
      </xdr:nvSpPr>
      <xdr:spPr>
        <a:xfrm>
          <a:off x="14351000" y="1040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56490</xdr:rowOff>
    </xdr:from>
    <xdr:ext cx="762000" cy="259045"/>
    <xdr:sp macro="" textlink="">
      <xdr:nvSpPr>
        <xdr:cNvPr id="334" name="テキスト ボックス 333"/>
        <xdr:cNvSpPr txBox="1"/>
      </xdr:nvSpPr>
      <xdr:spPr>
        <a:xfrm>
          <a:off x="14020800" y="1017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17230</xdr:rowOff>
    </xdr:from>
    <xdr:to>
      <xdr:col>19</xdr:col>
      <xdr:colOff>533400</xdr:colOff>
      <xdr:row>60</xdr:row>
      <xdr:rowOff>118830</xdr:rowOff>
    </xdr:to>
    <xdr:sp macro="" textlink="">
      <xdr:nvSpPr>
        <xdr:cNvPr id="335" name="フローチャート : 判断 334"/>
        <xdr:cNvSpPr/>
      </xdr:nvSpPr>
      <xdr:spPr>
        <a:xfrm>
          <a:off x="13462000" y="1030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129007</xdr:rowOff>
    </xdr:from>
    <xdr:ext cx="762000" cy="259045"/>
    <xdr:sp macro="" textlink="">
      <xdr:nvSpPr>
        <xdr:cNvPr id="336" name="テキスト ボックス 335"/>
        <xdr:cNvSpPr txBox="1"/>
      </xdr:nvSpPr>
      <xdr:spPr>
        <a:xfrm>
          <a:off x="13131800" y="1007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125688</xdr:rowOff>
    </xdr:from>
    <xdr:to>
      <xdr:col>24</xdr:col>
      <xdr:colOff>609600</xdr:colOff>
      <xdr:row>62</xdr:row>
      <xdr:rowOff>55838</xdr:rowOff>
    </xdr:to>
    <xdr:sp macro="" textlink="">
      <xdr:nvSpPr>
        <xdr:cNvPr id="342" name="円/楕円 341"/>
        <xdr:cNvSpPr/>
      </xdr:nvSpPr>
      <xdr:spPr>
        <a:xfrm>
          <a:off x="16967200" y="105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97765</xdr:rowOff>
    </xdr:from>
    <xdr:ext cx="762000" cy="259045"/>
    <xdr:sp macro="" textlink="">
      <xdr:nvSpPr>
        <xdr:cNvPr id="343" name="定員管理の状況該当値テキスト"/>
        <xdr:cNvSpPr txBox="1"/>
      </xdr:nvSpPr>
      <xdr:spPr>
        <a:xfrm>
          <a:off x="17106900" y="1055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169926</xdr:rowOff>
    </xdr:from>
    <xdr:to>
      <xdr:col>23</xdr:col>
      <xdr:colOff>457200</xdr:colOff>
      <xdr:row>62</xdr:row>
      <xdr:rowOff>100076</xdr:rowOff>
    </xdr:to>
    <xdr:sp macro="" textlink="">
      <xdr:nvSpPr>
        <xdr:cNvPr id="344" name="円/楕円 343"/>
        <xdr:cNvSpPr/>
      </xdr:nvSpPr>
      <xdr:spPr>
        <a:xfrm>
          <a:off x="16129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84853</xdr:rowOff>
    </xdr:from>
    <xdr:ext cx="736600" cy="259045"/>
    <xdr:sp macro="" textlink="">
      <xdr:nvSpPr>
        <xdr:cNvPr id="345" name="テキスト ボックス 344"/>
        <xdr:cNvSpPr txBox="1"/>
      </xdr:nvSpPr>
      <xdr:spPr>
        <a:xfrm>
          <a:off x="15798800" y="1071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164295</xdr:rowOff>
    </xdr:from>
    <xdr:to>
      <xdr:col>22</xdr:col>
      <xdr:colOff>254000</xdr:colOff>
      <xdr:row>62</xdr:row>
      <xdr:rowOff>94445</xdr:rowOff>
    </xdr:to>
    <xdr:sp macro="" textlink="">
      <xdr:nvSpPr>
        <xdr:cNvPr id="346" name="円/楕円 345"/>
        <xdr:cNvSpPr/>
      </xdr:nvSpPr>
      <xdr:spPr>
        <a:xfrm>
          <a:off x="15240000" y="10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79222</xdr:rowOff>
    </xdr:from>
    <xdr:ext cx="762000" cy="259045"/>
    <xdr:sp macro="" textlink="">
      <xdr:nvSpPr>
        <xdr:cNvPr id="347" name="テキスト ボックス 346"/>
        <xdr:cNvSpPr txBox="1"/>
      </xdr:nvSpPr>
      <xdr:spPr>
        <a:xfrm>
          <a:off x="14909800" y="1070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889</xdr:rowOff>
    </xdr:from>
    <xdr:to>
      <xdr:col>21</xdr:col>
      <xdr:colOff>50800</xdr:colOff>
      <xdr:row>62</xdr:row>
      <xdr:rowOff>102489</xdr:rowOff>
    </xdr:to>
    <xdr:sp macro="" textlink="">
      <xdr:nvSpPr>
        <xdr:cNvPr id="348" name="円/楕円 347"/>
        <xdr:cNvSpPr/>
      </xdr:nvSpPr>
      <xdr:spPr>
        <a:xfrm>
          <a:off x="14351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87266</xdr:rowOff>
    </xdr:from>
    <xdr:ext cx="762000" cy="259045"/>
    <xdr:sp macro="" textlink="">
      <xdr:nvSpPr>
        <xdr:cNvPr id="349" name="テキスト ボックス 348"/>
        <xdr:cNvSpPr txBox="1"/>
      </xdr:nvSpPr>
      <xdr:spPr>
        <a:xfrm>
          <a:off x="14020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163492</xdr:rowOff>
    </xdr:from>
    <xdr:to>
      <xdr:col>19</xdr:col>
      <xdr:colOff>533400</xdr:colOff>
      <xdr:row>62</xdr:row>
      <xdr:rowOff>93642</xdr:rowOff>
    </xdr:to>
    <xdr:sp macro="" textlink="">
      <xdr:nvSpPr>
        <xdr:cNvPr id="350" name="円/楕円 349"/>
        <xdr:cNvSpPr/>
      </xdr:nvSpPr>
      <xdr:spPr>
        <a:xfrm>
          <a:off x="13462000" y="106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78419</xdr:rowOff>
    </xdr:from>
    <xdr:ext cx="762000" cy="259045"/>
    <xdr:sp macro="" textlink="">
      <xdr:nvSpPr>
        <xdr:cNvPr id="351" name="テキスト ボックス 350"/>
        <xdr:cNvSpPr txBox="1"/>
      </xdr:nvSpPr>
      <xdr:spPr>
        <a:xfrm>
          <a:off x="13131800" y="1070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12.6</a:t>
          </a:r>
          <a:r>
            <a:rPr kumimoji="1" lang="ja-JP" altLang="en-US" sz="1300">
              <a:latin typeface="ＭＳ Ｐゴシック"/>
            </a:rPr>
            <a:t>％となり、前年度と比べ</a:t>
          </a:r>
          <a:r>
            <a:rPr kumimoji="1" lang="en-US" altLang="ja-JP" sz="1300">
              <a:latin typeface="ＭＳ Ｐゴシック"/>
            </a:rPr>
            <a:t>0.3</a:t>
          </a:r>
          <a:r>
            <a:rPr kumimoji="1" lang="ja-JP" altLang="en-US" sz="1300">
              <a:latin typeface="ＭＳ Ｐゴシック"/>
            </a:rPr>
            <a:t>ポイント改善した。今後、環境衛生施設等の大規模事業の建設を控えており、実質公債費比率の抑制に向けた事業の選択と集中による市債の発行抑制に努める。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74083</xdr:rowOff>
    </xdr:to>
    <xdr:cxnSp macro="">
      <xdr:nvCxnSpPr>
        <xdr:cNvPr id="379" name="直線コネクタ 378"/>
        <xdr:cNvCxnSpPr/>
      </xdr:nvCxnSpPr>
      <xdr:spPr>
        <a:xfrm flipV="1">
          <a:off x="17018000" y="6116320"/>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0"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1" name="直線コネクタ 380"/>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82"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3" name="直線コネクタ 382"/>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30480</xdr:rowOff>
    </xdr:to>
    <xdr:cxnSp macro="">
      <xdr:nvCxnSpPr>
        <xdr:cNvPr id="384" name="直線コネクタ 383"/>
        <xdr:cNvCxnSpPr/>
      </xdr:nvCxnSpPr>
      <xdr:spPr>
        <a:xfrm flipV="1">
          <a:off x="16179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119397</xdr:rowOff>
    </xdr:from>
    <xdr:ext cx="762000" cy="259045"/>
    <xdr:sp macro="" textlink="">
      <xdr:nvSpPr>
        <xdr:cNvPr id="385" name="公債費負担の状況平均値テキスト"/>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86" name="フローチャート : 判断 385"/>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137583</xdr:rowOff>
    </xdr:from>
    <xdr:to>
      <xdr:col>23</xdr:col>
      <xdr:colOff>406400</xdr:colOff>
      <xdr:row>40</xdr:row>
      <xdr:rowOff>30480</xdr:rowOff>
    </xdr:to>
    <xdr:cxnSp macro="">
      <xdr:nvCxnSpPr>
        <xdr:cNvPr id="387" name="直線コネクタ 386"/>
        <xdr:cNvCxnSpPr/>
      </xdr:nvCxnSpPr>
      <xdr:spPr>
        <a:xfrm>
          <a:off x="15290800" y="68241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8" name="フローチャート : 判断 387"/>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9" name="テキスト ボックス 388"/>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137583</xdr:rowOff>
    </xdr:from>
    <xdr:to>
      <xdr:col>22</xdr:col>
      <xdr:colOff>203200</xdr:colOff>
      <xdr:row>39</xdr:row>
      <xdr:rowOff>137583</xdr:rowOff>
    </xdr:to>
    <xdr:cxnSp macro="">
      <xdr:nvCxnSpPr>
        <xdr:cNvPr id="390" name="直線コネクタ 389"/>
        <xdr:cNvCxnSpPr/>
      </xdr:nvCxnSpPr>
      <xdr:spPr>
        <a:xfrm>
          <a:off x="14401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60113</xdr:rowOff>
    </xdr:from>
    <xdr:to>
      <xdr:col>22</xdr:col>
      <xdr:colOff>254000</xdr:colOff>
      <xdr:row>40</xdr:row>
      <xdr:rowOff>161713</xdr:rowOff>
    </xdr:to>
    <xdr:sp macro="" textlink="">
      <xdr:nvSpPr>
        <xdr:cNvPr id="391" name="フローチャート : 判断 390"/>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146490</xdr:rowOff>
    </xdr:from>
    <xdr:ext cx="762000" cy="259045"/>
    <xdr:sp macro="" textlink="">
      <xdr:nvSpPr>
        <xdr:cNvPr id="392" name="テキスト ボックス 391"/>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137583</xdr:rowOff>
    </xdr:from>
    <xdr:to>
      <xdr:col>21</xdr:col>
      <xdr:colOff>0</xdr:colOff>
      <xdr:row>39</xdr:row>
      <xdr:rowOff>137583</xdr:rowOff>
    </xdr:to>
    <xdr:cxnSp macro="">
      <xdr:nvCxnSpPr>
        <xdr:cNvPr id="393" name="直線コネクタ 392"/>
        <xdr:cNvCxnSpPr/>
      </xdr:nvCxnSpPr>
      <xdr:spPr>
        <a:xfrm>
          <a:off x="13512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140546</xdr:rowOff>
    </xdr:from>
    <xdr:to>
      <xdr:col>21</xdr:col>
      <xdr:colOff>50800</xdr:colOff>
      <xdr:row>41</xdr:row>
      <xdr:rowOff>70696</xdr:rowOff>
    </xdr:to>
    <xdr:sp macro="" textlink="">
      <xdr:nvSpPr>
        <xdr:cNvPr id="394" name="フローチャート : 判断 393"/>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55473</xdr:rowOff>
    </xdr:from>
    <xdr:ext cx="762000" cy="259045"/>
    <xdr:sp macro="" textlink="">
      <xdr:nvSpPr>
        <xdr:cNvPr id="395" name="テキスト ボックス 394"/>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6" name="フローチャート : 判断 395"/>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397" name="テキスト ボックス 396"/>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403" name="円/楕円 402"/>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74947</xdr:rowOff>
    </xdr:from>
    <xdr:ext cx="762000" cy="259045"/>
    <xdr:sp macro="" textlink="">
      <xdr:nvSpPr>
        <xdr:cNvPr id="404" name="公債費負担の状況該当値テキスト"/>
        <xdr:cNvSpPr txBox="1"/>
      </xdr:nvSpPr>
      <xdr:spPr>
        <a:xfrm>
          <a:off x="17106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5" name="円/楕円 404"/>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6" name="テキスト ボックス 405"/>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86783</xdr:rowOff>
    </xdr:from>
    <xdr:to>
      <xdr:col>22</xdr:col>
      <xdr:colOff>254000</xdr:colOff>
      <xdr:row>40</xdr:row>
      <xdr:rowOff>16933</xdr:rowOff>
    </xdr:to>
    <xdr:sp macro="" textlink="">
      <xdr:nvSpPr>
        <xdr:cNvPr id="407" name="円/楕円 406"/>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27110</xdr:rowOff>
    </xdr:from>
    <xdr:ext cx="762000" cy="259045"/>
    <xdr:sp macro="" textlink="">
      <xdr:nvSpPr>
        <xdr:cNvPr id="408" name="テキスト ボックス 407"/>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86783</xdr:rowOff>
    </xdr:from>
    <xdr:to>
      <xdr:col>21</xdr:col>
      <xdr:colOff>50800</xdr:colOff>
      <xdr:row>40</xdr:row>
      <xdr:rowOff>16933</xdr:rowOff>
    </xdr:to>
    <xdr:sp macro="" textlink="">
      <xdr:nvSpPr>
        <xdr:cNvPr id="409" name="円/楕円 408"/>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27110</xdr:rowOff>
    </xdr:from>
    <xdr:ext cx="762000" cy="259045"/>
    <xdr:sp macro="" textlink="">
      <xdr:nvSpPr>
        <xdr:cNvPr id="410" name="テキスト ボックス 409"/>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86783</xdr:rowOff>
    </xdr:from>
    <xdr:to>
      <xdr:col>19</xdr:col>
      <xdr:colOff>533400</xdr:colOff>
      <xdr:row>40</xdr:row>
      <xdr:rowOff>16933</xdr:rowOff>
    </xdr:to>
    <xdr:sp macro="" textlink="">
      <xdr:nvSpPr>
        <xdr:cNvPr id="411" name="円/楕円 410"/>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27110</xdr:rowOff>
    </xdr:from>
    <xdr:ext cx="762000" cy="259045"/>
    <xdr:sp macro="" textlink="">
      <xdr:nvSpPr>
        <xdr:cNvPr id="412" name="テキスト ボックス 411"/>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全国平均・類似団体平均を下回るものの、岐阜県平均を大幅に上回っている。平成</a:t>
          </a:r>
          <a:r>
            <a:rPr kumimoji="1" lang="en-US" altLang="ja-JP" sz="1300">
              <a:latin typeface="ＭＳ Ｐゴシック"/>
            </a:rPr>
            <a:t>26</a:t>
          </a:r>
          <a:r>
            <a:rPr kumimoji="1" lang="ja-JP" altLang="en-US" sz="1300">
              <a:latin typeface="ＭＳ Ｐゴシック"/>
            </a:rPr>
            <a:t>年度の比率は</a:t>
          </a:r>
          <a:r>
            <a:rPr kumimoji="1" lang="en-US" altLang="ja-JP" sz="1300">
              <a:latin typeface="ＭＳ Ｐゴシック"/>
            </a:rPr>
            <a:t>16.6</a:t>
          </a:r>
          <a:r>
            <a:rPr kumimoji="1" lang="ja-JP" altLang="en-US" sz="1300">
              <a:latin typeface="ＭＳ Ｐゴシック"/>
            </a:rPr>
            <a:t>％となり、前年度より</a:t>
          </a:r>
          <a:r>
            <a:rPr kumimoji="1" lang="en-US" altLang="ja-JP" sz="1300">
              <a:latin typeface="ＭＳ Ｐゴシック"/>
            </a:rPr>
            <a:t>20.8</a:t>
          </a:r>
          <a:r>
            <a:rPr kumimoji="1" lang="ja-JP" altLang="en-US" sz="1300">
              <a:latin typeface="ＭＳ Ｐゴシック"/>
            </a:rPr>
            <a:t>ポイントの改善となった。今後、環境衛生施設等の大規模事業の建設を控えており数値の悪化が危惧されるため、引き続き、積極的な基金の積立による充当可能基金の増額、可能な範囲での繰上償還や市債の発行抑制を行い、財政の健全化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91017</xdr:rowOff>
    </xdr:from>
    <xdr:to>
      <xdr:col>24</xdr:col>
      <xdr:colOff>558800</xdr:colOff>
      <xdr:row>22</xdr:row>
      <xdr:rowOff>160322</xdr:rowOff>
    </xdr:to>
    <xdr:cxnSp macro="">
      <xdr:nvCxnSpPr>
        <xdr:cNvPr id="443" name="直線コネクタ 442"/>
        <xdr:cNvCxnSpPr/>
      </xdr:nvCxnSpPr>
      <xdr:spPr>
        <a:xfrm flipV="1">
          <a:off x="17018000" y="2491317"/>
          <a:ext cx="0" cy="1440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132399</xdr:rowOff>
    </xdr:from>
    <xdr:ext cx="762000" cy="259045"/>
    <xdr:sp macro="" textlink="">
      <xdr:nvSpPr>
        <xdr:cNvPr id="44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140.9</a:t>
          </a:r>
          <a:endParaRPr kumimoji="1" lang="ja-JP" altLang="en-US" sz="1000" b="1">
            <a:latin typeface="ＭＳ Ｐゴシック"/>
          </a:endParaRPr>
        </a:p>
      </xdr:txBody>
    </xdr:sp>
    <xdr:clientData/>
  </xdr:oneCellAnchor>
  <xdr:twoCellAnchor>
    <xdr:from>
      <xdr:col>24</xdr:col>
      <xdr:colOff>469900</xdr:colOff>
      <xdr:row>22</xdr:row>
      <xdr:rowOff>160322</xdr:rowOff>
    </xdr:from>
    <xdr:to>
      <xdr:col>24</xdr:col>
      <xdr:colOff>647700</xdr:colOff>
      <xdr:row>22</xdr:row>
      <xdr:rowOff>160322</xdr:rowOff>
    </xdr:to>
    <xdr:cxnSp macro="">
      <xdr:nvCxnSpPr>
        <xdr:cNvPr id="445" name="直線コネクタ 44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5944</xdr:rowOff>
    </xdr:from>
    <xdr:ext cx="762000" cy="259045"/>
    <xdr:sp macro="" textlink="">
      <xdr:nvSpPr>
        <xdr:cNvPr id="446" name="将来負担の状況最大値テキスト"/>
        <xdr:cNvSpPr txBox="1"/>
      </xdr:nvSpPr>
      <xdr:spPr>
        <a:xfrm>
          <a:off x="17106900" y="223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14</xdr:row>
      <xdr:rowOff>91017</xdr:rowOff>
    </xdr:from>
    <xdr:to>
      <xdr:col>24</xdr:col>
      <xdr:colOff>647700</xdr:colOff>
      <xdr:row>14</xdr:row>
      <xdr:rowOff>91017</xdr:rowOff>
    </xdr:to>
    <xdr:cxnSp macro="">
      <xdr:nvCxnSpPr>
        <xdr:cNvPr id="447" name="直線コネクタ 446"/>
        <xdr:cNvCxnSpPr/>
      </xdr:nvCxnSpPr>
      <xdr:spPr>
        <a:xfrm>
          <a:off x="16929100" y="249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103656</xdr:rowOff>
    </xdr:from>
    <xdr:to>
      <xdr:col>24</xdr:col>
      <xdr:colOff>558800</xdr:colOff>
      <xdr:row>15</xdr:row>
      <xdr:rowOff>171208</xdr:rowOff>
    </xdr:to>
    <xdr:cxnSp macro="">
      <xdr:nvCxnSpPr>
        <xdr:cNvPr id="448" name="直線コネクタ 447"/>
        <xdr:cNvCxnSpPr/>
      </xdr:nvCxnSpPr>
      <xdr:spPr>
        <a:xfrm flipV="1">
          <a:off x="16179800" y="2503956"/>
          <a:ext cx="838200" cy="2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19611</xdr:rowOff>
    </xdr:from>
    <xdr:ext cx="762000" cy="259045"/>
    <xdr:sp macro="" textlink="">
      <xdr:nvSpPr>
        <xdr:cNvPr id="449" name="将来負担の状況平均値テキスト"/>
        <xdr:cNvSpPr txBox="1"/>
      </xdr:nvSpPr>
      <xdr:spPr>
        <a:xfrm>
          <a:off x="17106900" y="293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47534</xdr:rowOff>
    </xdr:from>
    <xdr:to>
      <xdr:col>24</xdr:col>
      <xdr:colOff>609600</xdr:colOff>
      <xdr:row>17</xdr:row>
      <xdr:rowOff>149134</xdr:rowOff>
    </xdr:to>
    <xdr:sp macro="" textlink="">
      <xdr:nvSpPr>
        <xdr:cNvPr id="450" name="フローチャート : 判断 449"/>
        <xdr:cNvSpPr/>
      </xdr:nvSpPr>
      <xdr:spPr>
        <a:xfrm>
          <a:off x="169672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171208</xdr:rowOff>
    </xdr:from>
    <xdr:to>
      <xdr:col>23</xdr:col>
      <xdr:colOff>406400</xdr:colOff>
      <xdr:row>17</xdr:row>
      <xdr:rowOff>1814</xdr:rowOff>
    </xdr:to>
    <xdr:cxnSp macro="">
      <xdr:nvCxnSpPr>
        <xdr:cNvPr id="451" name="直線コネクタ 450"/>
        <xdr:cNvCxnSpPr/>
      </xdr:nvCxnSpPr>
      <xdr:spPr>
        <a:xfrm flipV="1">
          <a:off x="15290800" y="2742958"/>
          <a:ext cx="8890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56485</xdr:rowOff>
    </xdr:from>
    <xdr:to>
      <xdr:col>23</xdr:col>
      <xdr:colOff>457200</xdr:colOff>
      <xdr:row>18</xdr:row>
      <xdr:rowOff>158085</xdr:rowOff>
    </xdr:to>
    <xdr:sp macro="" textlink="">
      <xdr:nvSpPr>
        <xdr:cNvPr id="452" name="フローチャート : 判断 451"/>
        <xdr:cNvSpPr/>
      </xdr:nvSpPr>
      <xdr:spPr>
        <a:xfrm>
          <a:off x="16129000" y="314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142862</xdr:rowOff>
    </xdr:from>
    <xdr:ext cx="736600" cy="259045"/>
    <xdr:sp macro="" textlink="">
      <xdr:nvSpPr>
        <xdr:cNvPr id="453" name="テキスト ボックス 452"/>
        <xdr:cNvSpPr txBox="1"/>
      </xdr:nvSpPr>
      <xdr:spPr>
        <a:xfrm>
          <a:off x="15798800" y="322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1814</xdr:rowOff>
    </xdr:from>
    <xdr:to>
      <xdr:col>22</xdr:col>
      <xdr:colOff>203200</xdr:colOff>
      <xdr:row>17</xdr:row>
      <xdr:rowOff>107527</xdr:rowOff>
    </xdr:to>
    <xdr:cxnSp macro="">
      <xdr:nvCxnSpPr>
        <xdr:cNvPr id="454" name="直線コネクタ 453"/>
        <xdr:cNvCxnSpPr/>
      </xdr:nvCxnSpPr>
      <xdr:spPr>
        <a:xfrm flipV="1">
          <a:off x="14401800" y="2916464"/>
          <a:ext cx="8890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162197</xdr:rowOff>
    </xdr:from>
    <xdr:to>
      <xdr:col>22</xdr:col>
      <xdr:colOff>254000</xdr:colOff>
      <xdr:row>19</xdr:row>
      <xdr:rowOff>92347</xdr:rowOff>
    </xdr:to>
    <xdr:sp macro="" textlink="">
      <xdr:nvSpPr>
        <xdr:cNvPr id="455" name="フローチャート : 判断 454"/>
        <xdr:cNvSpPr/>
      </xdr:nvSpPr>
      <xdr:spPr>
        <a:xfrm>
          <a:off x="15240000" y="32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77124</xdr:rowOff>
    </xdr:from>
    <xdr:ext cx="762000" cy="259045"/>
    <xdr:sp macro="" textlink="">
      <xdr:nvSpPr>
        <xdr:cNvPr id="456" name="テキスト ボックス 455"/>
        <xdr:cNvSpPr txBox="1"/>
      </xdr:nvSpPr>
      <xdr:spPr>
        <a:xfrm>
          <a:off x="14909800" y="33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107527</xdr:rowOff>
    </xdr:from>
    <xdr:to>
      <xdr:col>21</xdr:col>
      <xdr:colOff>0</xdr:colOff>
      <xdr:row>18</xdr:row>
      <xdr:rowOff>33746</xdr:rowOff>
    </xdr:to>
    <xdr:cxnSp macro="">
      <xdr:nvCxnSpPr>
        <xdr:cNvPr id="457" name="直線コネクタ 456"/>
        <xdr:cNvCxnSpPr/>
      </xdr:nvCxnSpPr>
      <xdr:spPr>
        <a:xfrm flipV="1">
          <a:off x="13512800" y="3022177"/>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160806</xdr:rowOff>
    </xdr:from>
    <xdr:to>
      <xdr:col>21</xdr:col>
      <xdr:colOff>50800</xdr:colOff>
      <xdr:row>20</xdr:row>
      <xdr:rowOff>90956</xdr:rowOff>
    </xdr:to>
    <xdr:sp macro="" textlink="">
      <xdr:nvSpPr>
        <xdr:cNvPr id="458" name="フローチャート : 判断 457"/>
        <xdr:cNvSpPr/>
      </xdr:nvSpPr>
      <xdr:spPr>
        <a:xfrm>
          <a:off x="14351000" y="34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75733</xdr:rowOff>
    </xdr:from>
    <xdr:ext cx="762000" cy="259045"/>
    <xdr:sp macro="" textlink="">
      <xdr:nvSpPr>
        <xdr:cNvPr id="459" name="テキスト ボックス 458"/>
        <xdr:cNvSpPr txBox="1"/>
      </xdr:nvSpPr>
      <xdr:spPr>
        <a:xfrm>
          <a:off x="14020800" y="35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167701</xdr:rowOff>
    </xdr:from>
    <xdr:to>
      <xdr:col>19</xdr:col>
      <xdr:colOff>533400</xdr:colOff>
      <xdr:row>20</xdr:row>
      <xdr:rowOff>97851</xdr:rowOff>
    </xdr:to>
    <xdr:sp macro="" textlink="">
      <xdr:nvSpPr>
        <xdr:cNvPr id="460" name="フローチャート : 判断 459"/>
        <xdr:cNvSpPr/>
      </xdr:nvSpPr>
      <xdr:spPr>
        <a:xfrm>
          <a:off x="13462000" y="342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82628</xdr:rowOff>
    </xdr:from>
    <xdr:ext cx="762000" cy="259045"/>
    <xdr:sp macro="" textlink="">
      <xdr:nvSpPr>
        <xdr:cNvPr id="461" name="テキスト ボックス 460"/>
        <xdr:cNvSpPr txBox="1"/>
      </xdr:nvSpPr>
      <xdr:spPr>
        <a:xfrm>
          <a:off x="13131800" y="351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52856</xdr:rowOff>
    </xdr:from>
    <xdr:to>
      <xdr:col>24</xdr:col>
      <xdr:colOff>609600</xdr:colOff>
      <xdr:row>14</xdr:row>
      <xdr:rowOff>154456</xdr:rowOff>
    </xdr:to>
    <xdr:sp macro="" textlink="">
      <xdr:nvSpPr>
        <xdr:cNvPr id="467" name="円/楕円 466"/>
        <xdr:cNvSpPr/>
      </xdr:nvSpPr>
      <xdr:spPr>
        <a:xfrm>
          <a:off x="16967200" y="2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145583</xdr:rowOff>
    </xdr:from>
    <xdr:ext cx="762000" cy="259045"/>
    <xdr:sp macro="" textlink="">
      <xdr:nvSpPr>
        <xdr:cNvPr id="468" name="将来負担の状況該当値テキスト"/>
        <xdr:cNvSpPr txBox="1"/>
      </xdr:nvSpPr>
      <xdr:spPr>
        <a:xfrm>
          <a:off x="17106900" y="237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120408</xdr:rowOff>
    </xdr:from>
    <xdr:to>
      <xdr:col>23</xdr:col>
      <xdr:colOff>457200</xdr:colOff>
      <xdr:row>16</xdr:row>
      <xdr:rowOff>50558</xdr:rowOff>
    </xdr:to>
    <xdr:sp macro="" textlink="">
      <xdr:nvSpPr>
        <xdr:cNvPr id="469" name="円/楕円 468"/>
        <xdr:cNvSpPr/>
      </xdr:nvSpPr>
      <xdr:spPr>
        <a:xfrm>
          <a:off x="161290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60735</xdr:rowOff>
    </xdr:from>
    <xdr:ext cx="736600" cy="259045"/>
    <xdr:sp macro="" textlink="">
      <xdr:nvSpPr>
        <xdr:cNvPr id="470" name="テキスト ボックス 469"/>
        <xdr:cNvSpPr txBox="1"/>
      </xdr:nvSpPr>
      <xdr:spPr>
        <a:xfrm>
          <a:off x="15798800" y="246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122464</xdr:rowOff>
    </xdr:from>
    <xdr:to>
      <xdr:col>22</xdr:col>
      <xdr:colOff>254000</xdr:colOff>
      <xdr:row>17</xdr:row>
      <xdr:rowOff>52614</xdr:rowOff>
    </xdr:to>
    <xdr:sp macro="" textlink="">
      <xdr:nvSpPr>
        <xdr:cNvPr id="471" name="円/楕円 470"/>
        <xdr:cNvSpPr/>
      </xdr:nvSpPr>
      <xdr:spPr>
        <a:xfrm>
          <a:off x="15240000" y="2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62791</xdr:rowOff>
    </xdr:from>
    <xdr:ext cx="762000" cy="259045"/>
    <xdr:sp macro="" textlink="">
      <xdr:nvSpPr>
        <xdr:cNvPr id="472" name="テキスト ボックス 471"/>
        <xdr:cNvSpPr txBox="1"/>
      </xdr:nvSpPr>
      <xdr:spPr>
        <a:xfrm>
          <a:off x="14909800" y="26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56727</xdr:rowOff>
    </xdr:from>
    <xdr:to>
      <xdr:col>21</xdr:col>
      <xdr:colOff>50800</xdr:colOff>
      <xdr:row>17</xdr:row>
      <xdr:rowOff>158327</xdr:rowOff>
    </xdr:to>
    <xdr:sp macro="" textlink="">
      <xdr:nvSpPr>
        <xdr:cNvPr id="473" name="円/楕円 472"/>
        <xdr:cNvSpPr/>
      </xdr:nvSpPr>
      <xdr:spPr>
        <a:xfrm>
          <a:off x="14351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168504</xdr:rowOff>
    </xdr:from>
    <xdr:ext cx="762000" cy="259045"/>
    <xdr:sp macro="" textlink="">
      <xdr:nvSpPr>
        <xdr:cNvPr id="474" name="テキスト ボックス 473"/>
        <xdr:cNvSpPr txBox="1"/>
      </xdr:nvSpPr>
      <xdr:spPr>
        <a:xfrm>
          <a:off x="14020800" y="274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154396</xdr:rowOff>
    </xdr:from>
    <xdr:to>
      <xdr:col>19</xdr:col>
      <xdr:colOff>533400</xdr:colOff>
      <xdr:row>18</xdr:row>
      <xdr:rowOff>84546</xdr:rowOff>
    </xdr:to>
    <xdr:sp macro="" textlink="">
      <xdr:nvSpPr>
        <xdr:cNvPr id="475" name="円/楕円 474"/>
        <xdr:cNvSpPr/>
      </xdr:nvSpPr>
      <xdr:spPr>
        <a:xfrm>
          <a:off x="13462000" y="306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94723</xdr:rowOff>
    </xdr:from>
    <xdr:ext cx="762000" cy="259045"/>
    <xdr:sp macro="" textlink="">
      <xdr:nvSpPr>
        <xdr:cNvPr id="476" name="テキスト ボックス 475"/>
        <xdr:cNvSpPr txBox="1"/>
      </xdr:nvSpPr>
      <xdr:spPr>
        <a:xfrm>
          <a:off x="13131800" y="283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34,976
34,640
851.21
20,256,844
19,646,872
576,264
14,394,215
23,353,797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年から開始した定員適正化計画の推進や平成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月から職員の給与減額支給措置（平均</a:t>
          </a:r>
          <a:r>
            <a:rPr kumimoji="1" lang="en-US" altLang="ja-JP" sz="1300">
              <a:latin typeface="ＭＳ Ｐゴシック"/>
            </a:rPr>
            <a:t>4</a:t>
          </a:r>
          <a:r>
            <a:rPr kumimoji="1" lang="ja-JP" altLang="en-US" sz="1300">
              <a:latin typeface="ＭＳ Ｐゴシック"/>
            </a:rPr>
            <a:t>％）を実施していることもあり、類似団体平均を下回っている。</a:t>
          </a:r>
          <a:r>
            <a:rPr kumimoji="1" lang="en-US" altLang="ja-JP" sz="1300">
              <a:latin typeface="ＭＳ Ｐゴシック"/>
            </a:rPr>
            <a:t>H26</a:t>
          </a:r>
          <a:r>
            <a:rPr kumimoji="1" lang="ja-JP" altLang="en-US" sz="1300">
              <a:latin typeface="ＭＳ Ｐゴシック"/>
            </a:rPr>
            <a:t>年度は退職手当特別負担金の増により、</a:t>
          </a:r>
          <a:r>
            <a:rPr kumimoji="1" lang="en-US" altLang="ja-JP" sz="1300">
              <a:latin typeface="ＭＳ Ｐゴシック"/>
            </a:rPr>
            <a:t>0.2</a:t>
          </a:r>
          <a:r>
            <a:rPr kumimoji="1" lang="ja-JP" altLang="en-US" sz="1300">
              <a:latin typeface="ＭＳ Ｐゴシック"/>
            </a:rPr>
            <a:t>ポイント増加したため、今後も持続可能な組織を維持しながら、組織のスリム化、人件費の抑制に努める。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81280</xdr:rowOff>
    </xdr:from>
    <xdr:to>
      <xdr:col>7</xdr:col>
      <xdr:colOff>15875</xdr:colOff>
      <xdr:row>40</xdr:row>
      <xdr:rowOff>73660</xdr:rowOff>
    </xdr:to>
    <xdr:cxnSp macro="">
      <xdr:nvCxnSpPr>
        <xdr:cNvPr id="59" name="直線コネクタ 58"/>
        <xdr:cNvCxnSpPr/>
      </xdr:nvCxnSpPr>
      <xdr:spPr>
        <a:xfrm flipV="1">
          <a:off x="4826000" y="55676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0"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1" name="直線コネクタ 60"/>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167657</xdr:rowOff>
    </xdr:from>
    <xdr:ext cx="762000" cy="259045"/>
    <xdr:sp macro="" textlink="">
      <xdr:nvSpPr>
        <xdr:cNvPr id="62"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32</xdr:row>
      <xdr:rowOff>81280</xdr:rowOff>
    </xdr:from>
    <xdr:to>
      <xdr:col>7</xdr:col>
      <xdr:colOff>104775</xdr:colOff>
      <xdr:row>32</xdr:row>
      <xdr:rowOff>81280</xdr:rowOff>
    </xdr:to>
    <xdr:cxnSp macro="">
      <xdr:nvCxnSpPr>
        <xdr:cNvPr id="63" name="直線コネクタ 62"/>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1270</xdr:rowOff>
    </xdr:to>
    <xdr:cxnSp macro="">
      <xdr:nvCxnSpPr>
        <xdr:cNvPr id="64" name="直線コネクタ 63"/>
        <xdr:cNvCxnSpPr/>
      </xdr:nvCxnSpPr>
      <xdr:spPr>
        <a:xfrm>
          <a:off x="3987800" y="598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170197</xdr:rowOff>
    </xdr:from>
    <xdr:ext cx="762000" cy="259045"/>
    <xdr:sp macro="" textlink="">
      <xdr:nvSpPr>
        <xdr:cNvPr id="65" name="人件費平均値テキスト"/>
        <xdr:cNvSpPr txBox="1"/>
      </xdr:nvSpPr>
      <xdr:spPr>
        <a:xfrm>
          <a:off x="4914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66" name="フローチャート : 判断 65"/>
        <xdr:cNvSpPr/>
      </xdr:nvSpPr>
      <xdr:spPr>
        <a:xfrm>
          <a:off x="4775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34</xdr:row>
      <xdr:rowOff>157480</xdr:rowOff>
    </xdr:to>
    <xdr:cxnSp macro="">
      <xdr:nvCxnSpPr>
        <xdr:cNvPr id="67" name="直線コネクタ 66"/>
        <xdr:cNvCxnSpPr/>
      </xdr:nvCxnSpPr>
      <xdr:spPr>
        <a:xfrm>
          <a:off x="3098800" y="598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3810</xdr:rowOff>
    </xdr:from>
    <xdr:to>
      <xdr:col>5</xdr:col>
      <xdr:colOff>600075</xdr:colOff>
      <xdr:row>35</xdr:row>
      <xdr:rowOff>105410</xdr:rowOff>
    </xdr:to>
    <xdr:sp macro="" textlink="">
      <xdr:nvSpPr>
        <xdr:cNvPr id="68" name="フローチャート : 判断 67"/>
        <xdr:cNvSpPr/>
      </xdr:nvSpPr>
      <xdr:spPr>
        <a:xfrm>
          <a:off x="3937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90187</xdr:rowOff>
    </xdr:from>
    <xdr:ext cx="736600" cy="259045"/>
    <xdr:sp macro="" textlink="">
      <xdr:nvSpPr>
        <xdr:cNvPr id="69" name="テキスト ボックス 68"/>
        <xdr:cNvSpPr txBox="1"/>
      </xdr:nvSpPr>
      <xdr:spPr>
        <a:xfrm>
          <a:off x="3606800" y="609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157480</xdr:rowOff>
    </xdr:from>
    <xdr:to>
      <xdr:col>4</xdr:col>
      <xdr:colOff>346075</xdr:colOff>
      <xdr:row>35</xdr:row>
      <xdr:rowOff>62230</xdr:rowOff>
    </xdr:to>
    <xdr:cxnSp macro="">
      <xdr:nvCxnSpPr>
        <xdr:cNvPr id="70" name="直線コネクタ 69"/>
        <xdr:cNvCxnSpPr/>
      </xdr:nvCxnSpPr>
      <xdr:spPr>
        <a:xfrm flipV="1">
          <a:off x="2209800" y="598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80010</xdr:rowOff>
    </xdr:from>
    <xdr:to>
      <xdr:col>4</xdr:col>
      <xdr:colOff>396875</xdr:colOff>
      <xdr:row>36</xdr:row>
      <xdr:rowOff>10160</xdr:rowOff>
    </xdr:to>
    <xdr:sp macro="" textlink="">
      <xdr:nvSpPr>
        <xdr:cNvPr id="71" name="フローチャート : 判断 70"/>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166387</xdr:rowOff>
    </xdr:from>
    <xdr:ext cx="762000" cy="259045"/>
    <xdr:sp macro="" textlink="">
      <xdr:nvSpPr>
        <xdr:cNvPr id="72" name="テキスト ボックス 71"/>
        <xdr:cNvSpPr txBox="1"/>
      </xdr:nvSpPr>
      <xdr:spPr>
        <a:xfrm>
          <a:off x="2717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35</xdr:row>
      <xdr:rowOff>62230</xdr:rowOff>
    </xdr:to>
    <xdr:cxnSp macro="">
      <xdr:nvCxnSpPr>
        <xdr:cNvPr id="73" name="直線コネクタ 72"/>
        <xdr:cNvCxnSpPr/>
      </xdr:nvCxnSpPr>
      <xdr:spPr>
        <a:xfrm>
          <a:off x="1320800" y="602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87630</xdr:rowOff>
    </xdr:from>
    <xdr:to>
      <xdr:col>3</xdr:col>
      <xdr:colOff>193675</xdr:colOff>
      <xdr:row>36</xdr:row>
      <xdr:rowOff>17780</xdr:rowOff>
    </xdr:to>
    <xdr:sp macro="" textlink="">
      <xdr:nvSpPr>
        <xdr:cNvPr id="74" name="フローチャート : 判断 73"/>
        <xdr:cNvSpPr/>
      </xdr:nvSpPr>
      <xdr:spPr>
        <a:xfrm>
          <a:off x="2159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2557</xdr:rowOff>
    </xdr:from>
    <xdr:ext cx="762000" cy="259045"/>
    <xdr:sp macro="" textlink="">
      <xdr:nvSpPr>
        <xdr:cNvPr id="75" name="テキスト ボックス 74"/>
        <xdr:cNvSpPr txBox="1"/>
      </xdr:nvSpPr>
      <xdr:spPr>
        <a:xfrm>
          <a:off x="1828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91440</xdr:rowOff>
    </xdr:from>
    <xdr:to>
      <xdr:col>1</xdr:col>
      <xdr:colOff>676275</xdr:colOff>
      <xdr:row>35</xdr:row>
      <xdr:rowOff>21590</xdr:rowOff>
    </xdr:to>
    <xdr:sp macro="" textlink="">
      <xdr:nvSpPr>
        <xdr:cNvPr id="76" name="フローチャート : 判断 75"/>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31767</xdr:rowOff>
    </xdr:from>
    <xdr:ext cx="762000" cy="259045"/>
    <xdr:sp macro="" textlink="">
      <xdr:nvSpPr>
        <xdr:cNvPr id="77" name="テキスト ボックス 76"/>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3" name="円/楕円 82"/>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4"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5" name="円/楕円 84"/>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6" name="テキスト ボックス 85"/>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106680</xdr:rowOff>
    </xdr:from>
    <xdr:to>
      <xdr:col>4</xdr:col>
      <xdr:colOff>396875</xdr:colOff>
      <xdr:row>35</xdr:row>
      <xdr:rowOff>36830</xdr:rowOff>
    </xdr:to>
    <xdr:sp macro="" textlink="">
      <xdr:nvSpPr>
        <xdr:cNvPr id="87" name="円/楕円 86"/>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47007</xdr:rowOff>
    </xdr:from>
    <xdr:ext cx="762000" cy="259045"/>
    <xdr:sp macro="" textlink="">
      <xdr:nvSpPr>
        <xdr:cNvPr id="88" name="テキスト ボックス 87"/>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89" name="円/楕円 88"/>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123207</xdr:rowOff>
    </xdr:from>
    <xdr:ext cx="762000" cy="259045"/>
    <xdr:sp macro="" textlink="">
      <xdr:nvSpPr>
        <xdr:cNvPr id="90" name="テキスト ボックス 89"/>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1" name="円/楕円 90"/>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59707</xdr:rowOff>
    </xdr:from>
    <xdr:ext cx="762000" cy="259045"/>
    <xdr:sp macro="" textlink="">
      <xdr:nvSpPr>
        <xdr:cNvPr id="92" name="テキスト ボックス 91"/>
        <xdr:cNvSpPr txBox="1"/>
      </xdr:nvSpPr>
      <xdr:spPr>
        <a:xfrm>
          <a:off x="939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年度は、庁内情報化の推進や道路構造物点検等に係る委託料の増加に伴い、前年度と比べ</a:t>
          </a:r>
          <a:r>
            <a:rPr kumimoji="1" lang="en-US" altLang="ja-JP" sz="1300">
              <a:latin typeface="ＭＳ Ｐゴシック"/>
            </a:rPr>
            <a:t>0.5</a:t>
          </a:r>
          <a:r>
            <a:rPr kumimoji="1" lang="ja-JP" altLang="en-US" sz="1300">
              <a:latin typeface="ＭＳ Ｐゴシック"/>
            </a:rPr>
            <a:t>ポイント上昇した。全国・県平均と比べて下回っているものの、類似団体平均を上回っているため、維持管理等の効率化と経費削減に努める。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143329</xdr:rowOff>
    </xdr:from>
    <xdr:to>
      <xdr:col>24</xdr:col>
      <xdr:colOff>31750</xdr:colOff>
      <xdr:row>21</xdr:row>
      <xdr:rowOff>37193</xdr:rowOff>
    </xdr:to>
    <xdr:cxnSp macro="">
      <xdr:nvCxnSpPr>
        <xdr:cNvPr id="122" name="直線コネクタ 121"/>
        <xdr:cNvCxnSpPr/>
      </xdr:nvCxnSpPr>
      <xdr:spPr>
        <a:xfrm flipV="1">
          <a:off x="16510000" y="22007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3"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4" name="直線コネクタ 123"/>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12</xdr:row>
      <xdr:rowOff>143329</xdr:rowOff>
    </xdr:from>
    <xdr:to>
      <xdr:col>24</xdr:col>
      <xdr:colOff>120650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20864</xdr:rowOff>
    </xdr:from>
    <xdr:to>
      <xdr:col>24</xdr:col>
      <xdr:colOff>31750</xdr:colOff>
      <xdr:row>19</xdr:row>
      <xdr:rowOff>75293</xdr:rowOff>
    </xdr:to>
    <xdr:cxnSp macro="">
      <xdr:nvCxnSpPr>
        <xdr:cNvPr id="127" name="直線コネクタ 126"/>
        <xdr:cNvCxnSpPr/>
      </xdr:nvCxnSpPr>
      <xdr:spPr>
        <a:xfrm>
          <a:off x="15671800" y="32784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13806</xdr:rowOff>
    </xdr:from>
    <xdr:ext cx="762000" cy="259045"/>
    <xdr:sp macro="" textlink="">
      <xdr:nvSpPr>
        <xdr:cNvPr id="128"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29" name="フローチャート : 判断 128"/>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19</xdr:row>
      <xdr:rowOff>20864</xdr:rowOff>
    </xdr:to>
    <xdr:cxnSp macro="">
      <xdr:nvCxnSpPr>
        <xdr:cNvPr id="130" name="直線コネクタ 129"/>
        <xdr:cNvCxnSpPr/>
      </xdr:nvCxnSpPr>
      <xdr:spPr>
        <a:xfrm>
          <a:off x="14782800" y="31369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1" name="フローチャート : 判断 130"/>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2" name="テキスト ボックス 131"/>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127000</xdr:rowOff>
    </xdr:to>
    <xdr:cxnSp macro="">
      <xdr:nvCxnSpPr>
        <xdr:cNvPr id="133" name="直線コネクタ 132"/>
        <xdr:cNvCxnSpPr/>
      </xdr:nvCxnSpPr>
      <xdr:spPr>
        <a:xfrm flipV="1">
          <a:off x="13893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59871</xdr:rowOff>
    </xdr:from>
    <xdr:to>
      <xdr:col>21</xdr:col>
      <xdr:colOff>412750</xdr:colOff>
      <xdr:row>16</xdr:row>
      <xdr:rowOff>161471</xdr:rowOff>
    </xdr:to>
    <xdr:sp macro="" textlink="">
      <xdr:nvSpPr>
        <xdr:cNvPr id="134" name="フローチャート : 判断 133"/>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198</xdr:rowOff>
    </xdr:from>
    <xdr:ext cx="762000" cy="259045"/>
    <xdr:sp macro="" textlink="">
      <xdr:nvSpPr>
        <xdr:cNvPr id="135" name="テキスト ボックス 134"/>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127000</xdr:rowOff>
    </xdr:from>
    <xdr:to>
      <xdr:col>20</xdr:col>
      <xdr:colOff>158750</xdr:colOff>
      <xdr:row>18</xdr:row>
      <xdr:rowOff>137886</xdr:rowOff>
    </xdr:to>
    <xdr:cxnSp macro="">
      <xdr:nvCxnSpPr>
        <xdr:cNvPr id="136" name="直線コネクタ 135"/>
        <xdr:cNvCxnSpPr/>
      </xdr:nvCxnSpPr>
      <xdr:spPr>
        <a:xfrm flipV="1">
          <a:off x="13004800" y="3213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70757</xdr:rowOff>
    </xdr:from>
    <xdr:to>
      <xdr:col>20</xdr:col>
      <xdr:colOff>209550</xdr:colOff>
      <xdr:row>17</xdr:row>
      <xdr:rowOff>907</xdr:rowOff>
    </xdr:to>
    <xdr:sp macro="" textlink="">
      <xdr:nvSpPr>
        <xdr:cNvPr id="137" name="フローチャート :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73479</xdr:rowOff>
    </xdr:from>
    <xdr:to>
      <xdr:col>19</xdr:col>
      <xdr:colOff>6350</xdr:colOff>
      <xdr:row>18</xdr:row>
      <xdr:rowOff>3629</xdr:rowOff>
    </xdr:to>
    <xdr:sp macro="" textlink="">
      <xdr:nvSpPr>
        <xdr:cNvPr id="139" name="フローチャート : 判断 138"/>
        <xdr:cNvSpPr/>
      </xdr:nvSpPr>
      <xdr:spPr>
        <a:xfrm>
          <a:off x="12954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13806</xdr:rowOff>
    </xdr:from>
    <xdr:ext cx="762000" cy="259045"/>
    <xdr:sp macro="" textlink="">
      <xdr:nvSpPr>
        <xdr:cNvPr id="140" name="テキスト ボックス 139"/>
        <xdr:cNvSpPr txBox="1"/>
      </xdr:nvSpPr>
      <xdr:spPr>
        <a:xfrm>
          <a:off x="12623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24493</xdr:rowOff>
    </xdr:from>
    <xdr:to>
      <xdr:col>24</xdr:col>
      <xdr:colOff>82550</xdr:colOff>
      <xdr:row>19</xdr:row>
      <xdr:rowOff>126093</xdr:rowOff>
    </xdr:to>
    <xdr:sp macro="" textlink="">
      <xdr:nvSpPr>
        <xdr:cNvPr id="146" name="円/楕円 145"/>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168020</xdr:rowOff>
    </xdr:from>
    <xdr:ext cx="762000" cy="259045"/>
    <xdr:sp macro="" textlink="">
      <xdr:nvSpPr>
        <xdr:cNvPr id="147" name="物件費該当値テキスト"/>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141514</xdr:rowOff>
    </xdr:from>
    <xdr:to>
      <xdr:col>22</xdr:col>
      <xdr:colOff>615950</xdr:colOff>
      <xdr:row>19</xdr:row>
      <xdr:rowOff>71664</xdr:rowOff>
    </xdr:to>
    <xdr:sp macro="" textlink="">
      <xdr:nvSpPr>
        <xdr:cNvPr id="148" name="円/楕円 147"/>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56441</xdr:rowOff>
    </xdr:from>
    <xdr:ext cx="736600" cy="259045"/>
    <xdr:sp macro="" textlink="">
      <xdr:nvSpPr>
        <xdr:cNvPr id="149" name="テキスト ボックス 148"/>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50" name="円/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2" name="円/楕円 151"/>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3" name="テキスト ボックス 152"/>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87086</xdr:rowOff>
    </xdr:from>
    <xdr:to>
      <xdr:col>19</xdr:col>
      <xdr:colOff>6350</xdr:colOff>
      <xdr:row>19</xdr:row>
      <xdr:rowOff>17236</xdr:rowOff>
    </xdr:to>
    <xdr:sp macro="" textlink="">
      <xdr:nvSpPr>
        <xdr:cNvPr id="154" name="円/楕円 153"/>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2013</xdr:rowOff>
    </xdr:from>
    <xdr:ext cx="762000" cy="259045"/>
    <xdr:sp macro="" textlink="">
      <xdr:nvSpPr>
        <xdr:cNvPr id="155" name="テキスト ボックス 154"/>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これまで類似団体・全国平均・県平均と比較して低い水準となっているが、わずかながら増加傾向にある。今後も財政圧迫とならないよう見極めながら支援策を行っていく。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60</xdr:row>
      <xdr:rowOff>101600</xdr:rowOff>
    </xdr:to>
    <xdr:cxnSp macro="">
      <xdr:nvCxnSpPr>
        <xdr:cNvPr id="183" name="直線コネクタ 182"/>
        <xdr:cNvCxnSpPr/>
      </xdr:nvCxnSpPr>
      <xdr:spPr>
        <a:xfrm flipV="1">
          <a:off x="4826000" y="91313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4"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5" name="直線コネクタ 184"/>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6"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7" name="直線コネクタ 186"/>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44450</xdr:rowOff>
    </xdr:from>
    <xdr:to>
      <xdr:col>7</xdr:col>
      <xdr:colOff>15875</xdr:colOff>
      <xdr:row>53</xdr:row>
      <xdr:rowOff>95250</xdr:rowOff>
    </xdr:to>
    <xdr:cxnSp macro="">
      <xdr:nvCxnSpPr>
        <xdr:cNvPr id="188" name="直線コネクタ 187"/>
        <xdr:cNvCxnSpPr/>
      </xdr:nvCxnSpPr>
      <xdr:spPr>
        <a:xfrm>
          <a:off x="3987800" y="9131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44450</xdr:rowOff>
    </xdr:from>
    <xdr:to>
      <xdr:col>5</xdr:col>
      <xdr:colOff>549275</xdr:colOff>
      <xdr:row>53</xdr:row>
      <xdr:rowOff>44450</xdr:rowOff>
    </xdr:to>
    <xdr:cxnSp macro="">
      <xdr:nvCxnSpPr>
        <xdr:cNvPr id="191" name="直線コネクタ 190"/>
        <xdr:cNvCxnSpPr/>
      </xdr:nvCxnSpPr>
      <xdr:spPr>
        <a:xfrm>
          <a:off x="3098800" y="913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44450</xdr:rowOff>
    </xdr:from>
    <xdr:to>
      <xdr:col>4</xdr:col>
      <xdr:colOff>346075</xdr:colOff>
      <xdr:row>53</xdr:row>
      <xdr:rowOff>44450</xdr:rowOff>
    </xdr:to>
    <xdr:cxnSp macro="">
      <xdr:nvCxnSpPr>
        <xdr:cNvPr id="194" name="直線コネクタ 193"/>
        <xdr:cNvCxnSpPr/>
      </xdr:nvCxnSpPr>
      <xdr:spPr>
        <a:xfrm>
          <a:off x="2209800" y="913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120650</xdr:rowOff>
    </xdr:from>
    <xdr:to>
      <xdr:col>4</xdr:col>
      <xdr:colOff>396875</xdr:colOff>
      <xdr:row>56</xdr:row>
      <xdr:rowOff>50800</xdr:rowOff>
    </xdr:to>
    <xdr:sp macro="" textlink="">
      <xdr:nvSpPr>
        <xdr:cNvPr id="195" name="フローチャート : 判断 194"/>
        <xdr:cNvSpPr/>
      </xdr:nvSpPr>
      <xdr:spPr>
        <a:xfrm>
          <a:off x="3048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35577</xdr:rowOff>
    </xdr:from>
    <xdr:ext cx="762000" cy="259045"/>
    <xdr:sp macro="" textlink="">
      <xdr:nvSpPr>
        <xdr:cNvPr id="196" name="テキスト ボックス 195"/>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6350</xdr:rowOff>
    </xdr:from>
    <xdr:to>
      <xdr:col>3</xdr:col>
      <xdr:colOff>142875</xdr:colOff>
      <xdr:row>53</xdr:row>
      <xdr:rowOff>44450</xdr:rowOff>
    </xdr:to>
    <xdr:cxnSp macro="">
      <xdr:nvCxnSpPr>
        <xdr:cNvPr id="197" name="直線コネクタ 196"/>
        <xdr:cNvCxnSpPr/>
      </xdr:nvCxnSpPr>
      <xdr:spPr>
        <a:xfrm>
          <a:off x="1320800" y="909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8" name="フローチャート : 判断 197"/>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9" name="テキスト ボックス 198"/>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120650</xdr:rowOff>
    </xdr:from>
    <xdr:to>
      <xdr:col>1</xdr:col>
      <xdr:colOff>676275</xdr:colOff>
      <xdr:row>54</xdr:row>
      <xdr:rowOff>50800</xdr:rowOff>
    </xdr:to>
    <xdr:sp macro="" textlink="">
      <xdr:nvSpPr>
        <xdr:cNvPr id="200" name="フローチャート : 判断 199"/>
        <xdr:cNvSpPr/>
      </xdr:nvSpPr>
      <xdr:spPr>
        <a:xfrm>
          <a:off x="1270000" y="920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1" name="テキスト ボックス 200"/>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44450</xdr:rowOff>
    </xdr:from>
    <xdr:to>
      <xdr:col>7</xdr:col>
      <xdr:colOff>66675</xdr:colOff>
      <xdr:row>53</xdr:row>
      <xdr:rowOff>146050</xdr:rowOff>
    </xdr:to>
    <xdr:sp macro="" textlink="">
      <xdr:nvSpPr>
        <xdr:cNvPr id="207" name="円/楕円 206"/>
        <xdr:cNvSpPr/>
      </xdr:nvSpPr>
      <xdr:spPr>
        <a:xfrm>
          <a:off x="4775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124477</xdr:rowOff>
    </xdr:from>
    <xdr:ext cx="762000" cy="259045"/>
    <xdr:sp macro="" textlink="">
      <xdr:nvSpPr>
        <xdr:cNvPr id="208"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165100</xdr:rowOff>
    </xdr:from>
    <xdr:to>
      <xdr:col>5</xdr:col>
      <xdr:colOff>600075</xdr:colOff>
      <xdr:row>53</xdr:row>
      <xdr:rowOff>95250</xdr:rowOff>
    </xdr:to>
    <xdr:sp macro="" textlink="">
      <xdr:nvSpPr>
        <xdr:cNvPr id="209" name="円/楕円 208"/>
        <xdr:cNvSpPr/>
      </xdr:nvSpPr>
      <xdr:spPr>
        <a:xfrm>
          <a:off x="3937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105427</xdr:rowOff>
    </xdr:from>
    <xdr:ext cx="736600" cy="259045"/>
    <xdr:sp macro="" textlink="">
      <xdr:nvSpPr>
        <xdr:cNvPr id="210" name="テキスト ボックス 209"/>
        <xdr:cNvSpPr txBox="1"/>
      </xdr:nvSpPr>
      <xdr:spPr>
        <a:xfrm>
          <a:off x="3606800" y="884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165100</xdr:rowOff>
    </xdr:from>
    <xdr:to>
      <xdr:col>4</xdr:col>
      <xdr:colOff>396875</xdr:colOff>
      <xdr:row>53</xdr:row>
      <xdr:rowOff>95250</xdr:rowOff>
    </xdr:to>
    <xdr:sp macro="" textlink="">
      <xdr:nvSpPr>
        <xdr:cNvPr id="211" name="円/楕円 210"/>
        <xdr:cNvSpPr/>
      </xdr:nvSpPr>
      <xdr:spPr>
        <a:xfrm>
          <a:off x="3048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105427</xdr:rowOff>
    </xdr:from>
    <xdr:ext cx="762000" cy="259045"/>
    <xdr:sp macro="" textlink="">
      <xdr:nvSpPr>
        <xdr:cNvPr id="212" name="テキスト ボックス 211"/>
        <xdr:cNvSpPr txBox="1"/>
      </xdr:nvSpPr>
      <xdr:spPr>
        <a:xfrm>
          <a:off x="2717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165100</xdr:rowOff>
    </xdr:from>
    <xdr:to>
      <xdr:col>3</xdr:col>
      <xdr:colOff>193675</xdr:colOff>
      <xdr:row>53</xdr:row>
      <xdr:rowOff>95250</xdr:rowOff>
    </xdr:to>
    <xdr:sp macro="" textlink="">
      <xdr:nvSpPr>
        <xdr:cNvPr id="213" name="円/楕円 212"/>
        <xdr:cNvSpPr/>
      </xdr:nvSpPr>
      <xdr:spPr>
        <a:xfrm>
          <a:off x="2159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105427</xdr:rowOff>
    </xdr:from>
    <xdr:ext cx="762000" cy="259045"/>
    <xdr:sp macro="" textlink="">
      <xdr:nvSpPr>
        <xdr:cNvPr id="214" name="テキスト ボックス 213"/>
        <xdr:cNvSpPr txBox="1"/>
      </xdr:nvSpPr>
      <xdr:spPr>
        <a:xfrm>
          <a:off x="1828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127000</xdr:rowOff>
    </xdr:from>
    <xdr:to>
      <xdr:col>1</xdr:col>
      <xdr:colOff>676275</xdr:colOff>
      <xdr:row>53</xdr:row>
      <xdr:rowOff>57150</xdr:rowOff>
    </xdr:to>
    <xdr:sp macro="" textlink="">
      <xdr:nvSpPr>
        <xdr:cNvPr id="215" name="円/楕円 214"/>
        <xdr:cNvSpPr/>
      </xdr:nvSpPr>
      <xdr:spPr>
        <a:xfrm>
          <a:off x="1270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67327</xdr:rowOff>
    </xdr:from>
    <xdr:ext cx="762000" cy="259045"/>
    <xdr:sp macro="" textlink="">
      <xdr:nvSpPr>
        <xdr:cNvPr id="216" name="テキスト ボックス 215"/>
        <xdr:cNvSpPr txBox="1"/>
      </xdr:nvSpPr>
      <xdr:spPr>
        <a:xfrm>
          <a:off x="939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特別会計への繰出金が減となったが、介護保険特別会計（保険事業勘定）繰出金等が増となったことにより、総計で前年と比較し横ばいとなった。類似団体平均を上回っていることから、各特別会計とも経費を節減するとともに、独立採算の原則に立ち健全化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143328</xdr:rowOff>
    </xdr:from>
    <xdr:to>
      <xdr:col>24</xdr:col>
      <xdr:colOff>31750</xdr:colOff>
      <xdr:row>61</xdr:row>
      <xdr:rowOff>102507</xdr:rowOff>
    </xdr:to>
    <xdr:cxnSp macro="">
      <xdr:nvCxnSpPr>
        <xdr:cNvPr id="246" name="直線コネクタ 245"/>
        <xdr:cNvCxnSpPr/>
      </xdr:nvCxnSpPr>
      <xdr:spPr>
        <a:xfrm flipV="1">
          <a:off x="16510000" y="90587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7"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8" name="直線コネクタ 247"/>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58255</xdr:rowOff>
    </xdr:from>
    <xdr:ext cx="762000" cy="259045"/>
    <xdr:sp macro="" textlink="">
      <xdr:nvSpPr>
        <xdr:cNvPr id="249" name="その他最大値テキスト"/>
        <xdr:cNvSpPr txBox="1"/>
      </xdr:nvSpPr>
      <xdr:spPr>
        <a:xfrm>
          <a:off x="16598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52</xdr:row>
      <xdr:rowOff>143328</xdr:rowOff>
    </xdr:from>
    <xdr:to>
      <xdr:col>24</xdr:col>
      <xdr:colOff>120650</xdr:colOff>
      <xdr:row>52</xdr:row>
      <xdr:rowOff>143328</xdr:rowOff>
    </xdr:to>
    <xdr:cxnSp macro="">
      <xdr:nvCxnSpPr>
        <xdr:cNvPr id="250" name="直線コネクタ 249"/>
        <xdr:cNvCxnSpPr/>
      </xdr:nvCxnSpPr>
      <xdr:spPr>
        <a:xfrm>
          <a:off x="16421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4535</xdr:rowOff>
    </xdr:from>
    <xdr:to>
      <xdr:col>24</xdr:col>
      <xdr:colOff>31750</xdr:colOff>
      <xdr:row>61</xdr:row>
      <xdr:rowOff>4535</xdr:rowOff>
    </xdr:to>
    <xdr:cxnSp macro="">
      <xdr:nvCxnSpPr>
        <xdr:cNvPr id="251" name="直線コネクタ 250"/>
        <xdr:cNvCxnSpPr/>
      </xdr:nvCxnSpPr>
      <xdr:spPr>
        <a:xfrm>
          <a:off x="15671800" y="10462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60070</xdr:rowOff>
    </xdr:from>
    <xdr:ext cx="762000" cy="259045"/>
    <xdr:sp macro="" textlink="">
      <xdr:nvSpPr>
        <xdr:cNvPr id="252" name="その他平均値テキスト"/>
        <xdr:cNvSpPr txBox="1"/>
      </xdr:nvSpPr>
      <xdr:spPr>
        <a:xfrm>
          <a:off x="16598900" y="983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43543</xdr:rowOff>
    </xdr:from>
    <xdr:to>
      <xdr:col>24</xdr:col>
      <xdr:colOff>82550</xdr:colOff>
      <xdr:row>58</xdr:row>
      <xdr:rowOff>145143</xdr:rowOff>
    </xdr:to>
    <xdr:sp macro="" textlink="">
      <xdr:nvSpPr>
        <xdr:cNvPr id="253" name="フローチャート : 判断 252"/>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29028</xdr:rowOff>
    </xdr:from>
    <xdr:to>
      <xdr:col>22</xdr:col>
      <xdr:colOff>565150</xdr:colOff>
      <xdr:row>61</xdr:row>
      <xdr:rowOff>4535</xdr:rowOff>
    </xdr:to>
    <xdr:cxnSp macro="">
      <xdr:nvCxnSpPr>
        <xdr:cNvPr id="254" name="直線コネクタ 253"/>
        <xdr:cNvCxnSpPr/>
      </xdr:nvCxnSpPr>
      <xdr:spPr>
        <a:xfrm>
          <a:off x="14782800" y="103160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xdr:rowOff>
    </xdr:from>
    <xdr:to>
      <xdr:col>22</xdr:col>
      <xdr:colOff>615950</xdr:colOff>
      <xdr:row>58</xdr:row>
      <xdr:rowOff>112485</xdr:rowOff>
    </xdr:to>
    <xdr:sp macro="" textlink="">
      <xdr:nvSpPr>
        <xdr:cNvPr id="255" name="フローチャート : 判断 254"/>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122662</xdr:rowOff>
    </xdr:from>
    <xdr:ext cx="736600" cy="259045"/>
    <xdr:sp macro="" textlink="">
      <xdr:nvSpPr>
        <xdr:cNvPr id="256" name="テキスト ボックス 255"/>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167822</xdr:rowOff>
    </xdr:from>
    <xdr:to>
      <xdr:col>21</xdr:col>
      <xdr:colOff>361950</xdr:colOff>
      <xdr:row>60</xdr:row>
      <xdr:rowOff>29028</xdr:rowOff>
    </xdr:to>
    <xdr:cxnSp macro="">
      <xdr:nvCxnSpPr>
        <xdr:cNvPr id="257" name="直線コネクタ 256"/>
        <xdr:cNvCxnSpPr/>
      </xdr:nvCxnSpPr>
      <xdr:spPr>
        <a:xfrm>
          <a:off x="13893800" y="10283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100693</xdr:rowOff>
    </xdr:from>
    <xdr:to>
      <xdr:col>21</xdr:col>
      <xdr:colOff>412750</xdr:colOff>
      <xdr:row>58</xdr:row>
      <xdr:rowOff>30843</xdr:rowOff>
    </xdr:to>
    <xdr:sp macro="" textlink="">
      <xdr:nvSpPr>
        <xdr:cNvPr id="258" name="フローチャート : 判断 257"/>
        <xdr:cNvSpPr/>
      </xdr:nvSpPr>
      <xdr:spPr>
        <a:xfrm>
          <a:off x="14732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41020</xdr:rowOff>
    </xdr:from>
    <xdr:ext cx="762000" cy="259045"/>
    <xdr:sp macro="" textlink="">
      <xdr:nvSpPr>
        <xdr:cNvPr id="259" name="テキスト ボックス 258"/>
        <xdr:cNvSpPr txBox="1"/>
      </xdr:nvSpPr>
      <xdr:spPr>
        <a:xfrm>
          <a:off x="14401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20865</xdr:rowOff>
    </xdr:from>
    <xdr:to>
      <xdr:col>20</xdr:col>
      <xdr:colOff>158750</xdr:colOff>
      <xdr:row>59</xdr:row>
      <xdr:rowOff>167822</xdr:rowOff>
    </xdr:to>
    <xdr:cxnSp macro="">
      <xdr:nvCxnSpPr>
        <xdr:cNvPr id="260" name="直線コネクタ 259"/>
        <xdr:cNvCxnSpPr/>
      </xdr:nvCxnSpPr>
      <xdr:spPr>
        <a:xfrm>
          <a:off x="13004800" y="101364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2722</xdr:rowOff>
    </xdr:from>
    <xdr:to>
      <xdr:col>20</xdr:col>
      <xdr:colOff>209550</xdr:colOff>
      <xdr:row>57</xdr:row>
      <xdr:rowOff>104322</xdr:rowOff>
    </xdr:to>
    <xdr:sp macro="" textlink="">
      <xdr:nvSpPr>
        <xdr:cNvPr id="261" name="フローチャート : 判断 260"/>
        <xdr:cNvSpPr/>
      </xdr:nvSpPr>
      <xdr:spPr>
        <a:xfrm>
          <a:off x="13843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114499</xdr:rowOff>
    </xdr:from>
    <xdr:ext cx="762000" cy="259045"/>
    <xdr:sp macro="" textlink="">
      <xdr:nvSpPr>
        <xdr:cNvPr id="262" name="テキスト ボックス 261"/>
        <xdr:cNvSpPr txBox="1"/>
      </xdr:nvSpPr>
      <xdr:spPr>
        <a:xfrm>
          <a:off x="13512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3" name="フローチャート : 判断 262"/>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64" name="テキスト ボックス 263"/>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125185</xdr:rowOff>
    </xdr:from>
    <xdr:to>
      <xdr:col>24</xdr:col>
      <xdr:colOff>82550</xdr:colOff>
      <xdr:row>61</xdr:row>
      <xdr:rowOff>55335</xdr:rowOff>
    </xdr:to>
    <xdr:sp macro="" textlink="">
      <xdr:nvSpPr>
        <xdr:cNvPr id="270" name="円/楕円 269"/>
        <xdr:cNvSpPr/>
      </xdr:nvSpPr>
      <xdr:spPr>
        <a:xfrm>
          <a:off x="16459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33762</xdr:rowOff>
    </xdr:from>
    <xdr:ext cx="762000" cy="259045"/>
    <xdr:sp macro="" textlink="">
      <xdr:nvSpPr>
        <xdr:cNvPr id="271" name="その他該当値テキスト"/>
        <xdr:cNvSpPr txBox="1"/>
      </xdr:nvSpPr>
      <xdr:spPr>
        <a:xfrm>
          <a:off x="16598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125185</xdr:rowOff>
    </xdr:from>
    <xdr:to>
      <xdr:col>22</xdr:col>
      <xdr:colOff>615950</xdr:colOff>
      <xdr:row>61</xdr:row>
      <xdr:rowOff>55335</xdr:rowOff>
    </xdr:to>
    <xdr:sp macro="" textlink="">
      <xdr:nvSpPr>
        <xdr:cNvPr id="272" name="円/楕円 271"/>
        <xdr:cNvSpPr/>
      </xdr:nvSpPr>
      <xdr:spPr>
        <a:xfrm>
          <a:off x="15621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40112</xdr:rowOff>
    </xdr:from>
    <xdr:ext cx="736600" cy="259045"/>
    <xdr:sp macro="" textlink="">
      <xdr:nvSpPr>
        <xdr:cNvPr id="273" name="テキスト ボックス 272"/>
        <xdr:cNvSpPr txBox="1"/>
      </xdr:nvSpPr>
      <xdr:spPr>
        <a:xfrm>
          <a:off x="15290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149678</xdr:rowOff>
    </xdr:from>
    <xdr:to>
      <xdr:col>21</xdr:col>
      <xdr:colOff>412750</xdr:colOff>
      <xdr:row>60</xdr:row>
      <xdr:rowOff>79828</xdr:rowOff>
    </xdr:to>
    <xdr:sp macro="" textlink="">
      <xdr:nvSpPr>
        <xdr:cNvPr id="274" name="円/楕円 273"/>
        <xdr:cNvSpPr/>
      </xdr:nvSpPr>
      <xdr:spPr>
        <a:xfrm>
          <a:off x="14732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64605</xdr:rowOff>
    </xdr:from>
    <xdr:ext cx="762000" cy="259045"/>
    <xdr:sp macro="" textlink="">
      <xdr:nvSpPr>
        <xdr:cNvPr id="275" name="テキスト ボックス 274"/>
        <xdr:cNvSpPr txBox="1"/>
      </xdr:nvSpPr>
      <xdr:spPr>
        <a:xfrm>
          <a:off x="14401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117022</xdr:rowOff>
    </xdr:from>
    <xdr:to>
      <xdr:col>20</xdr:col>
      <xdr:colOff>209550</xdr:colOff>
      <xdr:row>60</xdr:row>
      <xdr:rowOff>47172</xdr:rowOff>
    </xdr:to>
    <xdr:sp macro="" textlink="">
      <xdr:nvSpPr>
        <xdr:cNvPr id="276" name="円/楕円 275"/>
        <xdr:cNvSpPr/>
      </xdr:nvSpPr>
      <xdr:spPr>
        <a:xfrm>
          <a:off x="13843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31949</xdr:rowOff>
    </xdr:from>
    <xdr:ext cx="762000" cy="259045"/>
    <xdr:sp macro="" textlink="">
      <xdr:nvSpPr>
        <xdr:cNvPr id="277" name="テキスト ボックス 276"/>
        <xdr:cNvSpPr txBox="1"/>
      </xdr:nvSpPr>
      <xdr:spPr>
        <a:xfrm>
          <a:off x="13512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141515</xdr:rowOff>
    </xdr:from>
    <xdr:to>
      <xdr:col>19</xdr:col>
      <xdr:colOff>6350</xdr:colOff>
      <xdr:row>59</xdr:row>
      <xdr:rowOff>71665</xdr:rowOff>
    </xdr:to>
    <xdr:sp macro="" textlink="">
      <xdr:nvSpPr>
        <xdr:cNvPr id="278" name="円/楕円 277"/>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56442</xdr:rowOff>
    </xdr:from>
    <xdr:ext cx="762000" cy="259045"/>
    <xdr:sp macro="" textlink="">
      <xdr:nvSpPr>
        <xdr:cNvPr id="279" name="テキスト ボックス 278"/>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全国平均・県平均・類似団体平均と比較して低い水準を推移している。今後も、補助金・負担金の目的や必要性を確認し、費用対効果を検証しながら低い水準を維持するよう努める。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138430</xdr:rowOff>
    </xdr:to>
    <xdr:cxnSp macro="">
      <xdr:nvCxnSpPr>
        <xdr:cNvPr id="304" name="直線コネクタ 303"/>
        <xdr:cNvCxnSpPr/>
      </xdr:nvCxnSpPr>
      <xdr:spPr>
        <a:xfrm flipV="1">
          <a:off x="16510000" y="5782564"/>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110507</xdr:rowOff>
    </xdr:from>
    <xdr:ext cx="762000" cy="259045"/>
    <xdr:sp macro="" textlink="">
      <xdr:nvSpPr>
        <xdr:cNvPr id="305"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39</xdr:row>
      <xdr:rowOff>138430</xdr:rowOff>
    </xdr:from>
    <xdr:to>
      <xdr:col>24</xdr:col>
      <xdr:colOff>120650</xdr:colOff>
      <xdr:row>39</xdr:row>
      <xdr:rowOff>138430</xdr:rowOff>
    </xdr:to>
    <xdr:cxnSp macro="">
      <xdr:nvCxnSpPr>
        <xdr:cNvPr id="306" name="直線コネクタ 305"/>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34</xdr:row>
      <xdr:rowOff>159004</xdr:rowOff>
    </xdr:to>
    <xdr:cxnSp macro="">
      <xdr:nvCxnSpPr>
        <xdr:cNvPr id="309" name="直線コネクタ 308"/>
        <xdr:cNvCxnSpPr/>
      </xdr:nvCxnSpPr>
      <xdr:spPr>
        <a:xfrm flipV="1">
          <a:off x="15671800" y="59791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55135</xdr:rowOff>
    </xdr:from>
    <xdr:ext cx="762000" cy="259045"/>
    <xdr:sp macro="" textlink="">
      <xdr:nvSpPr>
        <xdr:cNvPr id="310" name="補助費等平均値テキスト"/>
        <xdr:cNvSpPr txBox="1"/>
      </xdr:nvSpPr>
      <xdr:spPr>
        <a:xfrm>
          <a:off x="16598900" y="605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11" name="フローチャート : 判断 310"/>
        <xdr:cNvSpPr/>
      </xdr:nvSpPr>
      <xdr:spPr>
        <a:xfrm>
          <a:off x="164592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154432</xdr:rowOff>
    </xdr:from>
    <xdr:to>
      <xdr:col>22</xdr:col>
      <xdr:colOff>565150</xdr:colOff>
      <xdr:row>34</xdr:row>
      <xdr:rowOff>159004</xdr:rowOff>
    </xdr:to>
    <xdr:cxnSp macro="">
      <xdr:nvCxnSpPr>
        <xdr:cNvPr id="312" name="直線コネクタ 311"/>
        <xdr:cNvCxnSpPr/>
      </xdr:nvCxnSpPr>
      <xdr:spPr>
        <a:xfrm>
          <a:off x="14782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51054</xdr:rowOff>
    </xdr:from>
    <xdr:to>
      <xdr:col>22</xdr:col>
      <xdr:colOff>615950</xdr:colOff>
      <xdr:row>35</xdr:row>
      <xdr:rowOff>152654</xdr:rowOff>
    </xdr:to>
    <xdr:sp macro="" textlink="">
      <xdr:nvSpPr>
        <xdr:cNvPr id="313" name="フローチャート : 判断 312"/>
        <xdr:cNvSpPr/>
      </xdr:nvSpPr>
      <xdr:spPr>
        <a:xfrm>
          <a:off x="15621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137431</xdr:rowOff>
    </xdr:from>
    <xdr:ext cx="736600" cy="259045"/>
    <xdr:sp macro="" textlink="">
      <xdr:nvSpPr>
        <xdr:cNvPr id="314" name="テキスト ボックス 313"/>
        <xdr:cNvSpPr txBox="1"/>
      </xdr:nvSpPr>
      <xdr:spPr>
        <a:xfrm>
          <a:off x="15290800" y="61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154432</xdr:rowOff>
    </xdr:from>
    <xdr:to>
      <xdr:col>21</xdr:col>
      <xdr:colOff>361950</xdr:colOff>
      <xdr:row>34</xdr:row>
      <xdr:rowOff>159004</xdr:rowOff>
    </xdr:to>
    <xdr:cxnSp macro="">
      <xdr:nvCxnSpPr>
        <xdr:cNvPr id="315" name="直線コネクタ 314"/>
        <xdr:cNvCxnSpPr/>
      </xdr:nvCxnSpPr>
      <xdr:spPr>
        <a:xfrm flipV="1">
          <a:off x="13893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46482</xdr:rowOff>
    </xdr:from>
    <xdr:to>
      <xdr:col>21</xdr:col>
      <xdr:colOff>412750</xdr:colOff>
      <xdr:row>35</xdr:row>
      <xdr:rowOff>148082</xdr:rowOff>
    </xdr:to>
    <xdr:sp macro="" textlink="">
      <xdr:nvSpPr>
        <xdr:cNvPr id="316" name="フローチャート : 判断 315"/>
        <xdr:cNvSpPr/>
      </xdr:nvSpPr>
      <xdr:spPr>
        <a:xfrm>
          <a:off x="14732000" y="60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132859</xdr:rowOff>
    </xdr:from>
    <xdr:ext cx="762000" cy="259045"/>
    <xdr:sp macro="" textlink="">
      <xdr:nvSpPr>
        <xdr:cNvPr id="317" name="テキスト ボックス 316"/>
        <xdr:cNvSpPr txBox="1"/>
      </xdr:nvSpPr>
      <xdr:spPr>
        <a:xfrm>
          <a:off x="14401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34</xdr:row>
      <xdr:rowOff>159004</xdr:rowOff>
    </xdr:to>
    <xdr:cxnSp macro="">
      <xdr:nvCxnSpPr>
        <xdr:cNvPr id="318" name="直線コネクタ 317"/>
        <xdr:cNvCxnSpPr/>
      </xdr:nvCxnSpPr>
      <xdr:spPr>
        <a:xfrm>
          <a:off x="13004800" y="5979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78486</xdr:rowOff>
    </xdr:from>
    <xdr:to>
      <xdr:col>20</xdr:col>
      <xdr:colOff>209550</xdr:colOff>
      <xdr:row>36</xdr:row>
      <xdr:rowOff>8636</xdr:rowOff>
    </xdr:to>
    <xdr:sp macro="" textlink="">
      <xdr:nvSpPr>
        <xdr:cNvPr id="319" name="フローチャート : 判断 318"/>
        <xdr:cNvSpPr/>
      </xdr:nvSpPr>
      <xdr:spPr>
        <a:xfrm>
          <a:off x="13843000" y="60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164863</xdr:rowOff>
    </xdr:from>
    <xdr:ext cx="762000" cy="259045"/>
    <xdr:sp macro="" textlink="">
      <xdr:nvSpPr>
        <xdr:cNvPr id="320" name="テキスト ボックス 319"/>
        <xdr:cNvSpPr txBox="1"/>
      </xdr:nvSpPr>
      <xdr:spPr>
        <a:xfrm>
          <a:off x="135128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8" name="円/楕円 327"/>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29"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108204</xdr:rowOff>
    </xdr:from>
    <xdr:to>
      <xdr:col>22</xdr:col>
      <xdr:colOff>615950</xdr:colOff>
      <xdr:row>35</xdr:row>
      <xdr:rowOff>38354</xdr:rowOff>
    </xdr:to>
    <xdr:sp macro="" textlink="">
      <xdr:nvSpPr>
        <xdr:cNvPr id="330" name="円/楕円 329"/>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48531</xdr:rowOff>
    </xdr:from>
    <xdr:ext cx="736600" cy="259045"/>
    <xdr:sp macro="" textlink="">
      <xdr:nvSpPr>
        <xdr:cNvPr id="331" name="テキスト ボックス 330"/>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103632</xdr:rowOff>
    </xdr:from>
    <xdr:to>
      <xdr:col>21</xdr:col>
      <xdr:colOff>412750</xdr:colOff>
      <xdr:row>35</xdr:row>
      <xdr:rowOff>33782</xdr:rowOff>
    </xdr:to>
    <xdr:sp macro="" textlink="">
      <xdr:nvSpPr>
        <xdr:cNvPr id="332" name="円/楕円 331"/>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43959</xdr:rowOff>
    </xdr:from>
    <xdr:ext cx="762000" cy="259045"/>
    <xdr:sp macro="" textlink="">
      <xdr:nvSpPr>
        <xdr:cNvPr id="333" name="テキスト ボックス 332"/>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108204</xdr:rowOff>
    </xdr:from>
    <xdr:to>
      <xdr:col>20</xdr:col>
      <xdr:colOff>209550</xdr:colOff>
      <xdr:row>35</xdr:row>
      <xdr:rowOff>38354</xdr:rowOff>
    </xdr:to>
    <xdr:sp macro="" textlink="">
      <xdr:nvSpPr>
        <xdr:cNvPr id="334" name="円/楕円 333"/>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48531</xdr:rowOff>
    </xdr:from>
    <xdr:ext cx="762000" cy="259045"/>
    <xdr:sp macro="" textlink="">
      <xdr:nvSpPr>
        <xdr:cNvPr id="335" name="テキスト ボックス 334"/>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99060</xdr:rowOff>
    </xdr:from>
    <xdr:to>
      <xdr:col>19</xdr:col>
      <xdr:colOff>6350</xdr:colOff>
      <xdr:row>35</xdr:row>
      <xdr:rowOff>29210</xdr:rowOff>
    </xdr:to>
    <xdr:sp macro="" textlink="">
      <xdr:nvSpPr>
        <xdr:cNvPr id="336" name="円/楕円 335"/>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39387</xdr:rowOff>
    </xdr:from>
    <xdr:ext cx="762000" cy="259045"/>
    <xdr:sp macro="" textlink="">
      <xdr:nvSpPr>
        <xdr:cNvPr id="337" name="テキスト ボックス 336"/>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これまで、類似団体・全国平均は下回っているが、平成</a:t>
          </a:r>
          <a:r>
            <a:rPr kumimoji="1" lang="en-US" altLang="ja-JP" sz="1300">
              <a:latin typeface="ＭＳ Ｐゴシック"/>
            </a:rPr>
            <a:t>25</a:t>
          </a:r>
          <a:r>
            <a:rPr kumimoji="1" lang="ja-JP" altLang="en-US" sz="1300">
              <a:latin typeface="ＭＳ Ｐゴシック"/>
            </a:rPr>
            <a:t>年度に地方債の元利償還金が膨らんだため</a:t>
          </a:r>
          <a:r>
            <a:rPr kumimoji="1" lang="en-US" altLang="ja-JP" sz="1300">
              <a:latin typeface="ＭＳ Ｐゴシック"/>
            </a:rPr>
            <a:t>20.1</a:t>
          </a:r>
          <a:r>
            <a:rPr kumimoji="1" lang="ja-JP" altLang="en-US" sz="1300">
              <a:latin typeface="ＭＳ Ｐゴシック"/>
            </a:rPr>
            <a:t>％まで上昇した。平成</a:t>
          </a:r>
          <a:r>
            <a:rPr kumimoji="1" lang="en-US" altLang="ja-JP" sz="1300">
              <a:latin typeface="ＭＳ Ｐゴシック"/>
            </a:rPr>
            <a:t>26</a:t>
          </a:r>
          <a:r>
            <a:rPr kumimoji="1" lang="ja-JP" altLang="en-US" sz="1300">
              <a:latin typeface="ＭＳ Ｐゴシック"/>
            </a:rPr>
            <a:t>年度は市債償還額が減となったため</a:t>
          </a:r>
          <a:r>
            <a:rPr kumimoji="1" lang="en-US" altLang="ja-JP" sz="1300">
              <a:latin typeface="ＭＳ Ｐゴシック"/>
            </a:rPr>
            <a:t>1</a:t>
          </a:r>
          <a:r>
            <a:rPr kumimoji="1" lang="ja-JP" altLang="en-US" sz="1300">
              <a:latin typeface="ＭＳ Ｐゴシック"/>
            </a:rPr>
            <a:t>ポイント改善し</a:t>
          </a:r>
          <a:r>
            <a:rPr kumimoji="1" lang="en-US" altLang="ja-JP" sz="1300">
              <a:latin typeface="ＭＳ Ｐゴシック"/>
            </a:rPr>
            <a:t>19.1</a:t>
          </a:r>
          <a:r>
            <a:rPr kumimoji="1" lang="ja-JP" altLang="en-US" sz="1300">
              <a:latin typeface="ＭＳ Ｐゴシック"/>
            </a:rPr>
            <a:t>％となったが、今後も大規模事業の建設が控えていることから、計画事業についても見直しを行い、新規市債発行の抑制に努め公債費の適正化を図る。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20865</xdr:rowOff>
    </xdr:from>
    <xdr:to>
      <xdr:col>7</xdr:col>
      <xdr:colOff>15875</xdr:colOff>
      <xdr:row>82</xdr:row>
      <xdr:rowOff>29029</xdr:rowOff>
    </xdr:to>
    <xdr:cxnSp macro="">
      <xdr:nvCxnSpPr>
        <xdr:cNvPr id="367" name="直線コネクタ 366"/>
        <xdr:cNvCxnSpPr/>
      </xdr:nvCxnSpPr>
      <xdr:spPr>
        <a:xfrm flipV="1">
          <a:off x="4826000" y="12536715"/>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1106</xdr:rowOff>
    </xdr:from>
    <xdr:ext cx="762000" cy="259045"/>
    <xdr:sp macro="" textlink="">
      <xdr:nvSpPr>
        <xdr:cNvPr id="368"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82</xdr:row>
      <xdr:rowOff>29029</xdr:rowOff>
    </xdr:from>
    <xdr:to>
      <xdr:col>7</xdr:col>
      <xdr:colOff>104775</xdr:colOff>
      <xdr:row>82</xdr:row>
      <xdr:rowOff>29029</xdr:rowOff>
    </xdr:to>
    <xdr:cxnSp macro="">
      <xdr:nvCxnSpPr>
        <xdr:cNvPr id="369" name="直線コネクタ 368"/>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107242</xdr:rowOff>
    </xdr:from>
    <xdr:ext cx="762000" cy="259045"/>
    <xdr:sp macro="" textlink="">
      <xdr:nvSpPr>
        <xdr:cNvPr id="370" name="公債費最大値テキスト"/>
        <xdr:cNvSpPr txBox="1"/>
      </xdr:nvSpPr>
      <xdr:spPr>
        <a:xfrm>
          <a:off x="4914900" y="1228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73</xdr:row>
      <xdr:rowOff>20865</xdr:rowOff>
    </xdr:from>
    <xdr:to>
      <xdr:col>7</xdr:col>
      <xdr:colOff>104775</xdr:colOff>
      <xdr:row>73</xdr:row>
      <xdr:rowOff>20865</xdr:rowOff>
    </xdr:to>
    <xdr:cxnSp macro="">
      <xdr:nvCxnSpPr>
        <xdr:cNvPr id="371" name="直線コネクタ 370"/>
        <xdr:cNvCxnSpPr/>
      </xdr:nvCxnSpPr>
      <xdr:spPr>
        <a:xfrm>
          <a:off x="4737100" y="1253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86179</xdr:rowOff>
    </xdr:from>
    <xdr:to>
      <xdr:col>7</xdr:col>
      <xdr:colOff>15875</xdr:colOff>
      <xdr:row>78</xdr:row>
      <xdr:rowOff>78014</xdr:rowOff>
    </xdr:to>
    <xdr:cxnSp macro="">
      <xdr:nvCxnSpPr>
        <xdr:cNvPr id="372" name="直線コネクタ 371"/>
        <xdr:cNvCxnSpPr/>
      </xdr:nvCxnSpPr>
      <xdr:spPr>
        <a:xfrm flipV="1">
          <a:off x="3987800" y="13287829"/>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154413</xdr:rowOff>
    </xdr:from>
    <xdr:ext cx="762000" cy="259045"/>
    <xdr:sp macro="" textlink="">
      <xdr:nvSpPr>
        <xdr:cNvPr id="373" name="公債費平均値テキスト"/>
        <xdr:cNvSpPr txBox="1"/>
      </xdr:nvSpPr>
      <xdr:spPr>
        <a:xfrm>
          <a:off x="4914900" y="13356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10886</xdr:rowOff>
    </xdr:from>
    <xdr:to>
      <xdr:col>7</xdr:col>
      <xdr:colOff>66675</xdr:colOff>
      <xdr:row>78</xdr:row>
      <xdr:rowOff>112486</xdr:rowOff>
    </xdr:to>
    <xdr:sp macro="" textlink="">
      <xdr:nvSpPr>
        <xdr:cNvPr id="374" name="フローチャート : 判断 373"/>
        <xdr:cNvSpPr/>
      </xdr:nvSpPr>
      <xdr:spPr>
        <a:xfrm>
          <a:off x="47752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159657</xdr:rowOff>
    </xdr:from>
    <xdr:to>
      <xdr:col>5</xdr:col>
      <xdr:colOff>549275</xdr:colOff>
      <xdr:row>78</xdr:row>
      <xdr:rowOff>78014</xdr:rowOff>
    </xdr:to>
    <xdr:cxnSp macro="">
      <xdr:nvCxnSpPr>
        <xdr:cNvPr id="375" name="直線コネクタ 374"/>
        <xdr:cNvCxnSpPr/>
      </xdr:nvCxnSpPr>
      <xdr:spPr>
        <a:xfrm>
          <a:off x="3098800" y="131898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125186</xdr:rowOff>
    </xdr:from>
    <xdr:to>
      <xdr:col>5</xdr:col>
      <xdr:colOff>600075</xdr:colOff>
      <xdr:row>79</xdr:row>
      <xdr:rowOff>55336</xdr:rowOff>
    </xdr:to>
    <xdr:sp macro="" textlink="">
      <xdr:nvSpPr>
        <xdr:cNvPr id="376" name="フローチャート : 判断 375"/>
        <xdr:cNvSpPr/>
      </xdr:nvSpPr>
      <xdr:spPr>
        <a:xfrm>
          <a:off x="39370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40113</xdr:rowOff>
    </xdr:from>
    <xdr:ext cx="736600" cy="259045"/>
    <xdr:sp macro="" textlink="">
      <xdr:nvSpPr>
        <xdr:cNvPr id="377" name="テキスト ボックス 376"/>
        <xdr:cNvSpPr txBox="1"/>
      </xdr:nvSpPr>
      <xdr:spPr>
        <a:xfrm>
          <a:off x="3606800" y="1358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45357</xdr:rowOff>
    </xdr:from>
    <xdr:to>
      <xdr:col>4</xdr:col>
      <xdr:colOff>346075</xdr:colOff>
      <xdr:row>76</xdr:row>
      <xdr:rowOff>159657</xdr:rowOff>
    </xdr:to>
    <xdr:cxnSp macro="">
      <xdr:nvCxnSpPr>
        <xdr:cNvPr id="378" name="直線コネクタ 377"/>
        <xdr:cNvCxnSpPr/>
      </xdr:nvCxnSpPr>
      <xdr:spPr>
        <a:xfrm>
          <a:off x="2209800" y="130755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125186</xdr:rowOff>
    </xdr:from>
    <xdr:to>
      <xdr:col>4</xdr:col>
      <xdr:colOff>396875</xdr:colOff>
      <xdr:row>79</xdr:row>
      <xdr:rowOff>55336</xdr:rowOff>
    </xdr:to>
    <xdr:sp macro="" textlink="">
      <xdr:nvSpPr>
        <xdr:cNvPr id="379" name="フローチャート : 判断 378"/>
        <xdr:cNvSpPr/>
      </xdr:nvSpPr>
      <xdr:spPr>
        <a:xfrm>
          <a:off x="30480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40113</xdr:rowOff>
    </xdr:from>
    <xdr:ext cx="762000" cy="259045"/>
    <xdr:sp macro="" textlink="">
      <xdr:nvSpPr>
        <xdr:cNvPr id="380" name="テキスト ボックス 379"/>
        <xdr:cNvSpPr txBox="1"/>
      </xdr:nvSpPr>
      <xdr:spPr>
        <a:xfrm>
          <a:off x="2717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76</xdr:row>
      <xdr:rowOff>45357</xdr:rowOff>
    </xdr:to>
    <xdr:cxnSp macro="">
      <xdr:nvCxnSpPr>
        <xdr:cNvPr id="381" name="直線コネクタ 380"/>
        <xdr:cNvCxnSpPr/>
      </xdr:nvCxnSpPr>
      <xdr:spPr>
        <a:xfrm>
          <a:off x="1320800" y="129286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108857</xdr:rowOff>
    </xdr:from>
    <xdr:to>
      <xdr:col>3</xdr:col>
      <xdr:colOff>193675</xdr:colOff>
      <xdr:row>79</xdr:row>
      <xdr:rowOff>39007</xdr:rowOff>
    </xdr:to>
    <xdr:sp macro="" textlink="">
      <xdr:nvSpPr>
        <xdr:cNvPr id="382" name="フローチャート : 判断 381"/>
        <xdr:cNvSpPr/>
      </xdr:nvSpPr>
      <xdr:spPr>
        <a:xfrm>
          <a:off x="2159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23784</xdr:rowOff>
    </xdr:from>
    <xdr:ext cx="762000" cy="259045"/>
    <xdr:sp macro="" textlink="">
      <xdr:nvSpPr>
        <xdr:cNvPr id="383" name="テキスト ボックス 382"/>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84" name="フローチャート : 判断 38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85" name="テキスト ボックス 38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35379</xdr:rowOff>
    </xdr:from>
    <xdr:to>
      <xdr:col>7</xdr:col>
      <xdr:colOff>66675</xdr:colOff>
      <xdr:row>77</xdr:row>
      <xdr:rowOff>136979</xdr:rowOff>
    </xdr:to>
    <xdr:sp macro="" textlink="">
      <xdr:nvSpPr>
        <xdr:cNvPr id="391" name="円/楕円 390"/>
        <xdr:cNvSpPr/>
      </xdr:nvSpPr>
      <xdr:spPr>
        <a:xfrm>
          <a:off x="47752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51906</xdr:rowOff>
    </xdr:from>
    <xdr:ext cx="762000" cy="259045"/>
    <xdr:sp macro="" textlink="">
      <xdr:nvSpPr>
        <xdr:cNvPr id="392" name="公債費該当値テキスト"/>
        <xdr:cNvSpPr txBox="1"/>
      </xdr:nvSpPr>
      <xdr:spPr>
        <a:xfrm>
          <a:off x="4914900" y="1308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27214</xdr:rowOff>
    </xdr:from>
    <xdr:to>
      <xdr:col>5</xdr:col>
      <xdr:colOff>600075</xdr:colOff>
      <xdr:row>78</xdr:row>
      <xdr:rowOff>128814</xdr:rowOff>
    </xdr:to>
    <xdr:sp macro="" textlink="">
      <xdr:nvSpPr>
        <xdr:cNvPr id="393" name="円/楕円 392"/>
        <xdr:cNvSpPr/>
      </xdr:nvSpPr>
      <xdr:spPr>
        <a:xfrm>
          <a:off x="3937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138991</xdr:rowOff>
    </xdr:from>
    <xdr:ext cx="736600" cy="259045"/>
    <xdr:sp macro="" textlink="">
      <xdr:nvSpPr>
        <xdr:cNvPr id="394" name="テキスト ボックス 393"/>
        <xdr:cNvSpPr txBox="1"/>
      </xdr:nvSpPr>
      <xdr:spPr>
        <a:xfrm>
          <a:off x="3606800" y="1316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108857</xdr:rowOff>
    </xdr:from>
    <xdr:to>
      <xdr:col>4</xdr:col>
      <xdr:colOff>396875</xdr:colOff>
      <xdr:row>77</xdr:row>
      <xdr:rowOff>39007</xdr:rowOff>
    </xdr:to>
    <xdr:sp macro="" textlink="">
      <xdr:nvSpPr>
        <xdr:cNvPr id="395" name="円/楕円 394"/>
        <xdr:cNvSpPr/>
      </xdr:nvSpPr>
      <xdr:spPr>
        <a:xfrm>
          <a:off x="3048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49184</xdr:rowOff>
    </xdr:from>
    <xdr:ext cx="762000" cy="259045"/>
    <xdr:sp macro="" textlink="">
      <xdr:nvSpPr>
        <xdr:cNvPr id="396" name="テキスト ボックス 395"/>
        <xdr:cNvSpPr txBox="1"/>
      </xdr:nvSpPr>
      <xdr:spPr>
        <a:xfrm>
          <a:off x="2717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166007</xdr:rowOff>
    </xdr:from>
    <xdr:to>
      <xdr:col>3</xdr:col>
      <xdr:colOff>193675</xdr:colOff>
      <xdr:row>76</xdr:row>
      <xdr:rowOff>96157</xdr:rowOff>
    </xdr:to>
    <xdr:sp macro="" textlink="">
      <xdr:nvSpPr>
        <xdr:cNvPr id="397" name="円/楕円 396"/>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106334</xdr:rowOff>
    </xdr:from>
    <xdr:ext cx="762000" cy="259045"/>
    <xdr:sp macro="" textlink="">
      <xdr:nvSpPr>
        <xdr:cNvPr id="398" name="テキスト ボックス 397"/>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19050</xdr:rowOff>
    </xdr:from>
    <xdr:to>
      <xdr:col>1</xdr:col>
      <xdr:colOff>676275</xdr:colOff>
      <xdr:row>75</xdr:row>
      <xdr:rowOff>120650</xdr:rowOff>
    </xdr:to>
    <xdr:sp macro="" textlink="">
      <xdr:nvSpPr>
        <xdr:cNvPr id="399" name="円/楕円 398"/>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130827</xdr:rowOff>
    </xdr:from>
    <xdr:ext cx="762000" cy="259045"/>
    <xdr:sp macro="" textlink="">
      <xdr:nvSpPr>
        <xdr:cNvPr id="400" name="テキスト ボックス 399"/>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いた経費全体の経常収支比率は、全国平均・県平均・類似団体平均を下回っている。物件費、繰出金で類似団体平均より高い比率となっているが、扶助費、補助費等において低い比率となってい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137885</xdr:rowOff>
    </xdr:from>
    <xdr:to>
      <xdr:col>24</xdr:col>
      <xdr:colOff>31750</xdr:colOff>
      <xdr:row>81</xdr:row>
      <xdr:rowOff>146050</xdr:rowOff>
    </xdr:to>
    <xdr:cxnSp macro="">
      <xdr:nvCxnSpPr>
        <xdr:cNvPr id="430" name="直線コネクタ 429"/>
        <xdr:cNvCxnSpPr/>
      </xdr:nvCxnSpPr>
      <xdr:spPr>
        <a:xfrm flipV="1">
          <a:off x="16510000" y="12825185"/>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118127</xdr:rowOff>
    </xdr:from>
    <xdr:ext cx="762000" cy="259045"/>
    <xdr:sp macro="" textlink="">
      <xdr:nvSpPr>
        <xdr:cNvPr id="431"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146050</xdr:rowOff>
    </xdr:from>
    <xdr:to>
      <xdr:col>24</xdr:col>
      <xdr:colOff>120650</xdr:colOff>
      <xdr:row>81</xdr:row>
      <xdr:rowOff>146050</xdr:rowOff>
    </xdr:to>
    <xdr:cxnSp macro="">
      <xdr:nvCxnSpPr>
        <xdr:cNvPr id="432" name="直線コネクタ 431"/>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52812</xdr:rowOff>
    </xdr:from>
    <xdr:ext cx="762000" cy="259045"/>
    <xdr:sp macro="" textlink="">
      <xdr:nvSpPr>
        <xdr:cNvPr id="433" name="公債費以外最大値テキスト"/>
        <xdr:cNvSpPr txBox="1"/>
      </xdr:nvSpPr>
      <xdr:spPr>
        <a:xfrm>
          <a:off x="16598900" y="1256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23</xdr:col>
      <xdr:colOff>628650</xdr:colOff>
      <xdr:row>74</xdr:row>
      <xdr:rowOff>137885</xdr:rowOff>
    </xdr:from>
    <xdr:to>
      <xdr:col>24</xdr:col>
      <xdr:colOff>120650</xdr:colOff>
      <xdr:row>74</xdr:row>
      <xdr:rowOff>137885</xdr:rowOff>
    </xdr:to>
    <xdr:cxnSp macro="">
      <xdr:nvCxnSpPr>
        <xdr:cNvPr id="434" name="直線コネクタ 433"/>
        <xdr:cNvCxnSpPr/>
      </xdr:nvCxnSpPr>
      <xdr:spPr>
        <a:xfrm>
          <a:off x="16421100" y="1282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39915</xdr:rowOff>
    </xdr:from>
    <xdr:to>
      <xdr:col>24</xdr:col>
      <xdr:colOff>31750</xdr:colOff>
      <xdr:row>74</xdr:row>
      <xdr:rowOff>137885</xdr:rowOff>
    </xdr:to>
    <xdr:cxnSp macro="">
      <xdr:nvCxnSpPr>
        <xdr:cNvPr id="435" name="直線コネクタ 434"/>
        <xdr:cNvCxnSpPr/>
      </xdr:nvCxnSpPr>
      <xdr:spPr>
        <a:xfrm>
          <a:off x="15671800" y="12727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83656</xdr:rowOff>
    </xdr:from>
    <xdr:ext cx="762000" cy="259045"/>
    <xdr:sp macro="" textlink="">
      <xdr:nvSpPr>
        <xdr:cNvPr id="436" name="公債費以外平均値テキスト"/>
        <xdr:cNvSpPr txBox="1"/>
      </xdr:nvSpPr>
      <xdr:spPr>
        <a:xfrm>
          <a:off x="16598900" y="12942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111578</xdr:rowOff>
    </xdr:from>
    <xdr:to>
      <xdr:col>24</xdr:col>
      <xdr:colOff>82550</xdr:colOff>
      <xdr:row>76</xdr:row>
      <xdr:rowOff>41728</xdr:rowOff>
    </xdr:to>
    <xdr:sp macro="" textlink="">
      <xdr:nvSpPr>
        <xdr:cNvPr id="437" name="フローチャート : 判断 436"/>
        <xdr:cNvSpPr/>
      </xdr:nvSpPr>
      <xdr:spPr>
        <a:xfrm>
          <a:off x="164592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132443</xdr:rowOff>
    </xdr:from>
    <xdr:to>
      <xdr:col>22</xdr:col>
      <xdr:colOff>565150</xdr:colOff>
      <xdr:row>74</xdr:row>
      <xdr:rowOff>39915</xdr:rowOff>
    </xdr:to>
    <xdr:cxnSp macro="">
      <xdr:nvCxnSpPr>
        <xdr:cNvPr id="438" name="直線コネクタ 437"/>
        <xdr:cNvCxnSpPr/>
      </xdr:nvCxnSpPr>
      <xdr:spPr>
        <a:xfrm>
          <a:off x="14782800" y="124768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65315</xdr:rowOff>
    </xdr:from>
    <xdr:to>
      <xdr:col>22</xdr:col>
      <xdr:colOff>615950</xdr:colOff>
      <xdr:row>74</xdr:row>
      <xdr:rowOff>166915</xdr:rowOff>
    </xdr:to>
    <xdr:sp macro="" textlink="">
      <xdr:nvSpPr>
        <xdr:cNvPr id="439" name="フローチャート : 判断 438"/>
        <xdr:cNvSpPr/>
      </xdr:nvSpPr>
      <xdr:spPr>
        <a:xfrm>
          <a:off x="15621000" y="1275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151692</xdr:rowOff>
    </xdr:from>
    <xdr:ext cx="736600" cy="259045"/>
    <xdr:sp macro="" textlink="">
      <xdr:nvSpPr>
        <xdr:cNvPr id="440" name="テキスト ボックス 439"/>
        <xdr:cNvSpPr txBox="1"/>
      </xdr:nvSpPr>
      <xdr:spPr>
        <a:xfrm>
          <a:off x="15290800" y="1283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132443</xdr:rowOff>
    </xdr:from>
    <xdr:to>
      <xdr:col>21</xdr:col>
      <xdr:colOff>361950</xdr:colOff>
      <xdr:row>73</xdr:row>
      <xdr:rowOff>135165</xdr:rowOff>
    </xdr:to>
    <xdr:cxnSp macro="">
      <xdr:nvCxnSpPr>
        <xdr:cNvPr id="441" name="直線コネクタ 440"/>
        <xdr:cNvCxnSpPr/>
      </xdr:nvCxnSpPr>
      <xdr:spPr>
        <a:xfrm flipV="1">
          <a:off x="13893800" y="124768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76200</xdr:rowOff>
    </xdr:from>
    <xdr:to>
      <xdr:col>21</xdr:col>
      <xdr:colOff>412750</xdr:colOff>
      <xdr:row>75</xdr:row>
      <xdr:rowOff>6350</xdr:rowOff>
    </xdr:to>
    <xdr:sp macro="" textlink="">
      <xdr:nvSpPr>
        <xdr:cNvPr id="442" name="フローチャート : 判断 441"/>
        <xdr:cNvSpPr/>
      </xdr:nvSpPr>
      <xdr:spPr>
        <a:xfrm>
          <a:off x="14732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162577</xdr:rowOff>
    </xdr:from>
    <xdr:ext cx="762000" cy="259045"/>
    <xdr:sp macro="" textlink="">
      <xdr:nvSpPr>
        <xdr:cNvPr id="443" name="テキスト ボックス 442"/>
        <xdr:cNvSpPr txBox="1"/>
      </xdr:nvSpPr>
      <xdr:spPr>
        <a:xfrm>
          <a:off x="14401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110672</xdr:rowOff>
    </xdr:from>
    <xdr:to>
      <xdr:col>20</xdr:col>
      <xdr:colOff>158750</xdr:colOff>
      <xdr:row>73</xdr:row>
      <xdr:rowOff>135165</xdr:rowOff>
    </xdr:to>
    <xdr:cxnSp macro="">
      <xdr:nvCxnSpPr>
        <xdr:cNvPr id="444" name="直線コネクタ 443"/>
        <xdr:cNvCxnSpPr/>
      </xdr:nvCxnSpPr>
      <xdr:spPr>
        <a:xfrm>
          <a:off x="13004800" y="124550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87085</xdr:rowOff>
    </xdr:from>
    <xdr:to>
      <xdr:col>20</xdr:col>
      <xdr:colOff>209550</xdr:colOff>
      <xdr:row>75</xdr:row>
      <xdr:rowOff>17235</xdr:rowOff>
    </xdr:to>
    <xdr:sp macro="" textlink="">
      <xdr:nvSpPr>
        <xdr:cNvPr id="445" name="フローチャート : 判断 444"/>
        <xdr:cNvSpPr/>
      </xdr:nvSpPr>
      <xdr:spPr>
        <a:xfrm>
          <a:off x="13843000" y="127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2012</xdr:rowOff>
    </xdr:from>
    <xdr:ext cx="762000" cy="259045"/>
    <xdr:sp macro="" textlink="">
      <xdr:nvSpPr>
        <xdr:cNvPr id="446" name="テキスト ボックス 445"/>
        <xdr:cNvSpPr txBox="1"/>
      </xdr:nvSpPr>
      <xdr:spPr>
        <a:xfrm>
          <a:off x="13512800" y="1286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72</xdr:row>
      <xdr:rowOff>103415</xdr:rowOff>
    </xdr:from>
    <xdr:to>
      <xdr:col>19</xdr:col>
      <xdr:colOff>6350</xdr:colOff>
      <xdr:row>73</xdr:row>
      <xdr:rowOff>33565</xdr:rowOff>
    </xdr:to>
    <xdr:sp macro="" textlink="">
      <xdr:nvSpPr>
        <xdr:cNvPr id="447" name="フローチャート : 判断 446"/>
        <xdr:cNvSpPr/>
      </xdr:nvSpPr>
      <xdr:spPr>
        <a:xfrm>
          <a:off x="12954000" y="124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18342</xdr:rowOff>
    </xdr:from>
    <xdr:ext cx="762000" cy="259045"/>
    <xdr:sp macro="" textlink="">
      <xdr:nvSpPr>
        <xdr:cNvPr id="448" name="テキスト ボックス 447"/>
        <xdr:cNvSpPr txBox="1"/>
      </xdr:nvSpPr>
      <xdr:spPr>
        <a:xfrm>
          <a:off x="12623800" y="1253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87085</xdr:rowOff>
    </xdr:from>
    <xdr:to>
      <xdr:col>24</xdr:col>
      <xdr:colOff>82550</xdr:colOff>
      <xdr:row>75</xdr:row>
      <xdr:rowOff>17235</xdr:rowOff>
    </xdr:to>
    <xdr:sp macro="" textlink="">
      <xdr:nvSpPr>
        <xdr:cNvPr id="454" name="円/楕円 453"/>
        <xdr:cNvSpPr/>
      </xdr:nvSpPr>
      <xdr:spPr>
        <a:xfrm>
          <a:off x="164592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167112</xdr:rowOff>
    </xdr:from>
    <xdr:ext cx="762000" cy="259045"/>
    <xdr:sp macro="" textlink="">
      <xdr:nvSpPr>
        <xdr:cNvPr id="455" name="公債費以外該当値テキスト"/>
        <xdr:cNvSpPr txBox="1"/>
      </xdr:nvSpPr>
      <xdr:spPr>
        <a:xfrm>
          <a:off x="16598900" y="1268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160565</xdr:rowOff>
    </xdr:from>
    <xdr:to>
      <xdr:col>22</xdr:col>
      <xdr:colOff>615950</xdr:colOff>
      <xdr:row>74</xdr:row>
      <xdr:rowOff>90715</xdr:rowOff>
    </xdr:to>
    <xdr:sp macro="" textlink="">
      <xdr:nvSpPr>
        <xdr:cNvPr id="456" name="円/楕円 455"/>
        <xdr:cNvSpPr/>
      </xdr:nvSpPr>
      <xdr:spPr>
        <a:xfrm>
          <a:off x="156210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100892</xdr:rowOff>
    </xdr:from>
    <xdr:ext cx="736600" cy="259045"/>
    <xdr:sp macro="" textlink="">
      <xdr:nvSpPr>
        <xdr:cNvPr id="457" name="テキスト ボックス 456"/>
        <xdr:cNvSpPr txBox="1"/>
      </xdr:nvSpPr>
      <xdr:spPr>
        <a:xfrm>
          <a:off x="15290800" y="1244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81643</xdr:rowOff>
    </xdr:from>
    <xdr:to>
      <xdr:col>21</xdr:col>
      <xdr:colOff>412750</xdr:colOff>
      <xdr:row>73</xdr:row>
      <xdr:rowOff>11793</xdr:rowOff>
    </xdr:to>
    <xdr:sp macro="" textlink="">
      <xdr:nvSpPr>
        <xdr:cNvPr id="458" name="円/楕円 457"/>
        <xdr:cNvSpPr/>
      </xdr:nvSpPr>
      <xdr:spPr>
        <a:xfrm>
          <a:off x="14732000" y="124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21970</xdr:rowOff>
    </xdr:from>
    <xdr:ext cx="762000" cy="259045"/>
    <xdr:sp macro="" textlink="">
      <xdr:nvSpPr>
        <xdr:cNvPr id="459" name="テキスト ボックス 458"/>
        <xdr:cNvSpPr txBox="1"/>
      </xdr:nvSpPr>
      <xdr:spPr>
        <a:xfrm>
          <a:off x="14401800" y="1219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84365</xdr:rowOff>
    </xdr:from>
    <xdr:to>
      <xdr:col>20</xdr:col>
      <xdr:colOff>209550</xdr:colOff>
      <xdr:row>74</xdr:row>
      <xdr:rowOff>14515</xdr:rowOff>
    </xdr:to>
    <xdr:sp macro="" textlink="">
      <xdr:nvSpPr>
        <xdr:cNvPr id="460" name="円/楕円 459"/>
        <xdr:cNvSpPr/>
      </xdr:nvSpPr>
      <xdr:spPr>
        <a:xfrm>
          <a:off x="13843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24692</xdr:rowOff>
    </xdr:from>
    <xdr:ext cx="762000" cy="259045"/>
    <xdr:sp macro="" textlink="">
      <xdr:nvSpPr>
        <xdr:cNvPr id="461" name="テキスト ボックス 460"/>
        <xdr:cNvSpPr txBox="1"/>
      </xdr:nvSpPr>
      <xdr:spPr>
        <a:xfrm>
          <a:off x="13512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59872</xdr:rowOff>
    </xdr:from>
    <xdr:to>
      <xdr:col>19</xdr:col>
      <xdr:colOff>6350</xdr:colOff>
      <xdr:row>72</xdr:row>
      <xdr:rowOff>161472</xdr:rowOff>
    </xdr:to>
    <xdr:sp macro="" textlink="">
      <xdr:nvSpPr>
        <xdr:cNvPr id="462" name="円/楕円 461"/>
        <xdr:cNvSpPr/>
      </xdr:nvSpPr>
      <xdr:spPr>
        <a:xfrm>
          <a:off x="12954000" y="124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199</xdr:rowOff>
    </xdr:from>
    <xdr:ext cx="762000" cy="259045"/>
    <xdr:sp macro="" textlink="">
      <xdr:nvSpPr>
        <xdr:cNvPr id="463" name="テキスト ボックス 462"/>
        <xdr:cNvSpPr txBox="1"/>
      </xdr:nvSpPr>
      <xdr:spPr>
        <a:xfrm>
          <a:off x="12623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岐阜県下呂市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96360</xdr:rowOff>
    </xdr:from>
    <xdr:to>
      <xdr:col>4</xdr:col>
      <xdr:colOff>1117600</xdr:colOff>
      <xdr:row>19</xdr:row>
      <xdr:rowOff>111524</xdr:rowOff>
    </xdr:to>
    <xdr:cxnSp macro="">
      <xdr:nvCxnSpPr>
        <xdr:cNvPr id="45" name="直線コネクタ 44"/>
        <xdr:cNvCxnSpPr/>
      </xdr:nvCxnSpPr>
      <xdr:spPr bwMode="auto">
        <a:xfrm flipV="1">
          <a:off x="5651500" y="2029935"/>
          <a:ext cx="0" cy="13867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83601</xdr:rowOff>
    </xdr:from>
    <xdr:ext cx="762000" cy="259045"/>
    <xdr:sp macro="" textlink="">
      <xdr:nvSpPr>
        <xdr:cNvPr id="46" name="人口1人当たり決算額の推移最小値テキスト130"/>
        <xdr:cNvSpPr txBox="1"/>
      </xdr:nvSpPr>
      <xdr:spPr>
        <a:xfrm>
          <a:off x="5740400" y="33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68,281</a:t>
          </a:r>
          <a:endParaRPr kumimoji="1" lang="ja-JP" altLang="en-US" sz="1000" b="1">
            <a:latin typeface="ＭＳ Ｐゴシック"/>
          </a:endParaRPr>
        </a:p>
      </xdr:txBody>
    </xdr:sp>
    <xdr:clientData/>
  </xdr:oneCellAnchor>
  <xdr:twoCellAnchor>
    <xdr:from>
      <xdr:col>4</xdr:col>
      <xdr:colOff>1028700</xdr:colOff>
      <xdr:row>19</xdr:row>
      <xdr:rowOff>111524</xdr:rowOff>
    </xdr:from>
    <xdr:to>
      <xdr:col>5</xdr:col>
      <xdr:colOff>73025</xdr:colOff>
      <xdr:row>19</xdr:row>
      <xdr:rowOff>111524</xdr:rowOff>
    </xdr:to>
    <xdr:cxnSp macro="">
      <xdr:nvCxnSpPr>
        <xdr:cNvPr id="47" name="直線コネクタ 46"/>
        <xdr:cNvCxnSpPr/>
      </xdr:nvCxnSpPr>
      <xdr:spPr bwMode="auto">
        <a:xfrm>
          <a:off x="5562600" y="3416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11287</xdr:rowOff>
    </xdr:from>
    <xdr:ext cx="762000" cy="259045"/>
    <xdr:sp macro="" textlink="">
      <xdr:nvSpPr>
        <xdr:cNvPr id="48" name="人口1人当たり決算額の推移最大値テキスト130"/>
        <xdr:cNvSpPr txBox="1"/>
      </xdr:nvSpPr>
      <xdr:spPr>
        <a:xfrm>
          <a:off x="5740400" y="177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250,271</a:t>
          </a:r>
          <a:endParaRPr kumimoji="1" lang="ja-JP" altLang="en-US" sz="1000" b="1">
            <a:latin typeface="ＭＳ Ｐゴシック"/>
          </a:endParaRPr>
        </a:p>
      </xdr:txBody>
    </xdr:sp>
    <xdr:clientData/>
  </xdr:oneCellAnchor>
  <xdr:twoCellAnchor>
    <xdr:from>
      <xdr:col>4</xdr:col>
      <xdr:colOff>1028700</xdr:colOff>
      <xdr:row>11</xdr:row>
      <xdr:rowOff>96360</xdr:rowOff>
    </xdr:from>
    <xdr:to>
      <xdr:col>5</xdr:col>
      <xdr:colOff>73025</xdr:colOff>
      <xdr:row>11</xdr:row>
      <xdr:rowOff>96360</xdr:rowOff>
    </xdr:to>
    <xdr:cxnSp macro="">
      <xdr:nvCxnSpPr>
        <xdr:cNvPr id="49" name="直線コネクタ 48"/>
        <xdr:cNvCxnSpPr/>
      </xdr:nvCxnSpPr>
      <xdr:spPr bwMode="auto">
        <a:xfrm>
          <a:off x="5562600" y="20299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147818</xdr:rowOff>
    </xdr:from>
    <xdr:to>
      <xdr:col>4</xdr:col>
      <xdr:colOff>1117600</xdr:colOff>
      <xdr:row>17</xdr:row>
      <xdr:rowOff>151293</xdr:rowOff>
    </xdr:to>
    <xdr:cxnSp macro="">
      <xdr:nvCxnSpPr>
        <xdr:cNvPr id="50" name="直線コネクタ 49"/>
        <xdr:cNvCxnSpPr/>
      </xdr:nvCxnSpPr>
      <xdr:spPr bwMode="auto">
        <a:xfrm flipV="1">
          <a:off x="5003800" y="3110093"/>
          <a:ext cx="6477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132595</xdr:rowOff>
    </xdr:from>
    <xdr:ext cx="762000" cy="259045"/>
    <xdr:sp macro="" textlink="">
      <xdr:nvSpPr>
        <xdr:cNvPr id="51" name="人口1人当たり決算額の推移平均値テキスト130"/>
        <xdr:cNvSpPr txBox="1"/>
      </xdr:nvSpPr>
      <xdr:spPr>
        <a:xfrm>
          <a:off x="5740400" y="309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101,515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150381</xdr:rowOff>
    </xdr:from>
    <xdr:to>
      <xdr:col>5</xdr:col>
      <xdr:colOff>34925</xdr:colOff>
      <xdr:row>18</xdr:row>
      <xdr:rowOff>80531</xdr:rowOff>
    </xdr:to>
    <xdr:sp macro="" textlink="">
      <xdr:nvSpPr>
        <xdr:cNvPr id="52" name="フローチャート : 判断 51"/>
        <xdr:cNvSpPr/>
      </xdr:nvSpPr>
      <xdr:spPr bwMode="auto">
        <a:xfrm>
          <a:off x="5600700" y="311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138255</xdr:rowOff>
    </xdr:from>
    <xdr:to>
      <xdr:col>4</xdr:col>
      <xdr:colOff>469900</xdr:colOff>
      <xdr:row>17</xdr:row>
      <xdr:rowOff>151293</xdr:rowOff>
    </xdr:to>
    <xdr:cxnSp macro="">
      <xdr:nvCxnSpPr>
        <xdr:cNvPr id="53" name="直線コネクタ 52"/>
        <xdr:cNvCxnSpPr/>
      </xdr:nvCxnSpPr>
      <xdr:spPr bwMode="auto">
        <a:xfrm>
          <a:off x="4305300" y="3100530"/>
          <a:ext cx="698500" cy="1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169431</xdr:rowOff>
    </xdr:from>
    <xdr:to>
      <xdr:col>4</xdr:col>
      <xdr:colOff>520700</xdr:colOff>
      <xdr:row>18</xdr:row>
      <xdr:rowOff>99581</xdr:rowOff>
    </xdr:to>
    <xdr:sp macro="" textlink="">
      <xdr:nvSpPr>
        <xdr:cNvPr id="54" name="フローチャート : 判断 53"/>
        <xdr:cNvSpPr/>
      </xdr:nvSpPr>
      <xdr:spPr bwMode="auto">
        <a:xfrm>
          <a:off x="4953000" y="31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84358</xdr:rowOff>
    </xdr:from>
    <xdr:ext cx="736600" cy="259045"/>
    <xdr:sp macro="" textlink="">
      <xdr:nvSpPr>
        <xdr:cNvPr id="55" name="テキスト ボックス 54"/>
        <xdr:cNvSpPr txBox="1"/>
      </xdr:nvSpPr>
      <xdr:spPr>
        <a:xfrm>
          <a:off x="4622800" y="321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98143</xdr:rowOff>
    </xdr:from>
    <xdr:to>
      <xdr:col>3</xdr:col>
      <xdr:colOff>904875</xdr:colOff>
      <xdr:row>17</xdr:row>
      <xdr:rowOff>138255</xdr:rowOff>
    </xdr:to>
    <xdr:cxnSp macro="">
      <xdr:nvCxnSpPr>
        <xdr:cNvPr id="56" name="直線コネクタ 55"/>
        <xdr:cNvCxnSpPr/>
      </xdr:nvCxnSpPr>
      <xdr:spPr bwMode="auto">
        <a:xfrm>
          <a:off x="3606800" y="3060418"/>
          <a:ext cx="698500" cy="40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148506</xdr:rowOff>
    </xdr:from>
    <xdr:to>
      <xdr:col>3</xdr:col>
      <xdr:colOff>955675</xdr:colOff>
      <xdr:row>18</xdr:row>
      <xdr:rowOff>78656</xdr:rowOff>
    </xdr:to>
    <xdr:sp macro="" textlink="">
      <xdr:nvSpPr>
        <xdr:cNvPr id="57" name="フローチャート : 判断 56"/>
        <xdr:cNvSpPr/>
      </xdr:nvSpPr>
      <xdr:spPr bwMode="auto">
        <a:xfrm>
          <a:off x="4254500" y="311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63433</xdr:rowOff>
    </xdr:from>
    <xdr:ext cx="762000" cy="259045"/>
    <xdr:sp macro="" textlink="">
      <xdr:nvSpPr>
        <xdr:cNvPr id="58" name="テキスト ボックス 57"/>
        <xdr:cNvSpPr txBox="1"/>
      </xdr:nvSpPr>
      <xdr:spPr>
        <a:xfrm>
          <a:off x="3924300" y="319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98143</xdr:rowOff>
    </xdr:from>
    <xdr:to>
      <xdr:col>3</xdr:col>
      <xdr:colOff>206375</xdr:colOff>
      <xdr:row>17</xdr:row>
      <xdr:rowOff>127236</xdr:rowOff>
    </xdr:to>
    <xdr:cxnSp macro="">
      <xdr:nvCxnSpPr>
        <xdr:cNvPr id="59" name="直線コネクタ 58"/>
        <xdr:cNvCxnSpPr/>
      </xdr:nvCxnSpPr>
      <xdr:spPr bwMode="auto">
        <a:xfrm flipV="1">
          <a:off x="2908300" y="3060418"/>
          <a:ext cx="698500" cy="29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134516</xdr:rowOff>
    </xdr:from>
    <xdr:to>
      <xdr:col>3</xdr:col>
      <xdr:colOff>257175</xdr:colOff>
      <xdr:row>18</xdr:row>
      <xdr:rowOff>64666</xdr:rowOff>
    </xdr:to>
    <xdr:sp macro="" textlink="">
      <xdr:nvSpPr>
        <xdr:cNvPr id="60" name="フローチャート : 判断 59"/>
        <xdr:cNvSpPr/>
      </xdr:nvSpPr>
      <xdr:spPr bwMode="auto">
        <a:xfrm>
          <a:off x="3556000" y="30967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49443</xdr:rowOff>
    </xdr:from>
    <xdr:ext cx="762000" cy="259045"/>
    <xdr:sp macro="" textlink="">
      <xdr:nvSpPr>
        <xdr:cNvPr id="61" name="テキスト ボックス 60"/>
        <xdr:cNvSpPr txBox="1"/>
      </xdr:nvSpPr>
      <xdr:spPr>
        <a:xfrm>
          <a:off x="3225800" y="318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103,597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6355</xdr:rowOff>
    </xdr:from>
    <xdr:to>
      <xdr:col>2</xdr:col>
      <xdr:colOff>692150</xdr:colOff>
      <xdr:row>18</xdr:row>
      <xdr:rowOff>107955</xdr:rowOff>
    </xdr:to>
    <xdr:sp macro="" textlink="">
      <xdr:nvSpPr>
        <xdr:cNvPr id="62" name="フローチャート : 判断 61"/>
        <xdr:cNvSpPr/>
      </xdr:nvSpPr>
      <xdr:spPr bwMode="auto">
        <a:xfrm>
          <a:off x="2857500" y="31400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92732</xdr:rowOff>
    </xdr:from>
    <xdr:ext cx="762000" cy="259045"/>
    <xdr:sp macro="" textlink="">
      <xdr:nvSpPr>
        <xdr:cNvPr id="63" name="テキスト ボックス 62"/>
        <xdr:cNvSpPr txBox="1"/>
      </xdr:nvSpPr>
      <xdr:spPr>
        <a:xfrm>
          <a:off x="2527300" y="322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97018</xdr:rowOff>
    </xdr:from>
    <xdr:to>
      <xdr:col>5</xdr:col>
      <xdr:colOff>34925</xdr:colOff>
      <xdr:row>18</xdr:row>
      <xdr:rowOff>27168</xdr:rowOff>
    </xdr:to>
    <xdr:sp macro="" textlink="">
      <xdr:nvSpPr>
        <xdr:cNvPr id="69" name="円/楕円 68"/>
        <xdr:cNvSpPr/>
      </xdr:nvSpPr>
      <xdr:spPr bwMode="auto">
        <a:xfrm>
          <a:off x="5600700" y="305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113545</xdr:rowOff>
    </xdr:from>
    <xdr:ext cx="762000" cy="259045"/>
    <xdr:sp macro="" textlink="">
      <xdr:nvSpPr>
        <xdr:cNvPr id="70" name="人口1人当たり決算額の推移該当値テキスト130"/>
        <xdr:cNvSpPr txBox="1"/>
      </xdr:nvSpPr>
      <xdr:spPr>
        <a:xfrm>
          <a:off x="5740400" y="290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108,518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100493</xdr:rowOff>
    </xdr:from>
    <xdr:to>
      <xdr:col>4</xdr:col>
      <xdr:colOff>520700</xdr:colOff>
      <xdr:row>18</xdr:row>
      <xdr:rowOff>30643</xdr:rowOff>
    </xdr:to>
    <xdr:sp macro="" textlink="">
      <xdr:nvSpPr>
        <xdr:cNvPr id="71" name="円/楕円 70"/>
        <xdr:cNvSpPr/>
      </xdr:nvSpPr>
      <xdr:spPr bwMode="auto">
        <a:xfrm>
          <a:off x="4953000" y="306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40820</xdr:rowOff>
    </xdr:from>
    <xdr:ext cx="736600" cy="259045"/>
    <xdr:sp macro="" textlink="">
      <xdr:nvSpPr>
        <xdr:cNvPr id="72" name="テキスト ボックス 71"/>
        <xdr:cNvSpPr txBox="1"/>
      </xdr:nvSpPr>
      <xdr:spPr>
        <a:xfrm>
          <a:off x="4622800" y="283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87455</xdr:rowOff>
    </xdr:from>
    <xdr:to>
      <xdr:col>3</xdr:col>
      <xdr:colOff>955675</xdr:colOff>
      <xdr:row>18</xdr:row>
      <xdr:rowOff>17605</xdr:rowOff>
    </xdr:to>
    <xdr:sp macro="" textlink="">
      <xdr:nvSpPr>
        <xdr:cNvPr id="73" name="円/楕円 72"/>
        <xdr:cNvSpPr/>
      </xdr:nvSpPr>
      <xdr:spPr bwMode="auto">
        <a:xfrm>
          <a:off x="4254500" y="304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27782</xdr:rowOff>
    </xdr:from>
    <xdr:ext cx="762000" cy="259045"/>
    <xdr:sp macro="" textlink="">
      <xdr:nvSpPr>
        <xdr:cNvPr id="74" name="テキスト ボックス 73"/>
        <xdr:cNvSpPr txBox="1"/>
      </xdr:nvSpPr>
      <xdr:spPr>
        <a:xfrm>
          <a:off x="3924300" y="281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109,773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47343</xdr:rowOff>
    </xdr:from>
    <xdr:to>
      <xdr:col>3</xdr:col>
      <xdr:colOff>257175</xdr:colOff>
      <xdr:row>17</xdr:row>
      <xdr:rowOff>148943</xdr:rowOff>
    </xdr:to>
    <xdr:sp macro="" textlink="">
      <xdr:nvSpPr>
        <xdr:cNvPr id="75" name="円/楕円 74"/>
        <xdr:cNvSpPr/>
      </xdr:nvSpPr>
      <xdr:spPr bwMode="auto">
        <a:xfrm>
          <a:off x="3556000" y="300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159120</xdr:rowOff>
    </xdr:from>
    <xdr:ext cx="762000" cy="259045"/>
    <xdr:sp macro="" textlink="">
      <xdr:nvSpPr>
        <xdr:cNvPr id="76" name="テキスト ボックス 75"/>
        <xdr:cNvSpPr txBox="1"/>
      </xdr:nvSpPr>
      <xdr:spPr>
        <a:xfrm>
          <a:off x="3225800" y="277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115,037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76436</xdr:rowOff>
    </xdr:from>
    <xdr:to>
      <xdr:col>2</xdr:col>
      <xdr:colOff>692150</xdr:colOff>
      <xdr:row>18</xdr:row>
      <xdr:rowOff>6586</xdr:rowOff>
    </xdr:to>
    <xdr:sp macro="" textlink="">
      <xdr:nvSpPr>
        <xdr:cNvPr id="77" name="円/楕円 76"/>
        <xdr:cNvSpPr/>
      </xdr:nvSpPr>
      <xdr:spPr bwMode="auto">
        <a:xfrm>
          <a:off x="2857500" y="303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16763</xdr:rowOff>
    </xdr:from>
    <xdr:ext cx="762000" cy="259045"/>
    <xdr:sp macro="" textlink="">
      <xdr:nvSpPr>
        <xdr:cNvPr id="78" name="テキスト ボックス 77"/>
        <xdr:cNvSpPr txBox="1"/>
      </xdr:nvSpPr>
      <xdr:spPr>
        <a:xfrm>
          <a:off x="2527300" y="280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52202</xdr:rowOff>
    </xdr:from>
    <xdr:to>
      <xdr:col>4</xdr:col>
      <xdr:colOff>1117600</xdr:colOff>
      <xdr:row>37</xdr:row>
      <xdr:rowOff>40360</xdr:rowOff>
    </xdr:to>
    <xdr:cxnSp macro="">
      <xdr:nvCxnSpPr>
        <xdr:cNvPr id="105" name="直線コネクタ 104"/>
        <xdr:cNvCxnSpPr/>
      </xdr:nvCxnSpPr>
      <xdr:spPr bwMode="auto">
        <a:xfrm flipV="1">
          <a:off x="5651500" y="5976752"/>
          <a:ext cx="0" cy="11883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12437</xdr:rowOff>
    </xdr:from>
    <xdr:ext cx="762000" cy="259045"/>
    <xdr:sp macro="" textlink="">
      <xdr:nvSpPr>
        <xdr:cNvPr id="106" name="人口1人当たり決算額の推移最小値テキスト445"/>
        <xdr:cNvSpPr txBox="1"/>
      </xdr:nvSpPr>
      <xdr:spPr>
        <a:xfrm>
          <a:off x="5740400" y="71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13,790</a:t>
          </a:r>
          <a:endParaRPr kumimoji="1" lang="ja-JP" altLang="en-US" sz="1000" b="1">
            <a:latin typeface="ＭＳ Ｐゴシック"/>
          </a:endParaRPr>
        </a:p>
      </xdr:txBody>
    </xdr:sp>
    <xdr:clientData/>
  </xdr:oneCellAnchor>
  <xdr:twoCellAnchor>
    <xdr:from>
      <xdr:col>4</xdr:col>
      <xdr:colOff>1028700</xdr:colOff>
      <xdr:row>37</xdr:row>
      <xdr:rowOff>40360</xdr:rowOff>
    </xdr:from>
    <xdr:to>
      <xdr:col>5</xdr:col>
      <xdr:colOff>73025</xdr:colOff>
      <xdr:row>37</xdr:row>
      <xdr:rowOff>40360</xdr:rowOff>
    </xdr:to>
    <xdr:cxnSp macro="">
      <xdr:nvCxnSpPr>
        <xdr:cNvPr id="107" name="直線コネクタ 106"/>
        <xdr:cNvCxnSpPr/>
      </xdr:nvCxnSpPr>
      <xdr:spPr bwMode="auto">
        <a:xfrm>
          <a:off x="5562600" y="7165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310029</xdr:rowOff>
    </xdr:from>
    <xdr:ext cx="762000" cy="259045"/>
    <xdr:sp macro="" textlink="">
      <xdr:nvSpPr>
        <xdr:cNvPr id="108" name="人口1人当たり決算額の推移最大値テキスト445"/>
        <xdr:cNvSpPr txBox="1"/>
      </xdr:nvSpPr>
      <xdr:spPr>
        <a:xfrm>
          <a:off x="5740400" y="57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65,772</a:t>
          </a:r>
          <a:endParaRPr kumimoji="1" lang="ja-JP" altLang="en-US" sz="1000" b="1">
            <a:latin typeface="ＭＳ Ｐゴシック"/>
          </a:endParaRPr>
        </a:p>
      </xdr:txBody>
    </xdr:sp>
    <xdr:clientData/>
  </xdr:oneCellAnchor>
  <xdr:twoCellAnchor>
    <xdr:from>
      <xdr:col>4</xdr:col>
      <xdr:colOff>1028700</xdr:colOff>
      <xdr:row>33</xdr:row>
      <xdr:rowOff>52202</xdr:rowOff>
    </xdr:from>
    <xdr:to>
      <xdr:col>5</xdr:col>
      <xdr:colOff>73025</xdr:colOff>
      <xdr:row>33</xdr:row>
      <xdr:rowOff>52202</xdr:rowOff>
    </xdr:to>
    <xdr:cxnSp macro="">
      <xdr:nvCxnSpPr>
        <xdr:cNvPr id="109" name="直線コネクタ 108"/>
        <xdr:cNvCxnSpPr/>
      </xdr:nvCxnSpPr>
      <xdr:spPr bwMode="auto">
        <a:xfrm>
          <a:off x="5562600" y="5976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216154</xdr:rowOff>
    </xdr:from>
    <xdr:to>
      <xdr:col>4</xdr:col>
      <xdr:colOff>1117600</xdr:colOff>
      <xdr:row>35</xdr:row>
      <xdr:rowOff>9751</xdr:rowOff>
    </xdr:to>
    <xdr:cxnSp macro="">
      <xdr:nvCxnSpPr>
        <xdr:cNvPr id="110" name="直線コネクタ 109"/>
        <xdr:cNvCxnSpPr/>
      </xdr:nvCxnSpPr>
      <xdr:spPr bwMode="auto">
        <a:xfrm>
          <a:off x="5003800" y="6483604"/>
          <a:ext cx="647700" cy="136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70474</xdr:rowOff>
    </xdr:from>
    <xdr:ext cx="762000" cy="259045"/>
    <xdr:sp macro="" textlink="">
      <xdr:nvSpPr>
        <xdr:cNvPr id="111" name="人口1人当たり決算額の推移平均値テキスト445"/>
        <xdr:cNvSpPr txBox="1"/>
      </xdr:nvSpPr>
      <xdr:spPr>
        <a:xfrm>
          <a:off x="5740400" y="6680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31,529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98397</xdr:rowOff>
    </xdr:from>
    <xdr:to>
      <xdr:col>5</xdr:col>
      <xdr:colOff>34925</xdr:colOff>
      <xdr:row>35</xdr:row>
      <xdr:rowOff>199997</xdr:rowOff>
    </xdr:to>
    <xdr:sp macro="" textlink="">
      <xdr:nvSpPr>
        <xdr:cNvPr id="112" name="フローチャート : 判断 111"/>
        <xdr:cNvSpPr/>
      </xdr:nvSpPr>
      <xdr:spPr bwMode="auto">
        <a:xfrm>
          <a:off x="5600700" y="6708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216154</xdr:rowOff>
    </xdr:from>
    <xdr:to>
      <xdr:col>4</xdr:col>
      <xdr:colOff>469900</xdr:colOff>
      <xdr:row>34</xdr:row>
      <xdr:rowOff>279476</xdr:rowOff>
    </xdr:to>
    <xdr:cxnSp macro="">
      <xdr:nvCxnSpPr>
        <xdr:cNvPr id="113" name="直線コネクタ 112"/>
        <xdr:cNvCxnSpPr/>
      </xdr:nvCxnSpPr>
      <xdr:spPr bwMode="auto">
        <a:xfrm flipV="1">
          <a:off x="4305300" y="6483604"/>
          <a:ext cx="6985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20102</xdr:rowOff>
    </xdr:from>
    <xdr:to>
      <xdr:col>4</xdr:col>
      <xdr:colOff>520700</xdr:colOff>
      <xdr:row>35</xdr:row>
      <xdr:rowOff>121702</xdr:rowOff>
    </xdr:to>
    <xdr:sp macro="" textlink="">
      <xdr:nvSpPr>
        <xdr:cNvPr id="114" name="フローチャート : 判断 113"/>
        <xdr:cNvSpPr/>
      </xdr:nvSpPr>
      <xdr:spPr bwMode="auto">
        <a:xfrm>
          <a:off x="4953000" y="66304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106479</xdr:rowOff>
    </xdr:from>
    <xdr:ext cx="736600" cy="259045"/>
    <xdr:sp macro="" textlink="">
      <xdr:nvSpPr>
        <xdr:cNvPr id="115" name="テキスト ボックス 114"/>
        <xdr:cNvSpPr txBox="1"/>
      </xdr:nvSpPr>
      <xdr:spPr>
        <a:xfrm>
          <a:off x="4622800" y="671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262628</xdr:rowOff>
    </xdr:from>
    <xdr:to>
      <xdr:col>3</xdr:col>
      <xdr:colOff>904875</xdr:colOff>
      <xdr:row>34</xdr:row>
      <xdr:rowOff>279476</xdr:rowOff>
    </xdr:to>
    <xdr:cxnSp macro="">
      <xdr:nvCxnSpPr>
        <xdr:cNvPr id="116" name="直線コネクタ 115"/>
        <xdr:cNvCxnSpPr/>
      </xdr:nvCxnSpPr>
      <xdr:spPr bwMode="auto">
        <a:xfrm>
          <a:off x="3606800" y="6530078"/>
          <a:ext cx="698500" cy="1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340302</xdr:rowOff>
    </xdr:from>
    <xdr:to>
      <xdr:col>3</xdr:col>
      <xdr:colOff>955675</xdr:colOff>
      <xdr:row>35</xdr:row>
      <xdr:rowOff>99002</xdr:rowOff>
    </xdr:to>
    <xdr:sp macro="" textlink="">
      <xdr:nvSpPr>
        <xdr:cNvPr id="117" name="フローチャート : 判断 116"/>
        <xdr:cNvSpPr/>
      </xdr:nvSpPr>
      <xdr:spPr bwMode="auto">
        <a:xfrm>
          <a:off x="4254500" y="6607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83779</xdr:rowOff>
    </xdr:from>
    <xdr:ext cx="762000" cy="259045"/>
    <xdr:sp macro="" textlink="">
      <xdr:nvSpPr>
        <xdr:cNvPr id="118" name="テキスト ボックス 117"/>
        <xdr:cNvSpPr txBox="1"/>
      </xdr:nvSpPr>
      <xdr:spPr>
        <a:xfrm>
          <a:off x="3924300" y="669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262628</xdr:rowOff>
    </xdr:from>
    <xdr:to>
      <xdr:col>3</xdr:col>
      <xdr:colOff>206375</xdr:colOff>
      <xdr:row>34</xdr:row>
      <xdr:rowOff>340147</xdr:rowOff>
    </xdr:to>
    <xdr:cxnSp macro="">
      <xdr:nvCxnSpPr>
        <xdr:cNvPr id="119" name="直線コネクタ 118"/>
        <xdr:cNvCxnSpPr/>
      </xdr:nvCxnSpPr>
      <xdr:spPr bwMode="auto">
        <a:xfrm flipV="1">
          <a:off x="2908300" y="6530078"/>
          <a:ext cx="698500" cy="77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11689</xdr:rowOff>
    </xdr:from>
    <xdr:to>
      <xdr:col>3</xdr:col>
      <xdr:colOff>257175</xdr:colOff>
      <xdr:row>35</xdr:row>
      <xdr:rowOff>113289</xdr:rowOff>
    </xdr:to>
    <xdr:sp macro="" textlink="">
      <xdr:nvSpPr>
        <xdr:cNvPr id="120" name="フローチャート : 判断 119"/>
        <xdr:cNvSpPr/>
      </xdr:nvSpPr>
      <xdr:spPr bwMode="auto">
        <a:xfrm>
          <a:off x="3556000" y="6622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98066</xdr:rowOff>
    </xdr:from>
    <xdr:ext cx="762000" cy="259045"/>
    <xdr:sp macro="" textlink="">
      <xdr:nvSpPr>
        <xdr:cNvPr id="121" name="テキスト ボックス 120"/>
        <xdr:cNvSpPr txBox="1"/>
      </xdr:nvSpPr>
      <xdr:spPr>
        <a:xfrm>
          <a:off x="3225800" y="670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14798</xdr:rowOff>
    </xdr:from>
    <xdr:to>
      <xdr:col>2</xdr:col>
      <xdr:colOff>692150</xdr:colOff>
      <xdr:row>35</xdr:row>
      <xdr:rowOff>116398</xdr:rowOff>
    </xdr:to>
    <xdr:sp macro="" textlink="">
      <xdr:nvSpPr>
        <xdr:cNvPr id="122" name="フローチャート : 判断 121"/>
        <xdr:cNvSpPr/>
      </xdr:nvSpPr>
      <xdr:spPr bwMode="auto">
        <a:xfrm>
          <a:off x="2857500" y="6625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101175</xdr:rowOff>
    </xdr:from>
    <xdr:ext cx="762000" cy="259045"/>
    <xdr:sp macro="" textlink="">
      <xdr:nvSpPr>
        <xdr:cNvPr id="123" name="テキスト ボックス 122"/>
        <xdr:cNvSpPr txBox="1"/>
      </xdr:nvSpPr>
      <xdr:spPr>
        <a:xfrm>
          <a:off x="2527300" y="671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301851</xdr:rowOff>
    </xdr:from>
    <xdr:to>
      <xdr:col>5</xdr:col>
      <xdr:colOff>34925</xdr:colOff>
      <xdr:row>35</xdr:row>
      <xdr:rowOff>60551</xdr:rowOff>
    </xdr:to>
    <xdr:sp macro="" textlink="">
      <xdr:nvSpPr>
        <xdr:cNvPr id="129" name="円/楕円 128"/>
        <xdr:cNvSpPr/>
      </xdr:nvSpPr>
      <xdr:spPr bwMode="auto">
        <a:xfrm>
          <a:off x="5600700" y="656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146928</xdr:rowOff>
    </xdr:from>
    <xdr:ext cx="762000" cy="259045"/>
    <xdr:sp macro="" textlink="">
      <xdr:nvSpPr>
        <xdr:cNvPr id="130" name="人口1人当たり決算額の推移該当値テキスト445"/>
        <xdr:cNvSpPr txBox="1"/>
      </xdr:nvSpPr>
      <xdr:spPr>
        <a:xfrm>
          <a:off x="5740400" y="641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37,629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165354</xdr:rowOff>
    </xdr:from>
    <xdr:to>
      <xdr:col>4</xdr:col>
      <xdr:colOff>520700</xdr:colOff>
      <xdr:row>34</xdr:row>
      <xdr:rowOff>266954</xdr:rowOff>
    </xdr:to>
    <xdr:sp macro="" textlink="">
      <xdr:nvSpPr>
        <xdr:cNvPr id="131" name="円/楕円 130"/>
        <xdr:cNvSpPr/>
      </xdr:nvSpPr>
      <xdr:spPr bwMode="auto">
        <a:xfrm>
          <a:off x="4953000" y="6432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277131</xdr:rowOff>
    </xdr:from>
    <xdr:ext cx="736600" cy="259045"/>
    <xdr:sp macro="" textlink="">
      <xdr:nvSpPr>
        <xdr:cNvPr id="132" name="テキスト ボックス 131"/>
        <xdr:cNvSpPr txBox="1"/>
      </xdr:nvSpPr>
      <xdr:spPr>
        <a:xfrm>
          <a:off x="4622800" y="620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43,600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228676</xdr:rowOff>
    </xdr:from>
    <xdr:to>
      <xdr:col>3</xdr:col>
      <xdr:colOff>955675</xdr:colOff>
      <xdr:row>34</xdr:row>
      <xdr:rowOff>330276</xdr:rowOff>
    </xdr:to>
    <xdr:sp macro="" textlink="">
      <xdr:nvSpPr>
        <xdr:cNvPr id="133" name="円/楕円 132"/>
        <xdr:cNvSpPr/>
      </xdr:nvSpPr>
      <xdr:spPr bwMode="auto">
        <a:xfrm>
          <a:off x="4254500" y="649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340453</xdr:rowOff>
    </xdr:from>
    <xdr:ext cx="762000" cy="259045"/>
    <xdr:sp macro="" textlink="">
      <xdr:nvSpPr>
        <xdr:cNvPr id="134" name="テキスト ボックス 133"/>
        <xdr:cNvSpPr txBox="1"/>
      </xdr:nvSpPr>
      <xdr:spPr>
        <a:xfrm>
          <a:off x="3924300" y="62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40,830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211829</xdr:rowOff>
    </xdr:from>
    <xdr:to>
      <xdr:col>3</xdr:col>
      <xdr:colOff>257175</xdr:colOff>
      <xdr:row>34</xdr:row>
      <xdr:rowOff>313429</xdr:rowOff>
    </xdr:to>
    <xdr:sp macro="" textlink="">
      <xdr:nvSpPr>
        <xdr:cNvPr id="135" name="円/楕円 134"/>
        <xdr:cNvSpPr/>
      </xdr:nvSpPr>
      <xdr:spPr bwMode="auto">
        <a:xfrm>
          <a:off x="3556000" y="647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323606</xdr:rowOff>
    </xdr:from>
    <xdr:ext cx="762000" cy="259045"/>
    <xdr:sp macro="" textlink="">
      <xdr:nvSpPr>
        <xdr:cNvPr id="136" name="テキスト ボックス 135"/>
        <xdr:cNvSpPr txBox="1"/>
      </xdr:nvSpPr>
      <xdr:spPr>
        <a:xfrm>
          <a:off x="3225800" y="624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289347</xdr:rowOff>
    </xdr:from>
    <xdr:to>
      <xdr:col>2</xdr:col>
      <xdr:colOff>692150</xdr:colOff>
      <xdr:row>35</xdr:row>
      <xdr:rowOff>48047</xdr:rowOff>
    </xdr:to>
    <xdr:sp macro="" textlink="">
      <xdr:nvSpPr>
        <xdr:cNvPr id="137" name="円/楕円 136"/>
        <xdr:cNvSpPr/>
      </xdr:nvSpPr>
      <xdr:spPr bwMode="auto">
        <a:xfrm>
          <a:off x="2857500" y="655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58224</xdr:rowOff>
    </xdr:from>
    <xdr:ext cx="762000" cy="259045"/>
    <xdr:sp macro="" textlink="">
      <xdr:nvSpPr>
        <xdr:cNvPr id="138" name="テキスト ボックス 137"/>
        <xdr:cNvSpPr txBox="1"/>
      </xdr:nvSpPr>
      <xdr:spPr>
        <a:xfrm>
          <a:off x="2527300" y="632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a:t>
          </a:r>
        </a:p>
        <a:p>
          <a:r>
            <a:rPr kumimoji="1" lang="ja-JP" altLang="en-US" sz="1050">
              <a:latin typeface="ＭＳ ゴシック" pitchFamily="49" charset="-128"/>
              <a:ea typeface="ＭＳ ゴシック" pitchFamily="49" charset="-128"/>
            </a:rPr>
            <a:t>繰越金の</a:t>
          </a:r>
          <a:r>
            <a:rPr kumimoji="1" lang="en-US" altLang="ja-JP" sz="1050">
              <a:latin typeface="ＭＳ ゴシック" pitchFamily="49" charset="-128"/>
              <a:ea typeface="ＭＳ ゴシック" pitchFamily="49" charset="-128"/>
            </a:rPr>
            <a:t>1/2</a:t>
          </a:r>
          <a:r>
            <a:rPr kumimoji="1" lang="ja-JP" altLang="en-US" sz="1050">
              <a:latin typeface="ＭＳ ゴシック" pitchFamily="49" charset="-128"/>
              <a:ea typeface="ＭＳ ゴシック" pitchFamily="49" charset="-128"/>
            </a:rPr>
            <a:t>を積立てているが、今後予想される厳しい財政事情に備えて基金の充実が必要である。</a:t>
          </a:r>
        </a:p>
        <a:p>
          <a:r>
            <a:rPr kumimoji="1" lang="ja-JP" altLang="en-US" sz="1050">
              <a:latin typeface="ＭＳ ゴシック" pitchFamily="49" charset="-128"/>
              <a:ea typeface="ＭＳ ゴシック" pitchFamily="49" charset="-128"/>
            </a:rPr>
            <a:t>○実質収支額</a:t>
          </a:r>
        </a:p>
        <a:p>
          <a:r>
            <a:rPr kumimoji="1" lang="ja-JP" altLang="en-US" sz="1050">
              <a:latin typeface="ＭＳ ゴシック" pitchFamily="49" charset="-128"/>
              <a:ea typeface="ＭＳ ゴシック" pitchFamily="49" charset="-128"/>
            </a:rPr>
            <a:t>実質収支比率は上昇傾向にあったが、平成</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年度から低下している。標準財政規模が大きくなったことと、平成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年度から取り組んだ合理化計画の推進により歳出規模に見合った歳入予算の計上により繰越金が抑制されたことが要因としてあげられる。</a:t>
          </a:r>
        </a:p>
        <a:p>
          <a:r>
            <a:rPr kumimoji="1" lang="ja-JP" altLang="en-US" sz="1050">
              <a:latin typeface="ＭＳ ゴシック" pitchFamily="49" charset="-128"/>
              <a:ea typeface="ＭＳ ゴシック" pitchFamily="49" charset="-128"/>
            </a:rPr>
            <a:t>○実質単年度収支</a:t>
          </a:r>
        </a:p>
        <a:p>
          <a:r>
            <a:rPr kumimoji="1" lang="ja-JP" altLang="en-US" sz="1050">
              <a:latin typeface="ＭＳ ゴシック" pitchFamily="49" charset="-128"/>
              <a:ea typeface="ＭＳ ゴシック" pitchFamily="49" charset="-128"/>
            </a:rPr>
            <a:t>増減はあるものの毎年黒字で推移している。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一般会計、公営事業会計の実質収支が黒字又は資金剰余金が生じているため、連結実質赤字はない。今後も、各会計において健全な財政運営に努めていく。また、公営企業会計では料金収入の適正化により独立採算に少しでも近づけることが課題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して、元利償還金の減と普通交付税に算入される公債費等にかかる基準財政需要額が増となったことにより分子部分を大きく改善させた。今後も大規模事業の建設を控えているが、地方債許可団体となる</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％を基準として事業の選択と集中を図り、実質公債比率の上昇を抑制する。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負担見込額・公営企業債等繰入見込額の減、及び積極的な基金積み立てにより充当可能基金が増となったこと、また、継続実施してきた地方債の繰上償還、発行額抑制などにより地方債現在高が減少したことにより分子が減となった。今後も、大規模事業の建設が控えており将来負担比率の悪化が危惧されるため、市債の発行額を抑制し、比率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20256844</v>
      </c>
      <c r="BO4" s="349"/>
      <c r="BP4" s="349"/>
      <c r="BQ4" s="349"/>
      <c r="BR4" s="349"/>
      <c r="BS4" s="349"/>
      <c r="BT4" s="349"/>
      <c r="BU4" s="350"/>
      <c r="BV4" s="348">
        <v>22238454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19646872</v>
      </c>
      <c r="BO5" s="386"/>
      <c r="BP5" s="386"/>
      <c r="BQ5" s="386"/>
      <c r="BR5" s="386"/>
      <c r="BS5" s="386"/>
      <c r="BT5" s="386"/>
      <c r="BU5" s="387"/>
      <c r="BV5" s="385">
        <v>21561274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88.5</v>
      </c>
      <c r="CU5" s="383"/>
      <c r="CV5" s="383"/>
      <c r="CW5" s="383"/>
      <c r="CX5" s="383"/>
      <c r="CY5" s="383"/>
      <c r="CZ5" s="383"/>
      <c r="DA5" s="384"/>
      <c r="DB5" s="382">
        <v>88.6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609972</v>
      </c>
      <c r="BO6" s="386"/>
      <c r="BP6" s="386"/>
      <c r="BQ6" s="386"/>
      <c r="BR6" s="386"/>
      <c r="BS6" s="386"/>
      <c r="BT6" s="386"/>
      <c r="BU6" s="387"/>
      <c r="BV6" s="385">
        <v>677180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91.6</v>
      </c>
      <c r="CU6" s="423"/>
      <c r="CV6" s="423"/>
      <c r="CW6" s="423"/>
      <c r="CX6" s="423"/>
      <c r="CY6" s="423"/>
      <c r="CZ6" s="423"/>
      <c r="DA6" s="424"/>
      <c r="DB6" s="422">
        <v>90.3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33708</v>
      </c>
      <c r="BO7" s="386"/>
      <c r="BP7" s="386"/>
      <c r="BQ7" s="386"/>
      <c r="BR7" s="386"/>
      <c r="BS7" s="386"/>
      <c r="BT7" s="386"/>
      <c r="BU7" s="387"/>
      <c r="BV7" s="385">
        <v>37930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14394215</v>
      </c>
      <c r="CU7" s="386"/>
      <c r="CV7" s="386"/>
      <c r="CW7" s="386"/>
      <c r="CX7" s="386"/>
      <c r="CY7" s="386"/>
      <c r="CZ7" s="386"/>
      <c r="DA7" s="387"/>
      <c r="DB7" s="385">
        <v>14795510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576264</v>
      </c>
      <c r="BO8" s="386"/>
      <c r="BP8" s="386"/>
      <c r="BQ8" s="386"/>
      <c r="BR8" s="386"/>
      <c r="BS8" s="386"/>
      <c r="BT8" s="386"/>
      <c r="BU8" s="387"/>
      <c r="BV8" s="385">
        <v>639250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36314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-62986</v>
      </c>
      <c r="BO9" s="386"/>
      <c r="BP9" s="386"/>
      <c r="BQ9" s="386"/>
      <c r="BR9" s="386"/>
      <c r="BS9" s="386"/>
      <c r="BT9" s="386"/>
      <c r="BU9" s="387"/>
      <c r="BV9" s="385">
        <v>-180709</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17.2</v>
      </c>
      <c r="CU9" s="383"/>
      <c r="CV9" s="383"/>
      <c r="CW9" s="383"/>
      <c r="CX9" s="383"/>
      <c r="CY9" s="383"/>
      <c r="CZ9" s="383"/>
      <c r="DA9" s="384"/>
      <c r="DB9" s="382">
        <v>18.3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38494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447627</v>
      </c>
      <c r="BO10" s="386"/>
      <c r="BP10" s="386"/>
      <c r="BQ10" s="386"/>
      <c r="BR10" s="386"/>
      <c r="BS10" s="386"/>
      <c r="BT10" s="386"/>
      <c r="BU10" s="387"/>
      <c r="BV10" s="385">
        <v>479715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35707</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34976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34640</v>
      </c>
      <c r="S13" s="467"/>
      <c r="T13" s="467"/>
      <c r="U13" s="467"/>
      <c r="V13" s="468"/>
      <c r="W13" s="401" t="s">
        <v>124</v>
      </c>
      <c r="X13" s="402"/>
      <c r="Y13" s="402"/>
      <c r="Z13" s="402"/>
      <c r="AA13" s="402"/>
      <c r="AB13" s="392"/>
      <c r="AC13" s="436">
        <v>827</v>
      </c>
      <c r="AD13" s="437"/>
      <c r="AE13" s="437"/>
      <c r="AF13" s="437"/>
      <c r="AG13" s="476"/>
      <c r="AH13" s="436">
        <v>1116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384641</v>
      </c>
      <c r="BO13" s="386"/>
      <c r="BP13" s="386"/>
      <c r="BQ13" s="386"/>
      <c r="BR13" s="386"/>
      <c r="BS13" s="386"/>
      <c r="BT13" s="386"/>
      <c r="BU13" s="387"/>
      <c r="BV13" s="385">
        <v>334713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12.6</v>
      </c>
      <c r="CU13" s="383"/>
      <c r="CV13" s="383"/>
      <c r="CW13" s="383"/>
      <c r="CX13" s="383"/>
      <c r="CY13" s="383"/>
      <c r="CZ13" s="383"/>
      <c r="DA13" s="384"/>
      <c r="DB13" s="382">
        <v>12.9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35544</v>
      </c>
      <c r="S14" s="467"/>
      <c r="T14" s="467"/>
      <c r="U14" s="467"/>
      <c r="V14" s="468"/>
      <c r="W14" s="375"/>
      <c r="X14" s="376"/>
      <c r="Y14" s="376"/>
      <c r="Z14" s="376"/>
      <c r="AA14" s="376"/>
      <c r="AB14" s="365"/>
      <c r="AC14" s="469">
        <v>4.7</v>
      </c>
      <c r="AD14" s="470"/>
      <c r="AE14" s="470"/>
      <c r="AF14" s="470"/>
      <c r="AG14" s="471"/>
      <c r="AH14" s="469">
        <v>5.7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16.600000000000001</v>
      </c>
      <c r="CU14" s="481"/>
      <c r="CV14" s="481"/>
      <c r="CW14" s="481"/>
      <c r="CX14" s="481"/>
      <c r="CY14" s="481"/>
      <c r="CZ14" s="481"/>
      <c r="DA14" s="482"/>
      <c r="DB14" s="480">
        <v>37.4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35208</v>
      </c>
      <c r="S15" s="467"/>
      <c r="T15" s="467"/>
      <c r="U15" s="467"/>
      <c r="V15" s="468"/>
      <c r="W15" s="401" t="s">
        <v>131</v>
      </c>
      <c r="X15" s="402"/>
      <c r="Y15" s="402"/>
      <c r="Z15" s="402"/>
      <c r="AA15" s="402"/>
      <c r="AB15" s="392"/>
      <c r="AC15" s="436">
        <v>5263</v>
      </c>
      <c r="AD15" s="437"/>
      <c r="AE15" s="437"/>
      <c r="AF15" s="437"/>
      <c r="AG15" s="476"/>
      <c r="AH15" s="436">
        <v>6340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3886461</v>
      </c>
      <c r="BO15" s="349"/>
      <c r="BP15" s="349"/>
      <c r="BQ15" s="349"/>
      <c r="BR15" s="349"/>
      <c r="BS15" s="349"/>
      <c r="BT15" s="349"/>
      <c r="BU15" s="350"/>
      <c r="BV15" s="348">
        <v>3926819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30</v>
      </c>
      <c r="AD16" s="470"/>
      <c r="AE16" s="470"/>
      <c r="AF16" s="470"/>
      <c r="AG16" s="471"/>
      <c r="AH16" s="469">
        <v>32.1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10497629</v>
      </c>
      <c r="BO16" s="386"/>
      <c r="BP16" s="386"/>
      <c r="BQ16" s="386"/>
      <c r="BR16" s="386"/>
      <c r="BS16" s="386"/>
      <c r="BT16" s="386"/>
      <c r="BU16" s="387"/>
      <c r="BV16" s="385">
        <v>10335034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11442</v>
      </c>
      <c r="AD17" s="437"/>
      <c r="AE17" s="437"/>
      <c r="AF17" s="437"/>
      <c r="AG17" s="476"/>
      <c r="AH17" s="436">
        <v>12269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4968953</v>
      </c>
      <c r="BO17" s="386"/>
      <c r="BP17" s="386"/>
      <c r="BQ17" s="386"/>
      <c r="BR17" s="386"/>
      <c r="BS17" s="386"/>
      <c r="BT17" s="386"/>
      <c r="BU17" s="387"/>
      <c r="BV17" s="385">
        <v>5054538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851.21</v>
      </c>
      <c r="M18" s="498"/>
      <c r="N18" s="498"/>
      <c r="O18" s="498"/>
      <c r="P18" s="498"/>
      <c r="Q18" s="498"/>
      <c r="R18" s="499"/>
      <c r="S18" s="499"/>
      <c r="T18" s="499"/>
      <c r="U18" s="499"/>
      <c r="V18" s="500"/>
      <c r="W18" s="403"/>
      <c r="X18" s="404"/>
      <c r="Y18" s="404"/>
      <c r="Z18" s="404"/>
      <c r="AA18" s="404"/>
      <c r="AB18" s="395"/>
      <c r="AC18" s="501">
        <v>65.3</v>
      </c>
      <c r="AD18" s="502"/>
      <c r="AE18" s="502"/>
      <c r="AF18" s="502"/>
      <c r="AG18" s="503"/>
      <c r="AH18" s="501">
        <v>62.2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12855685</v>
      </c>
      <c r="BO18" s="386"/>
      <c r="BP18" s="386"/>
      <c r="BQ18" s="386"/>
      <c r="BR18" s="386"/>
      <c r="BS18" s="386"/>
      <c r="BT18" s="386"/>
      <c r="BU18" s="387"/>
      <c r="BV18" s="385">
        <v>12907672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16090236</v>
      </c>
      <c r="BO19" s="386"/>
      <c r="BP19" s="386"/>
      <c r="BQ19" s="386"/>
      <c r="BR19" s="386"/>
      <c r="BS19" s="386"/>
      <c r="BT19" s="386"/>
      <c r="BU19" s="387"/>
      <c r="BV19" s="385">
        <v>16224252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12496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23353797</v>
      </c>
      <c r="BO23" s="386"/>
      <c r="BP23" s="386"/>
      <c r="BQ23" s="386"/>
      <c r="BR23" s="386"/>
      <c r="BS23" s="386"/>
      <c r="BT23" s="386"/>
      <c r="BU23" s="387"/>
      <c r="BV23" s="385">
        <v>25096827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5950</v>
      </c>
      <c r="R24" s="437"/>
      <c r="S24" s="437"/>
      <c r="T24" s="437"/>
      <c r="U24" s="437"/>
      <c r="V24" s="476"/>
      <c r="W24" s="531"/>
      <c r="X24" s="519"/>
      <c r="Y24" s="520"/>
      <c r="Z24" s="435" t="s">
        <v>154</v>
      </c>
      <c r="AA24" s="415"/>
      <c r="AB24" s="415"/>
      <c r="AC24" s="415"/>
      <c r="AD24" s="415"/>
      <c r="AE24" s="415"/>
      <c r="AF24" s="415"/>
      <c r="AG24" s="416"/>
      <c r="AH24" s="436">
        <v>455</v>
      </c>
      <c r="AI24" s="437"/>
      <c r="AJ24" s="437"/>
      <c r="AK24" s="437"/>
      <c r="AL24" s="476"/>
      <c r="AM24" s="436">
        <v>1361815</v>
      </c>
      <c r="AN24" s="437"/>
      <c r="AO24" s="437"/>
      <c r="AP24" s="437"/>
      <c r="AQ24" s="437"/>
      <c r="AR24" s="476"/>
      <c r="AS24" s="436">
        <v>2993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12466371</v>
      </c>
      <c r="BO24" s="386"/>
      <c r="BP24" s="386"/>
      <c r="BQ24" s="386"/>
      <c r="BR24" s="386"/>
      <c r="BS24" s="386"/>
      <c r="BT24" s="386"/>
      <c r="BU24" s="387"/>
      <c r="BV24" s="385">
        <v>13661708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5600</v>
      </c>
      <c r="R25" s="437"/>
      <c r="S25" s="437"/>
      <c r="T25" s="437"/>
      <c r="U25" s="437"/>
      <c r="V25" s="476"/>
      <c r="W25" s="531"/>
      <c r="X25" s="519"/>
      <c r="Y25" s="520"/>
      <c r="Z25" s="435" t="s">
        <v>157</v>
      </c>
      <c r="AA25" s="415"/>
      <c r="AB25" s="415"/>
      <c r="AC25" s="415"/>
      <c r="AD25" s="415"/>
      <c r="AE25" s="415"/>
      <c r="AF25" s="415"/>
      <c r="AG25" s="416"/>
      <c r="AH25" s="436">
        <v>86</v>
      </c>
      <c r="AI25" s="437"/>
      <c r="AJ25" s="437"/>
      <c r="AK25" s="437"/>
      <c r="AL25" s="476"/>
      <c r="AM25" s="436">
        <v>245616</v>
      </c>
      <c r="AN25" s="437"/>
      <c r="AO25" s="437"/>
      <c r="AP25" s="437"/>
      <c r="AQ25" s="437"/>
      <c r="AR25" s="476"/>
      <c r="AS25" s="436">
        <v>2856</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2237965</v>
      </c>
      <c r="BO25" s="349"/>
      <c r="BP25" s="349"/>
      <c r="BQ25" s="349"/>
      <c r="BR25" s="349"/>
      <c r="BS25" s="349"/>
      <c r="BT25" s="349"/>
      <c r="BU25" s="350"/>
      <c r="BV25" s="348">
        <v>2029356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5185</v>
      </c>
      <c r="R26" s="437"/>
      <c r="S26" s="437"/>
      <c r="T26" s="437"/>
      <c r="U26" s="437"/>
      <c r="V26" s="476"/>
      <c r="W26" s="531"/>
      <c r="X26" s="519"/>
      <c r="Y26" s="520"/>
      <c r="Z26" s="435" t="s">
        <v>160</v>
      </c>
      <c r="AA26" s="555"/>
      <c r="AB26" s="555"/>
      <c r="AC26" s="555"/>
      <c r="AD26" s="555"/>
      <c r="AE26" s="555"/>
      <c r="AF26" s="555"/>
      <c r="AG26" s="556"/>
      <c r="AH26" s="436">
        <v>25</v>
      </c>
      <c r="AI26" s="437"/>
      <c r="AJ26" s="437"/>
      <c r="AK26" s="437"/>
      <c r="AL26" s="476"/>
      <c r="AM26" s="436">
        <v>66025</v>
      </c>
      <c r="AN26" s="437"/>
      <c r="AO26" s="437"/>
      <c r="AP26" s="437"/>
      <c r="AQ26" s="437"/>
      <c r="AR26" s="476"/>
      <c r="AS26" s="436">
        <v>2641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3700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3000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7556314</v>
      </c>
      <c r="BO28" s="349"/>
      <c r="BP28" s="349"/>
      <c r="BQ28" s="349"/>
      <c r="BR28" s="349"/>
      <c r="BS28" s="349"/>
      <c r="BT28" s="349"/>
      <c r="BU28" s="350"/>
      <c r="BV28" s="348">
        <v>7108687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2700</v>
      </c>
      <c r="R29" s="437"/>
      <c r="S29" s="437"/>
      <c r="T29" s="437"/>
      <c r="U29" s="437"/>
      <c r="V29" s="476"/>
      <c r="W29" s="532"/>
      <c r="X29" s="533"/>
      <c r="Y29" s="534"/>
      <c r="Z29" s="435" t="s">
        <v>170</v>
      </c>
      <c r="AA29" s="415"/>
      <c r="AB29" s="415"/>
      <c r="AC29" s="415"/>
      <c r="AD29" s="415"/>
      <c r="AE29" s="415"/>
      <c r="AF29" s="415"/>
      <c r="AG29" s="416"/>
      <c r="AH29" s="436">
        <v>455</v>
      </c>
      <c r="AI29" s="437"/>
      <c r="AJ29" s="437"/>
      <c r="AK29" s="437"/>
      <c r="AL29" s="476"/>
      <c r="AM29" s="436">
        <v>1361815</v>
      </c>
      <c r="AN29" s="437"/>
      <c r="AO29" s="437"/>
      <c r="AP29" s="437"/>
      <c r="AQ29" s="437"/>
      <c r="AR29" s="476"/>
      <c r="AS29" s="436">
        <v>2993</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841515</v>
      </c>
      <c r="BO29" s="386"/>
      <c r="BP29" s="386"/>
      <c r="BQ29" s="386"/>
      <c r="BR29" s="386"/>
      <c r="BS29" s="386"/>
      <c r="BT29" s="386"/>
      <c r="BU29" s="387"/>
      <c r="BV29" s="385">
        <v>839787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91.4</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4058202</v>
      </c>
      <c r="BO30" s="553"/>
      <c r="BP30" s="553"/>
      <c r="BQ30" s="553"/>
      <c r="BR30" s="553"/>
      <c r="BS30" s="553"/>
      <c r="BT30" s="553"/>
      <c r="BU30" s="554"/>
      <c r="BV30" s="552">
        <v>4100940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国民健康保険事業特別会計（事業勘定）</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IF('各会計、関係団体の財政状況及び健全化判断比率'!B36="","",'各会計、関係団体の財政状況及び健全化判断比率'!B36)</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岐阜県市町村会館組合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ホリスティック南飛騨</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IF('各会計、関係団体の財政状況及び健全化判断比率'!B34="","",'各会計、関係団体の財政状況及び健全化判断比率'!B34)</f>
        <v>下呂温泉合掌村事業会計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IF('各会計、関係団体の財政状況及び健全化判断比率'!B37="","",'各会計、関係団体の財政状況及び健全化判断比率'!B37)</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岐阜県市町村職員退職手当組合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飛騨小坂観光</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介護保険特別会計（介護サービス事業勘定）</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IF('各会計、関係団体の財政状況及び健全化判断比率'!B35="","",'各会計、関係団体の財政状況及び健全化判断比率'!B35)</f>
        <v>金山病院事業会計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後期高齢者医療連合（一般会計分）</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飛騨小坂ぶなしめじ</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介護保険特別会計（保険事業勘定）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後期高齢者医療連合（特別会計分）</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かれん</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国民健康保険事業特別会計（診療施設勘定）</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飛騨農業共済事務組合</v>
      </c>
      <c r="BZ38" s="567"/>
      <c r="CA38" s="567"/>
      <c r="CB38" s="567"/>
      <c r="CC38" s="567"/>
      <c r="CD38" s="567"/>
      <c r="CE38" s="567"/>
      <c r="CF38" s="567"/>
      <c r="CG38" s="567"/>
      <c r="CH38" s="567"/>
      <c r="CI38" s="567"/>
      <c r="CJ38" s="567"/>
      <c r="CK38" s="567"/>
      <c r="CL38" s="567"/>
      <c r="CM38" s="567"/>
      <c r="CN38" s="165"/>
      <c r="CO38" s="566">
        <f t="shared" si="3"/>
        <v>21</v>
      </c>
      <c r="CP38" s="566"/>
      <c r="CQ38" s="567" t="str">
        <f>IF('各会計、関係団体の財政状況及び健全化判断比率'!BS11="","",'各会計、関係団体の財政状況及び健全化判断比率'!BS11)</f>
        <v>馬瀬総合観光</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22</v>
      </c>
      <c r="CP39" s="566"/>
      <c r="CQ39" s="567" t="str">
        <f>IF('各会計、関係団体の財政状況及び健全化判断比率'!BS12="","",'各会計、関係団体の財政状況及び健全化判断比率'!BS12)</f>
        <v>下呂ふるさと文化財団</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70" t="s">
        <v>24</v>
      </c>
      <c r="C41" s="1171"/>
      <c r="D41" s="81"/>
      <c r="E41" s="1176" t="s">
        <v>25</v>
      </c>
      <c r="F41" s="1176"/>
      <c r="G41" s="1176"/>
      <c r="H41" s="1177"/>
      <c r="I41" s="82">
        <v>26774</v>
      </c>
      <c r="J41" s="83">
        <v>26462</v>
      </c>
      <c r="K41" s="83">
        <v>26113</v>
      </c>
      <c r="L41" s="83">
        <v>25298</v>
      </c>
      <c r="M41" s="84">
        <v>23521</v>
      </c>
    </row>
    <row r="42" spans="2:13" ht="27.75" customHeight="1">
      <c r="B42" s="1172"/>
      <c r="C42" s="1173"/>
      <c r="D42" s="85"/>
      <c r="E42" s="1178" t="s">
        <v>26</v>
      </c>
      <c r="F42" s="1178"/>
      <c r="G42" s="1178"/>
      <c r="H42" s="1179"/>
      <c r="I42" s="86">
        <v>161</v>
      </c>
      <c r="J42" s="87">
        <v>136</v>
      </c>
      <c r="K42" s="87">
        <v>234</v>
      </c>
      <c r="L42" s="87">
        <v>214</v>
      </c>
      <c r="M42" s="88">
        <v>169</v>
      </c>
    </row>
    <row r="43" spans="2:13" ht="27.75" customHeight="1">
      <c r="B43" s="1172"/>
      <c r="C43" s="1173"/>
      <c r="D43" s="85"/>
      <c r="E43" s="1178" t="s">
        <v>27</v>
      </c>
      <c r="F43" s="1178"/>
      <c r="G43" s="1178"/>
      <c r="H43" s="1179"/>
      <c r="I43" s="86">
        <v>20892</v>
      </c>
      <c r="J43" s="87">
        <v>21777</v>
      </c>
      <c r="K43" s="87">
        <v>21454</v>
      </c>
      <c r="L43" s="87">
        <v>20556</v>
      </c>
      <c r="M43" s="88">
        <v>19596</v>
      </c>
    </row>
    <row r="44" spans="2:13" ht="27.75" customHeight="1">
      <c r="B44" s="1172"/>
      <c r="C44" s="1173"/>
      <c r="D44" s="85"/>
      <c r="E44" s="1178" t="s">
        <v>28</v>
      </c>
      <c r="F44" s="1178"/>
      <c r="G44" s="1178"/>
      <c r="H44" s="1179"/>
      <c r="I44" s="86" t="s">
        <v>487</v>
      </c>
      <c r="J44" s="87" t="s">
        <v>487</v>
      </c>
      <c r="K44" s="87" t="s">
        <v>487</v>
      </c>
      <c r="L44" s="87" t="s">
        <v>487</v>
      </c>
      <c r="M44" s="88" t="s">
        <v>487</v>
      </c>
    </row>
    <row r="45" spans="2:13" ht="27.75" customHeight="1">
      <c r="B45" s="1172"/>
      <c r="C45" s="1173"/>
      <c r="D45" s="85"/>
      <c r="E45" s="1178" t="s">
        <v>29</v>
      </c>
      <c r="F45" s="1178"/>
      <c r="G45" s="1178"/>
      <c r="H45" s="1179"/>
      <c r="I45" s="86">
        <v>4446</v>
      </c>
      <c r="J45" s="87">
        <v>4676</v>
      </c>
      <c r="K45" s="87">
        <v>4207</v>
      </c>
      <c r="L45" s="87">
        <v>4370</v>
      </c>
      <c r="M45" s="88">
        <v>3923</v>
      </c>
    </row>
    <row r="46" spans="2:13" ht="27.75" customHeight="1">
      <c r="B46" s="1172"/>
      <c r="C46" s="1173"/>
      <c r="D46" s="85"/>
      <c r="E46" s="1178" t="s">
        <v>30</v>
      </c>
      <c r="F46" s="1178"/>
      <c r="G46" s="1178"/>
      <c r="H46" s="1179"/>
      <c r="I46" s="86" t="s">
        <v>487</v>
      </c>
      <c r="J46" s="87" t="s">
        <v>487</v>
      </c>
      <c r="K46" s="87" t="s">
        <v>487</v>
      </c>
      <c r="L46" s="87" t="s">
        <v>487</v>
      </c>
      <c r="M46" s="88" t="s">
        <v>487</v>
      </c>
    </row>
    <row r="47" spans="2:13" ht="27.75" customHeight="1">
      <c r="B47" s="1172"/>
      <c r="C47" s="1173"/>
      <c r="D47" s="85"/>
      <c r="E47" s="1178" t="s">
        <v>31</v>
      </c>
      <c r="F47" s="1178"/>
      <c r="G47" s="1178"/>
      <c r="H47" s="1179"/>
      <c r="I47" s="86" t="s">
        <v>487</v>
      </c>
      <c r="J47" s="87" t="s">
        <v>487</v>
      </c>
      <c r="K47" s="87" t="s">
        <v>487</v>
      </c>
      <c r="L47" s="87" t="s">
        <v>487</v>
      </c>
      <c r="M47" s="88" t="s">
        <v>487</v>
      </c>
    </row>
    <row r="48" spans="2:13" ht="27.75" customHeight="1">
      <c r="B48" s="1174"/>
      <c r="C48" s="1175"/>
      <c r="D48" s="85"/>
      <c r="E48" s="1178" t="s">
        <v>32</v>
      </c>
      <c r="F48" s="1178"/>
      <c r="G48" s="1178"/>
      <c r="H48" s="1179"/>
      <c r="I48" s="86" t="s">
        <v>487</v>
      </c>
      <c r="J48" s="87" t="s">
        <v>487</v>
      </c>
      <c r="K48" s="87" t="s">
        <v>487</v>
      </c>
      <c r="L48" s="87" t="s">
        <v>487</v>
      </c>
      <c r="M48" s="88" t="s">
        <v>487</v>
      </c>
    </row>
    <row r="49" spans="2:13" ht="27.75" customHeight="1">
      <c r="B49" s="1180" t="s">
        <v>33</v>
      </c>
      <c r="C49" s="1181"/>
      <c r="D49" s="89"/>
      <c r="E49" s="1178" t="s">
        <v>34</v>
      </c>
      <c r="F49" s="1178"/>
      <c r="G49" s="1178"/>
      <c r="H49" s="1179"/>
      <c r="I49" s="86">
        <v>10123</v>
      </c>
      <c r="J49" s="87">
        <v>10909</v>
      </c>
      <c r="K49" s="87">
        <v>11805</v>
      </c>
      <c r="L49" s="87">
        <v>12489</v>
      </c>
      <c r="M49" s="88">
        <v>12935</v>
      </c>
    </row>
    <row r="50" spans="2:13" ht="27.75" customHeight="1">
      <c r="B50" s="1172"/>
      <c r="C50" s="1173"/>
      <c r="D50" s="85"/>
      <c r="E50" s="1178" t="s">
        <v>35</v>
      </c>
      <c r="F50" s="1178"/>
      <c r="G50" s="1178"/>
      <c r="H50" s="1179"/>
      <c r="I50" s="86">
        <v>818</v>
      </c>
      <c r="J50" s="87">
        <v>764</v>
      </c>
      <c r="K50" s="87">
        <v>688</v>
      </c>
      <c r="L50" s="87">
        <v>611</v>
      </c>
      <c r="M50" s="88">
        <v>533</v>
      </c>
    </row>
    <row r="51" spans="2:13" ht="27.75" customHeight="1">
      <c r="B51" s="1174"/>
      <c r="C51" s="1175"/>
      <c r="D51" s="85"/>
      <c r="E51" s="1178" t="s">
        <v>36</v>
      </c>
      <c r="F51" s="1178"/>
      <c r="G51" s="1178"/>
      <c r="H51" s="1179"/>
      <c r="I51" s="86">
        <v>33214</v>
      </c>
      <c r="J51" s="87">
        <v>34254</v>
      </c>
      <c r="K51" s="87">
        <v>33413</v>
      </c>
      <c r="L51" s="87">
        <v>32996</v>
      </c>
      <c r="M51" s="88">
        <v>31894</v>
      </c>
    </row>
    <row r="52" spans="2:13" ht="27.75" customHeight="1" thickBot="1">
      <c r="B52" s="1182" t="s">
        <v>37</v>
      </c>
      <c r="C52" s="1183"/>
      <c r="D52" s="90"/>
      <c r="E52" s="1184" t="s">
        <v>38</v>
      </c>
      <c r="F52" s="1184"/>
      <c r="G52" s="1184"/>
      <c r="H52" s="1185"/>
      <c r="I52" s="91">
        <v>8119</v>
      </c>
      <c r="J52" s="92">
        <v>7125</v>
      </c>
      <c r="K52" s="92">
        <v>6102</v>
      </c>
      <c r="L52" s="92">
        <v>4342</v>
      </c>
      <c r="M52" s="93">
        <v>1847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78955</v>
      </c>
      <c r="E3" s="116"/>
      <c r="F3" s="117">
        <v>78670</v>
      </c>
      <c r="G3" s="118"/>
      <c r="H3" s="119"/>
    </row>
    <row r="4" spans="1:8">
      <c r="A4" s="120"/>
      <c r="B4" s="121"/>
      <c r="C4" s="122"/>
      <c r="D4" s="123">
        <v>38032</v>
      </c>
      <c r="E4" s="124"/>
      <c r="F4" s="125">
        <v>38094</v>
      </c>
      <c r="G4" s="126"/>
      <c r="H4" s="127"/>
    </row>
    <row r="5" spans="1:8">
      <c r="A5" s="108" t="s">
        <v>519</v>
      </c>
      <c r="B5" s="113"/>
      <c r="C5" s="114"/>
      <c r="D5" s="115">
        <v>73880</v>
      </c>
      <c r="E5" s="116"/>
      <c r="F5" s="117">
        <v>52377</v>
      </c>
      <c r="G5" s="118"/>
      <c r="H5" s="119"/>
    </row>
    <row r="6" spans="1:8">
      <c r="A6" s="120"/>
      <c r="B6" s="121"/>
      <c r="C6" s="122"/>
      <c r="D6" s="123">
        <v>48199</v>
      </c>
      <c r="E6" s="124"/>
      <c r="F6" s="125">
        <v>23455</v>
      </c>
      <c r="G6" s="126"/>
      <c r="H6" s="127"/>
    </row>
    <row r="7" spans="1:8">
      <c r="A7" s="108" t="s">
        <v>520</v>
      </c>
      <c r="B7" s="113"/>
      <c r="C7" s="114"/>
      <c r="D7" s="115">
        <v>85997</v>
      </c>
      <c r="E7" s="116"/>
      <c r="F7" s="117">
        <v>62524</v>
      </c>
      <c r="G7" s="118"/>
      <c r="H7" s="119"/>
    </row>
    <row r="8" spans="1:8">
      <c r="A8" s="120"/>
      <c r="B8" s="121"/>
      <c r="C8" s="122"/>
      <c r="D8" s="123">
        <v>45544</v>
      </c>
      <c r="E8" s="124"/>
      <c r="F8" s="125">
        <v>27569</v>
      </c>
      <c r="G8" s="126"/>
      <c r="H8" s="127"/>
    </row>
    <row r="9" spans="1:8">
      <c r="A9" s="108" t="s">
        <v>521</v>
      </c>
      <c r="B9" s="113"/>
      <c r="C9" s="114"/>
      <c r="D9" s="115">
        <v>98758</v>
      </c>
      <c r="E9" s="116"/>
      <c r="F9" s="117">
        <v>80149</v>
      </c>
      <c r="G9" s="118"/>
      <c r="H9" s="119"/>
    </row>
    <row r="10" spans="1:8">
      <c r="A10" s="120"/>
      <c r="B10" s="121"/>
      <c r="C10" s="122"/>
      <c r="D10" s="123">
        <v>59477</v>
      </c>
      <c r="E10" s="124"/>
      <c r="F10" s="125">
        <v>38398</v>
      </c>
      <c r="G10" s="126"/>
      <c r="H10" s="127"/>
    </row>
    <row r="11" spans="1:8">
      <c r="A11" s="108" t="s">
        <v>522</v>
      </c>
      <c r="B11" s="113"/>
      <c r="C11" s="114"/>
      <c r="D11" s="115">
        <v>42301</v>
      </c>
      <c r="E11" s="116"/>
      <c r="F11" s="117">
        <v>57697</v>
      </c>
      <c r="G11" s="118"/>
      <c r="H11" s="119"/>
    </row>
    <row r="12" spans="1:8">
      <c r="A12" s="120"/>
      <c r="B12" s="121"/>
      <c r="C12" s="128"/>
      <c r="D12" s="123">
        <v>24038</v>
      </c>
      <c r="E12" s="124"/>
      <c r="F12" s="125">
        <v>26743</v>
      </c>
      <c r="G12" s="126"/>
      <c r="H12" s="127"/>
    </row>
    <row r="13" spans="1:8">
      <c r="A13" s="108"/>
      <c r="B13" s="113"/>
      <c r="C13" s="129"/>
      <c r="D13" s="130">
        <v>75978</v>
      </c>
      <c r="E13" s="131"/>
      <c r="F13" s="132">
        <v>66283</v>
      </c>
      <c r="G13" s="133"/>
      <c r="H13" s="119"/>
    </row>
    <row r="14" spans="1:8">
      <c r="A14" s="120"/>
      <c r="B14" s="121"/>
      <c r="C14" s="122"/>
      <c r="D14" s="123">
        <v>43058</v>
      </c>
      <c r="E14" s="124"/>
      <c r="F14" s="125">
        <v>30852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9.0500000000000007</v>
      </c>
      <c r="C19" s="134">
        <f>ROUND(VALUE(SUBSTITUTE(実質収支比率等に係る経年分析!G$48,"▲","-")),2)</f>
        <v>8.69</v>
      </c>
      <c r="D19" s="134">
        <f>ROUND(VALUE(SUBSTITUTE(実質収支比率等に係る経年分析!H$48,"▲","-")),2)</f>
        <v>5.58</v>
      </c>
      <c r="E19" s="134">
        <f>ROUND(VALUE(SUBSTITUTE(実質収支比率等に係る経年分析!I$48,"▲","-")),2)</f>
        <v>4.32</v>
      </c>
      <c r="F19" s="134">
        <f>ROUND(VALUE(SUBSTITUTE(実質収支比率等に係る経年分析!J$48,"▲","-")),2)</f>
        <v>4</v>
      </c>
    </row>
    <row r="20" spans="1:11">
      <c r="A20" s="134" t="s">
        <v>43</v>
      </c>
      <c r="B20" s="134">
        <f>ROUND(VALUE(SUBSTITUTE(実質収支比率等に係る経年分析!F$47,"▲","-")),2)</f>
        <v>36.03</v>
      </c>
      <c r="C20" s="134">
        <f>ROUND(VALUE(SUBSTITUTE(実質収支比率等に係る経年分析!G$47,"▲","-")),2)</f>
        <v>41.07</v>
      </c>
      <c r="D20" s="134">
        <f>ROUND(VALUE(SUBSTITUTE(実質収支比率等に係る経年分析!H$47,"▲","-")),2)</f>
        <v>45.12</v>
      </c>
      <c r="E20" s="134">
        <f>ROUND(VALUE(SUBSTITUTE(実質収支比率等に係る経年分析!I$47,"▲","-")),2)</f>
        <v>48.05</v>
      </c>
      <c r="F20" s="134">
        <f>ROUND(VALUE(SUBSTITUTE(実質収支比率等に係る経年分析!J$47,"▲","-")),2)</f>
        <v>52.5</v>
      </c>
    </row>
    <row r="21" spans="1:11">
      <c r="A21" s="134" t="s">
        <v>44</v>
      </c>
      <c r="B21" s="134">
        <f>IF(ISNUMBER(VALUE(SUBSTITUTE(実質収支比率等に係る経年分析!F$49,"▲","-"))),ROUND(VALUE(SUBSTITUTE(実質収支比率等に係る経年分析!F$49,"▲","-")),2),NA())</f>
        <v>7.54</v>
      </c>
      <c r="C21" s="134">
        <f>IF(ISNUMBER(VALUE(SUBSTITUTE(実質収支比率等に係る経年分析!G$49,"▲","-"))),ROUND(VALUE(SUBSTITUTE(実質収支比率等に係る経年分析!G$49,"▲","-")),2),NA())</f>
        <v>5.5</v>
      </c>
      <c r="D21" s="134">
        <f>IF(ISNUMBER(VALUE(SUBSTITUTE(実質収支比率等に係る経年分析!H$49,"▲","-"))),ROUND(VALUE(SUBSTITUTE(実質収支比率等に係る経年分析!H$49,"▲","-")),2),NA())</f>
        <v>1.48</v>
      </c>
      <c r="E21" s="134">
        <f>IF(ISNUMBER(VALUE(SUBSTITUTE(実質収支比率等に係る経年分析!I$49,"▲","-"))),ROUND(VALUE(SUBSTITUTE(実質収支比率等に係る経年分析!I$49,"▲","-")),2),NA())</f>
        <v>2.2599999999999998</v>
      </c>
      <c r="F21" s="134">
        <f>IF(ISNUMBER(VALUE(SUBSTITUTE(実質収支比率等に係る経年分析!J$49,"▲","-"))),ROUND(VALUE(SUBSTITUTE(実質収支比率等に係る経年分析!J$49,"▲","-")),2),NA())</f>
        <v>2.67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0.28999999999999998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0.25</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0.28999999999999998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0.28999999999999998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0.26</v>
      </c>
    </row>
    <row r="31" spans="1:11">
      <c r="A31" s="135" t="str">
        <f>IF(連結実質赤字比率に係る赤字・黒字の構成分析!C$39="",NA(),連結実質赤字比率に係る赤字・黒字の構成分析!C$39)</f>
        <v>金山病院事業会計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1.96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1.78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0.46</v>
      </c>
    </row>
    <row r="32" spans="1:11">
      <c r="A32" s="135" t="str">
        <f>IF(連結実質赤字比率に係る赤字・黒字の構成分析!C$38="",NA(),連結実質赤字比率に係る赤字・黒字の構成分析!C$38)</f>
        <v>下呂温泉合掌村事業会計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0.51</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0.56999999999999995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c r="A34" s="135" t="str">
        <f>IF(連結実質赤字比率に係る赤字・黒字の構成分析!C$36="",NA(),連結実質赤字比率に係る赤字・黒字の構成分析!C$36)</f>
        <v>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2.5499999999999998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2.2400000000000002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9.0399999999999991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3032</v>
      </c>
      <c r="E42" s="136"/>
      <c r="F42" s="136"/>
      <c r="G42" s="136">
        <f>'実質公債費比率（分子）の構造'!L$52</f>
        <v>3112</v>
      </c>
      <c r="H42" s="136"/>
      <c r="I42" s="136"/>
      <c r="J42" s="136">
        <f>'実質公債費比率（分子）の構造'!M$52</f>
        <v>3174</v>
      </c>
      <c r="K42" s="136"/>
      <c r="L42" s="136"/>
      <c r="M42" s="136">
        <f>'実質公債費比率（分子）の構造'!N$52</f>
        <v>3296</v>
      </c>
      <c r="N42" s="136"/>
      <c r="O42" s="136"/>
      <c r="P42" s="136">
        <f>'実質公債費比率（分子）の構造'!O$52</f>
        <v>3406</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39</v>
      </c>
      <c r="C44" s="136"/>
      <c r="D44" s="136"/>
      <c r="E44" s="136">
        <f>'実質公債費比率（分子）の構造'!L$50</f>
        <v>26</v>
      </c>
      <c r="F44" s="136"/>
      <c r="G44" s="136"/>
      <c r="H44" s="136">
        <f>'実質公債費比率（分子）の構造'!M$50</f>
        <v>18</v>
      </c>
      <c r="I44" s="136"/>
      <c r="J44" s="136"/>
      <c r="K44" s="136">
        <f>'実質公債費比率（分子）の構造'!N$50</f>
        <v>17</v>
      </c>
      <c r="L44" s="136"/>
      <c r="M44" s="136"/>
      <c r="N44" s="136">
        <f>'実質公債費比率（分子）の構造'!O$50</f>
        <v>24</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1685</v>
      </c>
      <c r="C46" s="136"/>
      <c r="D46" s="136"/>
      <c r="E46" s="136">
        <f>'実質公債費比率（分子）の構造'!L$48</f>
        <v>1753</v>
      </c>
      <c r="F46" s="136"/>
      <c r="G46" s="136"/>
      <c r="H46" s="136">
        <f>'実質公債費比率（分子）の構造'!M$48</f>
        <v>1716</v>
      </c>
      <c r="I46" s="136"/>
      <c r="J46" s="136"/>
      <c r="K46" s="136">
        <f>'実質公債費比率（分子）の構造'!N$48</f>
        <v>1761</v>
      </c>
      <c r="L46" s="136"/>
      <c r="M46" s="136"/>
      <c r="N46" s="136">
        <f>'実質公債費比率（分子）の構造'!O$48</f>
        <v>1805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2704</v>
      </c>
      <c r="C49" s="136"/>
      <c r="D49" s="136"/>
      <c r="E49" s="136">
        <f>'実質公債費比率（分子）の構造'!L$45</f>
        <v>2831</v>
      </c>
      <c r="F49" s="136"/>
      <c r="G49" s="136"/>
      <c r="H49" s="136">
        <f>'実質公債費比率（分子）の構造'!M$45</f>
        <v>2904</v>
      </c>
      <c r="I49" s="136"/>
      <c r="J49" s="136"/>
      <c r="K49" s="136">
        <f>'実質公債費比率（分子）の構造'!N$45</f>
        <v>3066</v>
      </c>
      <c r="L49" s="136"/>
      <c r="M49" s="136"/>
      <c r="N49" s="136">
        <f>'実質公債費比率（分子）の構造'!O$45</f>
        <v>2893</v>
      </c>
      <c r="O49" s="136"/>
      <c r="P49" s="136"/>
    </row>
    <row r="50" spans="1:16">
      <c r="A50" s="136" t="s">
        <v>59</v>
      </c>
      <c r="B50" s="136" t="e">
        <f>NA()</f>
        <v>#N/A</v>
      </c>
      <c r="C50" s="136">
        <f>IF(ISNUMBER('実質公債費比率（分子）の構造'!K$53),'実質公債費比率（分子）の構造'!K$53,NA())</f>
        <v>1397</v>
      </c>
      <c r="D50" s="136" t="e">
        <f>NA()</f>
        <v>#N/A</v>
      </c>
      <c r="E50" s="136" t="e">
        <f>NA()</f>
        <v>#N/A</v>
      </c>
      <c r="F50" s="136">
        <f>IF(ISNUMBER('実質公債費比率（分子）の構造'!L$53),'実質公債費比率（分子）の構造'!L$53,NA())</f>
        <v>1499</v>
      </c>
      <c r="G50" s="136" t="e">
        <f>NA()</f>
        <v>#N/A</v>
      </c>
      <c r="H50" s="136" t="e">
        <f>NA()</f>
        <v>#N/A</v>
      </c>
      <c r="I50" s="136">
        <f>IF(ISNUMBER('実質公債費比率（分子）の構造'!M$53),'実質公債費比率（分子）の構造'!M$53,NA())</f>
        <v>1465</v>
      </c>
      <c r="J50" s="136" t="e">
        <f>NA()</f>
        <v>#N/A</v>
      </c>
      <c r="K50" s="136" t="e">
        <f>NA()</f>
        <v>#N/A</v>
      </c>
      <c r="L50" s="136">
        <f>IF(ISNUMBER('実質公債費比率（分子）の構造'!N$53),'実質公債費比率（分子）の構造'!N$53,NA())</f>
        <v>1548</v>
      </c>
      <c r="M50" s="136" t="e">
        <f>NA()</f>
        <v>#N/A</v>
      </c>
      <c r="N50" s="136" t="e">
        <f>NA()</f>
        <v>#N/A</v>
      </c>
      <c r="O50" s="136">
        <f>IF(ISNUMBER('実質公債費比率（分子）の構造'!O$53),'実質公債費比率（分子）の構造'!O$53,NA())</f>
        <v>1316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33214</v>
      </c>
      <c r="E56" s="135"/>
      <c r="F56" s="135"/>
      <c r="G56" s="135">
        <f>'将来負担比率（分子）の構造'!J$51</f>
        <v>34254</v>
      </c>
      <c r="H56" s="135"/>
      <c r="I56" s="135"/>
      <c r="J56" s="135">
        <f>'将来負担比率（分子）の構造'!K$51</f>
        <v>33413</v>
      </c>
      <c r="K56" s="135"/>
      <c r="L56" s="135"/>
      <c r="M56" s="135">
        <f>'将来負担比率（分子）の構造'!L$51</f>
        <v>32996</v>
      </c>
      <c r="N56" s="135"/>
      <c r="O56" s="135"/>
      <c r="P56" s="135">
        <f>'将来負担比率（分子）の構造'!M$51</f>
        <v>31894</v>
      </c>
    </row>
    <row r="57" spans="1:16">
      <c r="A57" s="135" t="s">
        <v>35</v>
      </c>
      <c r="B57" s="135"/>
      <c r="C57" s="135"/>
      <c r="D57" s="135">
        <f>'将来負担比率（分子）の構造'!I$50</f>
        <v>818</v>
      </c>
      <c r="E57" s="135"/>
      <c r="F57" s="135"/>
      <c r="G57" s="135">
        <f>'将来負担比率（分子）の構造'!J$50</f>
        <v>764</v>
      </c>
      <c r="H57" s="135"/>
      <c r="I57" s="135"/>
      <c r="J57" s="135">
        <f>'将来負担比率（分子）の構造'!K$50</f>
        <v>688</v>
      </c>
      <c r="K57" s="135"/>
      <c r="L57" s="135"/>
      <c r="M57" s="135">
        <f>'将来負担比率（分子）の構造'!L$50</f>
        <v>611</v>
      </c>
      <c r="N57" s="135"/>
      <c r="O57" s="135"/>
      <c r="P57" s="135">
        <f>'将来負担比率（分子）の構造'!M$50</f>
        <v>533</v>
      </c>
    </row>
    <row r="58" spans="1:16">
      <c r="A58" s="135" t="s">
        <v>34</v>
      </c>
      <c r="B58" s="135"/>
      <c r="C58" s="135"/>
      <c r="D58" s="135">
        <f>'将来負担比率（分子）の構造'!I$49</f>
        <v>10123</v>
      </c>
      <c r="E58" s="135"/>
      <c r="F58" s="135"/>
      <c r="G58" s="135">
        <f>'将来負担比率（分子）の構造'!J$49</f>
        <v>10909</v>
      </c>
      <c r="H58" s="135"/>
      <c r="I58" s="135"/>
      <c r="J58" s="135">
        <f>'将来負担比率（分子）の構造'!K$49</f>
        <v>11805</v>
      </c>
      <c r="K58" s="135"/>
      <c r="L58" s="135"/>
      <c r="M58" s="135">
        <f>'将来負担比率（分子）の構造'!L$49</f>
        <v>12489</v>
      </c>
      <c r="N58" s="135"/>
      <c r="O58" s="135"/>
      <c r="P58" s="135">
        <f>'将来負担比率（分子）の構造'!M$49</f>
        <v>12935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4446</v>
      </c>
      <c r="C62" s="135"/>
      <c r="D62" s="135"/>
      <c r="E62" s="135">
        <f>'将来負担比率（分子）の構造'!J$45</f>
        <v>4676</v>
      </c>
      <c r="F62" s="135"/>
      <c r="G62" s="135"/>
      <c r="H62" s="135">
        <f>'将来負担比率（分子）の構造'!K$45</f>
        <v>4207</v>
      </c>
      <c r="I62" s="135"/>
      <c r="J62" s="135"/>
      <c r="K62" s="135">
        <f>'将来負担比率（分子）の構造'!L$45</f>
        <v>4370</v>
      </c>
      <c r="L62" s="135"/>
      <c r="M62" s="135"/>
      <c r="N62" s="135">
        <f>'将来負担比率（分子）の構造'!M$45</f>
        <v>3923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20892</v>
      </c>
      <c r="C64" s="135"/>
      <c r="D64" s="135"/>
      <c r="E64" s="135">
        <f>'将来負担比率（分子）の構造'!J$43</f>
        <v>21777</v>
      </c>
      <c r="F64" s="135"/>
      <c r="G64" s="135"/>
      <c r="H64" s="135">
        <f>'将来負担比率（分子）の構造'!K$43</f>
        <v>21454</v>
      </c>
      <c r="I64" s="135"/>
      <c r="J64" s="135"/>
      <c r="K64" s="135">
        <f>'将来負担比率（分子）の構造'!L$43</f>
        <v>20556</v>
      </c>
      <c r="L64" s="135"/>
      <c r="M64" s="135"/>
      <c r="N64" s="135">
        <f>'将来負担比率（分子）の構造'!M$43</f>
        <v>19596</v>
      </c>
      <c r="O64" s="135"/>
      <c r="P64" s="135"/>
    </row>
    <row r="65" spans="1:16">
      <c r="A65" s="135" t="s">
        <v>26</v>
      </c>
      <c r="B65" s="135">
        <f>'将来負担比率（分子）の構造'!I$42</f>
        <v>161</v>
      </c>
      <c r="C65" s="135"/>
      <c r="D65" s="135"/>
      <c r="E65" s="135">
        <f>'将来負担比率（分子）の構造'!J$42</f>
        <v>136</v>
      </c>
      <c r="F65" s="135"/>
      <c r="G65" s="135"/>
      <c r="H65" s="135">
        <f>'将来負担比率（分子）の構造'!K$42</f>
        <v>234</v>
      </c>
      <c r="I65" s="135"/>
      <c r="J65" s="135"/>
      <c r="K65" s="135">
        <f>'将来負担比率（分子）の構造'!L$42</f>
        <v>214</v>
      </c>
      <c r="L65" s="135"/>
      <c r="M65" s="135"/>
      <c r="N65" s="135">
        <f>'将来負担比率（分子）の構造'!M$42</f>
        <v>169</v>
      </c>
      <c r="O65" s="135"/>
      <c r="P65" s="135"/>
    </row>
    <row r="66" spans="1:16">
      <c r="A66" s="135" t="s">
        <v>25</v>
      </c>
      <c r="B66" s="135">
        <f>'将来負担比率（分子）の構造'!I$41</f>
        <v>26774</v>
      </c>
      <c r="C66" s="135"/>
      <c r="D66" s="135"/>
      <c r="E66" s="135">
        <f>'将来負担比率（分子）の構造'!J$41</f>
        <v>26462</v>
      </c>
      <c r="F66" s="135"/>
      <c r="G66" s="135"/>
      <c r="H66" s="135">
        <f>'将来負担比率（分子）の構造'!K$41</f>
        <v>26113</v>
      </c>
      <c r="I66" s="135"/>
      <c r="J66" s="135"/>
      <c r="K66" s="135">
        <f>'将来負担比率（分子）の構造'!L$41</f>
        <v>25298</v>
      </c>
      <c r="L66" s="135"/>
      <c r="M66" s="135"/>
      <c r="N66" s="135">
        <f>'将来負担比率（分子）の構造'!M$41</f>
        <v>23521</v>
      </c>
      <c r="O66" s="135"/>
      <c r="P66" s="135"/>
    </row>
    <row r="67" spans="1:16">
      <c r="A67" s="135" t="s">
        <v>63</v>
      </c>
      <c r="B67" s="135" t="e">
        <f>NA()</f>
        <v>#N/A</v>
      </c>
      <c r="C67" s="135">
        <f>IF(ISNUMBER('将来負担比率（分子）の構造'!I$52), IF('将来負担比率（分子）の構造'!I$52 &lt; 0, 0, '将来負担比率（分子）の構造'!I$52), NA())</f>
        <v>8119</v>
      </c>
      <c r="D67" s="135" t="e">
        <f>NA()</f>
        <v>#N/A</v>
      </c>
      <c r="E67" s="135" t="e">
        <f>NA()</f>
        <v>#N/A</v>
      </c>
      <c r="F67" s="135">
        <f>IF(ISNUMBER('将来負担比率（分子）の構造'!J$52), IF('将来負担比率（分子）の構造'!J$52 &lt; 0, 0, '将来負担比率（分子）の構造'!J$52), NA())</f>
        <v>7125</v>
      </c>
      <c r="G67" s="135" t="e">
        <f>NA()</f>
        <v>#N/A</v>
      </c>
      <c r="H67" s="135" t="e">
        <f>NA()</f>
        <v>#N/A</v>
      </c>
      <c r="I67" s="135">
        <f>IF(ISNUMBER('将来負担比率（分子）の構造'!K$52), IF('将来負担比率（分子）の構造'!K$52 &lt; 0, 0, '将来負担比率（分子）の構造'!K$52), NA())</f>
        <v>6102</v>
      </c>
      <c r="J67" s="135" t="e">
        <f>NA()</f>
        <v>#N/A</v>
      </c>
      <c r="K67" s="135" t="e">
        <f>NA()</f>
        <v>#N/A</v>
      </c>
      <c r="L67" s="135">
        <f>IF(ISNUMBER('将来負担比率（分子）の構造'!L$52), IF('将来負担比率（分子）の構造'!L$52 &lt; 0, 0, '将来負担比率（分子）の構造'!L$52), NA())</f>
        <v>4342</v>
      </c>
      <c r="M67" s="135" t="e">
        <f>NA()</f>
        <v>#N/A</v>
      </c>
      <c r="N67" s="135" t="e">
        <f>NA()</f>
        <v>#N/A</v>
      </c>
      <c r="O67" s="135">
        <f>IF(ISNUMBER('将来負担比率（分子）の構造'!M$52), IF('将来負担比率（分子）の構造'!M$52 &lt; 0, 0, '将来負担比率（分子）の構造'!M$52), NA())</f>
        <v>1847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4768792</v>
      </c>
      <c r="S5" s="583"/>
      <c r="T5" s="583"/>
      <c r="U5" s="583"/>
      <c r="V5" s="583"/>
      <c r="W5" s="583"/>
      <c r="X5" s="583"/>
      <c r="Y5" s="584"/>
      <c r="Z5" s="585">
        <v>23.5</v>
      </c>
      <c r="AA5" s="585"/>
      <c r="AB5" s="585"/>
      <c r="AC5" s="585"/>
      <c r="AD5" s="586">
        <v>4768792</v>
      </c>
      <c r="AE5" s="586"/>
      <c r="AF5" s="586"/>
      <c r="AG5" s="586"/>
      <c r="AH5" s="586"/>
      <c r="AI5" s="586"/>
      <c r="AJ5" s="586"/>
      <c r="AK5" s="586"/>
      <c r="AL5" s="587">
        <v>34</v>
      </c>
      <c r="AM5" s="588"/>
      <c r="AN5" s="588"/>
      <c r="AO5" s="589"/>
      <c r="AP5" s="579" t="s">
        <v>208</v>
      </c>
      <c r="AQ5" s="580"/>
      <c r="AR5" s="580"/>
      <c r="AS5" s="580"/>
      <c r="AT5" s="580"/>
      <c r="AU5" s="580"/>
      <c r="AV5" s="580"/>
      <c r="AW5" s="580"/>
      <c r="AX5" s="580"/>
      <c r="AY5" s="580"/>
      <c r="AZ5" s="580"/>
      <c r="BA5" s="580"/>
      <c r="BB5" s="580"/>
      <c r="BC5" s="580"/>
      <c r="BD5" s="580"/>
      <c r="BE5" s="580"/>
      <c r="BF5" s="581"/>
      <c r="BG5" s="593">
        <v>4622312</v>
      </c>
      <c r="BH5" s="594"/>
      <c r="BI5" s="594"/>
      <c r="BJ5" s="594"/>
      <c r="BK5" s="594"/>
      <c r="BL5" s="594"/>
      <c r="BM5" s="594"/>
      <c r="BN5" s="595"/>
      <c r="BO5" s="596">
        <v>96.9</v>
      </c>
      <c r="BP5" s="596"/>
      <c r="BQ5" s="596"/>
      <c r="BR5" s="596"/>
      <c r="BS5" s="597">
        <v>333473</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191285</v>
      </c>
      <c r="S6" s="594"/>
      <c r="T6" s="594"/>
      <c r="U6" s="594"/>
      <c r="V6" s="594"/>
      <c r="W6" s="594"/>
      <c r="X6" s="594"/>
      <c r="Y6" s="595"/>
      <c r="Z6" s="596">
        <v>0.9</v>
      </c>
      <c r="AA6" s="596"/>
      <c r="AB6" s="596"/>
      <c r="AC6" s="596"/>
      <c r="AD6" s="597">
        <v>191285</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4622312</v>
      </c>
      <c r="BH6" s="594"/>
      <c r="BI6" s="594"/>
      <c r="BJ6" s="594"/>
      <c r="BK6" s="594"/>
      <c r="BL6" s="594"/>
      <c r="BM6" s="594"/>
      <c r="BN6" s="595"/>
      <c r="BO6" s="596">
        <v>96.9</v>
      </c>
      <c r="BP6" s="596"/>
      <c r="BQ6" s="596"/>
      <c r="BR6" s="596"/>
      <c r="BS6" s="597">
        <v>333473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127364</v>
      </c>
      <c r="CS6" s="594"/>
      <c r="CT6" s="594"/>
      <c r="CU6" s="594"/>
      <c r="CV6" s="594"/>
      <c r="CW6" s="594"/>
      <c r="CX6" s="594"/>
      <c r="CY6" s="595"/>
      <c r="CZ6" s="596">
        <v>0.6</v>
      </c>
      <c r="DA6" s="596"/>
      <c r="DB6" s="596"/>
      <c r="DC6" s="596"/>
      <c r="DD6" s="602" t="s">
        <v>215</v>
      </c>
      <c r="DE6" s="594"/>
      <c r="DF6" s="594"/>
      <c r="DG6" s="594"/>
      <c r="DH6" s="594"/>
      <c r="DI6" s="594"/>
      <c r="DJ6" s="594"/>
      <c r="DK6" s="594"/>
      <c r="DL6" s="594"/>
      <c r="DM6" s="594"/>
      <c r="DN6" s="594"/>
      <c r="DO6" s="594"/>
      <c r="DP6" s="595"/>
      <c r="DQ6" s="602">
        <v>127364</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8043</v>
      </c>
      <c r="S7" s="594"/>
      <c r="T7" s="594"/>
      <c r="U7" s="594"/>
      <c r="V7" s="594"/>
      <c r="W7" s="594"/>
      <c r="X7" s="594"/>
      <c r="Y7" s="595"/>
      <c r="Z7" s="596">
        <v>0</v>
      </c>
      <c r="AA7" s="596"/>
      <c r="AB7" s="596"/>
      <c r="AC7" s="596"/>
      <c r="AD7" s="597">
        <v>8043</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1520044</v>
      </c>
      <c r="BH7" s="594"/>
      <c r="BI7" s="594"/>
      <c r="BJ7" s="594"/>
      <c r="BK7" s="594"/>
      <c r="BL7" s="594"/>
      <c r="BM7" s="594"/>
      <c r="BN7" s="595"/>
      <c r="BO7" s="596">
        <v>31.9</v>
      </c>
      <c r="BP7" s="596"/>
      <c r="BQ7" s="596"/>
      <c r="BR7" s="596"/>
      <c r="BS7" s="597" t="s">
        <v>215</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3016459</v>
      </c>
      <c r="CS7" s="594"/>
      <c r="CT7" s="594"/>
      <c r="CU7" s="594"/>
      <c r="CV7" s="594"/>
      <c r="CW7" s="594"/>
      <c r="CX7" s="594"/>
      <c r="CY7" s="595"/>
      <c r="CZ7" s="596">
        <v>15.4</v>
      </c>
      <c r="DA7" s="596"/>
      <c r="DB7" s="596"/>
      <c r="DC7" s="596"/>
      <c r="DD7" s="602">
        <v>159906</v>
      </c>
      <c r="DE7" s="594"/>
      <c r="DF7" s="594"/>
      <c r="DG7" s="594"/>
      <c r="DH7" s="594"/>
      <c r="DI7" s="594"/>
      <c r="DJ7" s="594"/>
      <c r="DK7" s="594"/>
      <c r="DL7" s="594"/>
      <c r="DM7" s="594"/>
      <c r="DN7" s="594"/>
      <c r="DO7" s="594"/>
      <c r="DP7" s="595"/>
      <c r="DQ7" s="602">
        <v>2599089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24299</v>
      </c>
      <c r="S8" s="594"/>
      <c r="T8" s="594"/>
      <c r="U8" s="594"/>
      <c r="V8" s="594"/>
      <c r="W8" s="594"/>
      <c r="X8" s="594"/>
      <c r="Y8" s="595"/>
      <c r="Z8" s="596">
        <v>0.1</v>
      </c>
      <c r="AA8" s="596"/>
      <c r="AB8" s="596"/>
      <c r="AC8" s="596"/>
      <c r="AD8" s="597">
        <v>24299</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61750</v>
      </c>
      <c r="BH8" s="594"/>
      <c r="BI8" s="594"/>
      <c r="BJ8" s="594"/>
      <c r="BK8" s="594"/>
      <c r="BL8" s="594"/>
      <c r="BM8" s="594"/>
      <c r="BN8" s="595"/>
      <c r="BO8" s="596">
        <v>1.3</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4878038</v>
      </c>
      <c r="CS8" s="594"/>
      <c r="CT8" s="594"/>
      <c r="CU8" s="594"/>
      <c r="CV8" s="594"/>
      <c r="CW8" s="594"/>
      <c r="CX8" s="594"/>
      <c r="CY8" s="595"/>
      <c r="CZ8" s="596">
        <v>24.8</v>
      </c>
      <c r="DA8" s="596"/>
      <c r="DB8" s="596"/>
      <c r="DC8" s="596"/>
      <c r="DD8" s="602">
        <v>139864</v>
      </c>
      <c r="DE8" s="594"/>
      <c r="DF8" s="594"/>
      <c r="DG8" s="594"/>
      <c r="DH8" s="594"/>
      <c r="DI8" s="594"/>
      <c r="DJ8" s="594"/>
      <c r="DK8" s="594"/>
      <c r="DL8" s="594"/>
      <c r="DM8" s="594"/>
      <c r="DN8" s="594"/>
      <c r="DO8" s="594"/>
      <c r="DP8" s="595"/>
      <c r="DQ8" s="602">
        <v>3105466</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11742</v>
      </c>
      <c r="S9" s="594"/>
      <c r="T9" s="594"/>
      <c r="U9" s="594"/>
      <c r="V9" s="594"/>
      <c r="W9" s="594"/>
      <c r="X9" s="594"/>
      <c r="Y9" s="595"/>
      <c r="Z9" s="596">
        <v>0.1</v>
      </c>
      <c r="AA9" s="596"/>
      <c r="AB9" s="596"/>
      <c r="AC9" s="596"/>
      <c r="AD9" s="597">
        <v>11742</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1231309</v>
      </c>
      <c r="BH9" s="594"/>
      <c r="BI9" s="594"/>
      <c r="BJ9" s="594"/>
      <c r="BK9" s="594"/>
      <c r="BL9" s="594"/>
      <c r="BM9" s="594"/>
      <c r="BN9" s="595"/>
      <c r="BO9" s="596">
        <v>25.8</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1694875</v>
      </c>
      <c r="CS9" s="594"/>
      <c r="CT9" s="594"/>
      <c r="CU9" s="594"/>
      <c r="CV9" s="594"/>
      <c r="CW9" s="594"/>
      <c r="CX9" s="594"/>
      <c r="CY9" s="595"/>
      <c r="CZ9" s="596">
        <v>8.6</v>
      </c>
      <c r="DA9" s="596"/>
      <c r="DB9" s="596"/>
      <c r="DC9" s="596"/>
      <c r="DD9" s="602">
        <v>82276</v>
      </c>
      <c r="DE9" s="594"/>
      <c r="DF9" s="594"/>
      <c r="DG9" s="594"/>
      <c r="DH9" s="594"/>
      <c r="DI9" s="594"/>
      <c r="DJ9" s="594"/>
      <c r="DK9" s="594"/>
      <c r="DL9" s="594"/>
      <c r="DM9" s="594"/>
      <c r="DN9" s="594"/>
      <c r="DO9" s="594"/>
      <c r="DP9" s="595"/>
      <c r="DQ9" s="602">
        <v>1481823</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424618</v>
      </c>
      <c r="S10" s="594"/>
      <c r="T10" s="594"/>
      <c r="U10" s="594"/>
      <c r="V10" s="594"/>
      <c r="W10" s="594"/>
      <c r="X10" s="594"/>
      <c r="Y10" s="595"/>
      <c r="Z10" s="596">
        <v>2.1</v>
      </c>
      <c r="AA10" s="596"/>
      <c r="AB10" s="596"/>
      <c r="AC10" s="596"/>
      <c r="AD10" s="597">
        <v>424618</v>
      </c>
      <c r="AE10" s="597"/>
      <c r="AF10" s="597"/>
      <c r="AG10" s="597"/>
      <c r="AH10" s="597"/>
      <c r="AI10" s="597"/>
      <c r="AJ10" s="597"/>
      <c r="AK10" s="597"/>
      <c r="AL10" s="598">
        <v>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95870</v>
      </c>
      <c r="BH10" s="594"/>
      <c r="BI10" s="594"/>
      <c r="BJ10" s="594"/>
      <c r="BK10" s="594"/>
      <c r="BL10" s="594"/>
      <c r="BM10" s="594"/>
      <c r="BN10" s="595"/>
      <c r="BO10" s="596">
        <v>2</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21602</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v>1568</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3283</v>
      </c>
      <c r="S11" s="594"/>
      <c r="T11" s="594"/>
      <c r="U11" s="594"/>
      <c r="V11" s="594"/>
      <c r="W11" s="594"/>
      <c r="X11" s="594"/>
      <c r="Y11" s="595"/>
      <c r="Z11" s="596">
        <v>0</v>
      </c>
      <c r="AA11" s="596"/>
      <c r="AB11" s="596"/>
      <c r="AC11" s="596"/>
      <c r="AD11" s="597">
        <v>3283</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131115</v>
      </c>
      <c r="BH11" s="594"/>
      <c r="BI11" s="594"/>
      <c r="BJ11" s="594"/>
      <c r="BK11" s="594"/>
      <c r="BL11" s="594"/>
      <c r="BM11" s="594"/>
      <c r="BN11" s="595"/>
      <c r="BO11" s="596">
        <v>2.7</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1251730</v>
      </c>
      <c r="CS11" s="594"/>
      <c r="CT11" s="594"/>
      <c r="CU11" s="594"/>
      <c r="CV11" s="594"/>
      <c r="CW11" s="594"/>
      <c r="CX11" s="594"/>
      <c r="CY11" s="595"/>
      <c r="CZ11" s="596">
        <v>6.4</v>
      </c>
      <c r="DA11" s="596"/>
      <c r="DB11" s="596"/>
      <c r="DC11" s="596"/>
      <c r="DD11" s="602">
        <v>241872</v>
      </c>
      <c r="DE11" s="594"/>
      <c r="DF11" s="594"/>
      <c r="DG11" s="594"/>
      <c r="DH11" s="594"/>
      <c r="DI11" s="594"/>
      <c r="DJ11" s="594"/>
      <c r="DK11" s="594"/>
      <c r="DL11" s="594"/>
      <c r="DM11" s="594"/>
      <c r="DN11" s="594"/>
      <c r="DO11" s="594"/>
      <c r="DP11" s="595"/>
      <c r="DQ11" s="602">
        <v>1068329</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2780087</v>
      </c>
      <c r="BH12" s="594"/>
      <c r="BI12" s="594"/>
      <c r="BJ12" s="594"/>
      <c r="BK12" s="594"/>
      <c r="BL12" s="594"/>
      <c r="BM12" s="594"/>
      <c r="BN12" s="595"/>
      <c r="BO12" s="596">
        <v>58.3</v>
      </c>
      <c r="BP12" s="596"/>
      <c r="BQ12" s="596"/>
      <c r="BR12" s="596"/>
      <c r="BS12" s="602">
        <v>333473</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1018528</v>
      </c>
      <c r="CS12" s="594"/>
      <c r="CT12" s="594"/>
      <c r="CU12" s="594"/>
      <c r="CV12" s="594"/>
      <c r="CW12" s="594"/>
      <c r="CX12" s="594"/>
      <c r="CY12" s="595"/>
      <c r="CZ12" s="596">
        <v>5.2</v>
      </c>
      <c r="DA12" s="596"/>
      <c r="DB12" s="596"/>
      <c r="DC12" s="596"/>
      <c r="DD12" s="602">
        <v>10132</v>
      </c>
      <c r="DE12" s="594"/>
      <c r="DF12" s="594"/>
      <c r="DG12" s="594"/>
      <c r="DH12" s="594"/>
      <c r="DI12" s="594"/>
      <c r="DJ12" s="594"/>
      <c r="DK12" s="594"/>
      <c r="DL12" s="594"/>
      <c r="DM12" s="594"/>
      <c r="DN12" s="594"/>
      <c r="DO12" s="594"/>
      <c r="DP12" s="595"/>
      <c r="DQ12" s="602">
        <v>444527</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22467</v>
      </c>
      <c r="S13" s="594"/>
      <c r="T13" s="594"/>
      <c r="U13" s="594"/>
      <c r="V13" s="594"/>
      <c r="W13" s="594"/>
      <c r="X13" s="594"/>
      <c r="Y13" s="595"/>
      <c r="Z13" s="596">
        <v>0.1</v>
      </c>
      <c r="AA13" s="596"/>
      <c r="AB13" s="596"/>
      <c r="AC13" s="596"/>
      <c r="AD13" s="597">
        <v>22467</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2763107</v>
      </c>
      <c r="BH13" s="594"/>
      <c r="BI13" s="594"/>
      <c r="BJ13" s="594"/>
      <c r="BK13" s="594"/>
      <c r="BL13" s="594"/>
      <c r="BM13" s="594"/>
      <c r="BN13" s="595"/>
      <c r="BO13" s="596">
        <v>57.9</v>
      </c>
      <c r="BP13" s="596"/>
      <c r="BQ13" s="596"/>
      <c r="BR13" s="596"/>
      <c r="BS13" s="602">
        <v>333473</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2235548</v>
      </c>
      <c r="CS13" s="594"/>
      <c r="CT13" s="594"/>
      <c r="CU13" s="594"/>
      <c r="CV13" s="594"/>
      <c r="CW13" s="594"/>
      <c r="CX13" s="594"/>
      <c r="CY13" s="595"/>
      <c r="CZ13" s="596">
        <v>11.4</v>
      </c>
      <c r="DA13" s="596"/>
      <c r="DB13" s="596"/>
      <c r="DC13" s="596"/>
      <c r="DD13" s="602">
        <v>633915</v>
      </c>
      <c r="DE13" s="594"/>
      <c r="DF13" s="594"/>
      <c r="DG13" s="594"/>
      <c r="DH13" s="594"/>
      <c r="DI13" s="594"/>
      <c r="DJ13" s="594"/>
      <c r="DK13" s="594"/>
      <c r="DL13" s="594"/>
      <c r="DM13" s="594"/>
      <c r="DN13" s="594"/>
      <c r="DO13" s="594"/>
      <c r="DP13" s="595"/>
      <c r="DQ13" s="602">
        <v>1675488</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81258</v>
      </c>
      <c r="BH14" s="594"/>
      <c r="BI14" s="594"/>
      <c r="BJ14" s="594"/>
      <c r="BK14" s="594"/>
      <c r="BL14" s="594"/>
      <c r="BM14" s="594"/>
      <c r="BN14" s="595"/>
      <c r="BO14" s="596">
        <v>1.7</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957823</v>
      </c>
      <c r="CS14" s="594"/>
      <c r="CT14" s="594"/>
      <c r="CU14" s="594"/>
      <c r="CV14" s="594"/>
      <c r="CW14" s="594"/>
      <c r="CX14" s="594"/>
      <c r="CY14" s="595"/>
      <c r="CZ14" s="596">
        <v>4.9000000000000004</v>
      </c>
      <c r="DA14" s="596"/>
      <c r="DB14" s="596"/>
      <c r="DC14" s="596"/>
      <c r="DD14" s="602">
        <v>92978</v>
      </c>
      <c r="DE14" s="594"/>
      <c r="DF14" s="594"/>
      <c r="DG14" s="594"/>
      <c r="DH14" s="594"/>
      <c r="DI14" s="594"/>
      <c r="DJ14" s="594"/>
      <c r="DK14" s="594"/>
      <c r="DL14" s="594"/>
      <c r="DM14" s="594"/>
      <c r="DN14" s="594"/>
      <c r="DO14" s="594"/>
      <c r="DP14" s="595"/>
      <c r="DQ14" s="602">
        <v>856016</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8893</v>
      </c>
      <c r="S15" s="594"/>
      <c r="T15" s="594"/>
      <c r="U15" s="594"/>
      <c r="V15" s="594"/>
      <c r="W15" s="594"/>
      <c r="X15" s="594"/>
      <c r="Y15" s="595"/>
      <c r="Z15" s="596">
        <v>0</v>
      </c>
      <c r="AA15" s="596"/>
      <c r="AB15" s="596"/>
      <c r="AC15" s="596"/>
      <c r="AD15" s="597">
        <v>8893</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240923</v>
      </c>
      <c r="BH15" s="594"/>
      <c r="BI15" s="594"/>
      <c r="BJ15" s="594"/>
      <c r="BK15" s="594"/>
      <c r="BL15" s="594"/>
      <c r="BM15" s="594"/>
      <c r="BN15" s="595"/>
      <c r="BO15" s="596">
        <v>5.0999999999999996</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1449418</v>
      </c>
      <c r="CS15" s="594"/>
      <c r="CT15" s="594"/>
      <c r="CU15" s="594"/>
      <c r="CV15" s="594"/>
      <c r="CW15" s="594"/>
      <c r="CX15" s="594"/>
      <c r="CY15" s="595"/>
      <c r="CZ15" s="596">
        <v>7.4</v>
      </c>
      <c r="DA15" s="596"/>
      <c r="DB15" s="596"/>
      <c r="DC15" s="596"/>
      <c r="DD15" s="602">
        <v>118588</v>
      </c>
      <c r="DE15" s="594"/>
      <c r="DF15" s="594"/>
      <c r="DG15" s="594"/>
      <c r="DH15" s="594"/>
      <c r="DI15" s="594"/>
      <c r="DJ15" s="594"/>
      <c r="DK15" s="594"/>
      <c r="DL15" s="594"/>
      <c r="DM15" s="594"/>
      <c r="DN15" s="594"/>
      <c r="DO15" s="594"/>
      <c r="DP15" s="595"/>
      <c r="DQ15" s="602">
        <v>1329667</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9233099</v>
      </c>
      <c r="S16" s="594"/>
      <c r="T16" s="594"/>
      <c r="U16" s="594"/>
      <c r="V16" s="594"/>
      <c r="W16" s="594"/>
      <c r="X16" s="594"/>
      <c r="Y16" s="595"/>
      <c r="Z16" s="596">
        <v>45.6</v>
      </c>
      <c r="AA16" s="596"/>
      <c r="AB16" s="596"/>
      <c r="AC16" s="596"/>
      <c r="AD16" s="597">
        <v>8513919</v>
      </c>
      <c r="AE16" s="597"/>
      <c r="AF16" s="597"/>
      <c r="AG16" s="597"/>
      <c r="AH16" s="597"/>
      <c r="AI16" s="597"/>
      <c r="AJ16" s="597"/>
      <c r="AK16" s="597"/>
      <c r="AL16" s="598">
        <v>60.7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140269</v>
      </c>
      <c r="CS16" s="594"/>
      <c r="CT16" s="594"/>
      <c r="CU16" s="594"/>
      <c r="CV16" s="594"/>
      <c r="CW16" s="594"/>
      <c r="CX16" s="594"/>
      <c r="CY16" s="595"/>
      <c r="CZ16" s="596">
        <v>0.7</v>
      </c>
      <c r="DA16" s="596"/>
      <c r="DB16" s="596"/>
      <c r="DC16" s="596"/>
      <c r="DD16" s="602" t="s">
        <v>112</v>
      </c>
      <c r="DE16" s="594"/>
      <c r="DF16" s="594"/>
      <c r="DG16" s="594"/>
      <c r="DH16" s="594"/>
      <c r="DI16" s="594"/>
      <c r="DJ16" s="594"/>
      <c r="DK16" s="594"/>
      <c r="DL16" s="594"/>
      <c r="DM16" s="594"/>
      <c r="DN16" s="594"/>
      <c r="DO16" s="594"/>
      <c r="DP16" s="595"/>
      <c r="DQ16" s="602">
        <v>25008</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8513919</v>
      </c>
      <c r="S17" s="594"/>
      <c r="T17" s="594"/>
      <c r="U17" s="594"/>
      <c r="V17" s="594"/>
      <c r="W17" s="594"/>
      <c r="X17" s="594"/>
      <c r="Y17" s="595"/>
      <c r="Z17" s="596">
        <v>42</v>
      </c>
      <c r="AA17" s="596"/>
      <c r="AB17" s="596"/>
      <c r="AC17" s="596"/>
      <c r="AD17" s="597">
        <v>8513919</v>
      </c>
      <c r="AE17" s="597"/>
      <c r="AF17" s="597"/>
      <c r="AG17" s="597"/>
      <c r="AH17" s="597"/>
      <c r="AI17" s="597"/>
      <c r="AJ17" s="597"/>
      <c r="AK17" s="597"/>
      <c r="AL17" s="598">
        <v>60.7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2855218</v>
      </c>
      <c r="CS17" s="594"/>
      <c r="CT17" s="594"/>
      <c r="CU17" s="594"/>
      <c r="CV17" s="594"/>
      <c r="CW17" s="594"/>
      <c r="CX17" s="594"/>
      <c r="CY17" s="595"/>
      <c r="CZ17" s="596">
        <v>14.5</v>
      </c>
      <c r="DA17" s="596"/>
      <c r="DB17" s="596"/>
      <c r="DC17" s="596"/>
      <c r="DD17" s="602" t="s">
        <v>112</v>
      </c>
      <c r="DE17" s="594"/>
      <c r="DF17" s="594"/>
      <c r="DG17" s="594"/>
      <c r="DH17" s="594"/>
      <c r="DI17" s="594"/>
      <c r="DJ17" s="594"/>
      <c r="DK17" s="594"/>
      <c r="DL17" s="594"/>
      <c r="DM17" s="594"/>
      <c r="DN17" s="594"/>
      <c r="DO17" s="594"/>
      <c r="DP17" s="595"/>
      <c r="DQ17" s="602">
        <v>2765919</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719176</v>
      </c>
      <c r="S18" s="594"/>
      <c r="T18" s="594"/>
      <c r="U18" s="594"/>
      <c r="V18" s="594"/>
      <c r="W18" s="594"/>
      <c r="X18" s="594"/>
      <c r="Y18" s="595"/>
      <c r="Z18" s="596">
        <v>3.6</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4</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146480</v>
      </c>
      <c r="BH19" s="594"/>
      <c r="BI19" s="594"/>
      <c r="BJ19" s="594"/>
      <c r="BK19" s="594"/>
      <c r="BL19" s="594"/>
      <c r="BM19" s="594"/>
      <c r="BN19" s="595"/>
      <c r="BO19" s="596">
        <v>3.1</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14696521</v>
      </c>
      <c r="S20" s="594"/>
      <c r="T20" s="594"/>
      <c r="U20" s="594"/>
      <c r="V20" s="594"/>
      <c r="W20" s="594"/>
      <c r="X20" s="594"/>
      <c r="Y20" s="595"/>
      <c r="Z20" s="596">
        <v>72.599999999999994</v>
      </c>
      <c r="AA20" s="596"/>
      <c r="AB20" s="596"/>
      <c r="AC20" s="596"/>
      <c r="AD20" s="597">
        <v>13977341</v>
      </c>
      <c r="AE20" s="597"/>
      <c r="AF20" s="597"/>
      <c r="AG20" s="597"/>
      <c r="AH20" s="597"/>
      <c r="AI20" s="597"/>
      <c r="AJ20" s="597"/>
      <c r="AK20" s="597"/>
      <c r="AL20" s="598">
        <v>99.6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146480</v>
      </c>
      <c r="BH20" s="594"/>
      <c r="BI20" s="594"/>
      <c r="BJ20" s="594"/>
      <c r="BK20" s="594"/>
      <c r="BL20" s="594"/>
      <c r="BM20" s="594"/>
      <c r="BN20" s="595"/>
      <c r="BO20" s="596">
        <v>3.1</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19646872</v>
      </c>
      <c r="CS20" s="594"/>
      <c r="CT20" s="594"/>
      <c r="CU20" s="594"/>
      <c r="CV20" s="594"/>
      <c r="CW20" s="594"/>
      <c r="CX20" s="594"/>
      <c r="CY20" s="595"/>
      <c r="CZ20" s="596">
        <v>100</v>
      </c>
      <c r="DA20" s="596"/>
      <c r="DB20" s="596"/>
      <c r="DC20" s="596"/>
      <c r="DD20" s="602">
        <v>1479531</v>
      </c>
      <c r="DE20" s="594"/>
      <c r="DF20" s="594"/>
      <c r="DG20" s="594"/>
      <c r="DH20" s="594"/>
      <c r="DI20" s="594"/>
      <c r="DJ20" s="594"/>
      <c r="DK20" s="594"/>
      <c r="DL20" s="594"/>
      <c r="DM20" s="594"/>
      <c r="DN20" s="594"/>
      <c r="DO20" s="594"/>
      <c r="DP20" s="595"/>
      <c r="DQ20" s="602">
        <v>15480264</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3034</v>
      </c>
      <c r="S21" s="594"/>
      <c r="T21" s="594"/>
      <c r="U21" s="594"/>
      <c r="V21" s="594"/>
      <c r="W21" s="594"/>
      <c r="X21" s="594"/>
      <c r="Y21" s="595"/>
      <c r="Z21" s="596">
        <v>0</v>
      </c>
      <c r="AA21" s="596"/>
      <c r="AB21" s="596"/>
      <c r="AC21" s="596"/>
      <c r="AD21" s="597">
        <v>3034</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146480</v>
      </c>
      <c r="BH21" s="594"/>
      <c r="BI21" s="594"/>
      <c r="BJ21" s="594"/>
      <c r="BK21" s="594"/>
      <c r="BL21" s="594"/>
      <c r="BM21" s="594"/>
      <c r="BN21" s="595"/>
      <c r="BO21" s="596">
        <v>3.1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39490</v>
      </c>
      <c r="S22" s="594"/>
      <c r="T22" s="594"/>
      <c r="U22" s="594"/>
      <c r="V22" s="594"/>
      <c r="W22" s="594"/>
      <c r="X22" s="594"/>
      <c r="Y22" s="595"/>
      <c r="Z22" s="596">
        <v>0.2</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393932</v>
      </c>
      <c r="S23" s="594"/>
      <c r="T23" s="594"/>
      <c r="U23" s="594"/>
      <c r="V23" s="594"/>
      <c r="W23" s="594"/>
      <c r="X23" s="594"/>
      <c r="Y23" s="595"/>
      <c r="Z23" s="596">
        <v>1.9</v>
      </c>
      <c r="AA23" s="596"/>
      <c r="AB23" s="596"/>
      <c r="AC23" s="596"/>
      <c r="AD23" s="597">
        <v>20913</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143302</v>
      </c>
      <c r="S24" s="594"/>
      <c r="T24" s="594"/>
      <c r="U24" s="594"/>
      <c r="V24" s="594"/>
      <c r="W24" s="594"/>
      <c r="X24" s="594"/>
      <c r="Y24" s="595"/>
      <c r="Z24" s="596">
        <v>0.7</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8920502</v>
      </c>
      <c r="CS24" s="583"/>
      <c r="CT24" s="583"/>
      <c r="CU24" s="583"/>
      <c r="CV24" s="583"/>
      <c r="CW24" s="583"/>
      <c r="CX24" s="583"/>
      <c r="CY24" s="584"/>
      <c r="CZ24" s="624">
        <v>45.4</v>
      </c>
      <c r="DA24" s="625"/>
      <c r="DB24" s="625"/>
      <c r="DC24" s="626"/>
      <c r="DD24" s="623">
        <v>7409206</v>
      </c>
      <c r="DE24" s="583"/>
      <c r="DF24" s="583"/>
      <c r="DG24" s="583"/>
      <c r="DH24" s="583"/>
      <c r="DI24" s="583"/>
      <c r="DJ24" s="583"/>
      <c r="DK24" s="584"/>
      <c r="DL24" s="623">
        <v>7321485</v>
      </c>
      <c r="DM24" s="583"/>
      <c r="DN24" s="583"/>
      <c r="DO24" s="583"/>
      <c r="DP24" s="583"/>
      <c r="DQ24" s="583"/>
      <c r="DR24" s="583"/>
      <c r="DS24" s="583"/>
      <c r="DT24" s="583"/>
      <c r="DU24" s="583"/>
      <c r="DV24" s="584"/>
      <c r="DW24" s="587">
        <v>50.4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1360430</v>
      </c>
      <c r="S25" s="594"/>
      <c r="T25" s="594"/>
      <c r="U25" s="594"/>
      <c r="V25" s="594"/>
      <c r="W25" s="594"/>
      <c r="X25" s="594"/>
      <c r="Y25" s="595"/>
      <c r="Z25" s="596">
        <v>6.7</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3822721</v>
      </c>
      <c r="CS25" s="619"/>
      <c r="CT25" s="619"/>
      <c r="CU25" s="619"/>
      <c r="CV25" s="619"/>
      <c r="CW25" s="619"/>
      <c r="CX25" s="619"/>
      <c r="CY25" s="620"/>
      <c r="CZ25" s="627">
        <v>19.5</v>
      </c>
      <c r="DA25" s="628"/>
      <c r="DB25" s="628"/>
      <c r="DC25" s="629"/>
      <c r="DD25" s="602">
        <v>3653142</v>
      </c>
      <c r="DE25" s="619"/>
      <c r="DF25" s="619"/>
      <c r="DG25" s="619"/>
      <c r="DH25" s="619"/>
      <c r="DI25" s="619"/>
      <c r="DJ25" s="619"/>
      <c r="DK25" s="620"/>
      <c r="DL25" s="602">
        <v>3565421</v>
      </c>
      <c r="DM25" s="619"/>
      <c r="DN25" s="619"/>
      <c r="DO25" s="619"/>
      <c r="DP25" s="619"/>
      <c r="DQ25" s="619"/>
      <c r="DR25" s="619"/>
      <c r="DS25" s="619"/>
      <c r="DT25" s="619"/>
      <c r="DU25" s="619"/>
      <c r="DV25" s="620"/>
      <c r="DW25" s="598">
        <v>24.6</v>
      </c>
      <c r="DX25" s="621"/>
      <c r="DY25" s="621"/>
      <c r="DZ25" s="621"/>
      <c r="EA25" s="621"/>
      <c r="EB25" s="621"/>
      <c r="EC25" s="622"/>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2573797</v>
      </c>
      <c r="CS26" s="594"/>
      <c r="CT26" s="594"/>
      <c r="CU26" s="594"/>
      <c r="CV26" s="594"/>
      <c r="CW26" s="594"/>
      <c r="CX26" s="594"/>
      <c r="CY26" s="595"/>
      <c r="CZ26" s="627">
        <v>13.1</v>
      </c>
      <c r="DA26" s="628"/>
      <c r="DB26" s="628"/>
      <c r="DC26" s="629"/>
      <c r="DD26" s="602">
        <v>2448025</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1"/>
      <c r="DY26" s="621"/>
      <c r="DZ26" s="621"/>
      <c r="EA26" s="621"/>
      <c r="EB26" s="621"/>
      <c r="EC26" s="622"/>
    </row>
    <row r="27" spans="2:133" ht="11.25" customHeight="1">
      <c r="B27" s="590" t="s">
        <v>279</v>
      </c>
      <c r="C27" s="591"/>
      <c r="D27" s="591"/>
      <c r="E27" s="591"/>
      <c r="F27" s="591"/>
      <c r="G27" s="591"/>
      <c r="H27" s="591"/>
      <c r="I27" s="591"/>
      <c r="J27" s="591"/>
      <c r="K27" s="591"/>
      <c r="L27" s="591"/>
      <c r="M27" s="591"/>
      <c r="N27" s="591"/>
      <c r="O27" s="591"/>
      <c r="P27" s="591"/>
      <c r="Q27" s="592"/>
      <c r="R27" s="593">
        <v>925453</v>
      </c>
      <c r="S27" s="594"/>
      <c r="T27" s="594"/>
      <c r="U27" s="594"/>
      <c r="V27" s="594"/>
      <c r="W27" s="594"/>
      <c r="X27" s="594"/>
      <c r="Y27" s="595"/>
      <c r="Z27" s="596">
        <v>4.5999999999999996</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4768792</v>
      </c>
      <c r="BH27" s="594"/>
      <c r="BI27" s="594"/>
      <c r="BJ27" s="594"/>
      <c r="BK27" s="594"/>
      <c r="BL27" s="594"/>
      <c r="BM27" s="594"/>
      <c r="BN27" s="595"/>
      <c r="BO27" s="596">
        <v>100</v>
      </c>
      <c r="BP27" s="596"/>
      <c r="BQ27" s="596"/>
      <c r="BR27" s="596"/>
      <c r="BS27" s="602">
        <v>333473</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2242563</v>
      </c>
      <c r="CS27" s="619"/>
      <c r="CT27" s="619"/>
      <c r="CU27" s="619"/>
      <c r="CV27" s="619"/>
      <c r="CW27" s="619"/>
      <c r="CX27" s="619"/>
      <c r="CY27" s="620"/>
      <c r="CZ27" s="627">
        <v>11.4</v>
      </c>
      <c r="DA27" s="628"/>
      <c r="DB27" s="628"/>
      <c r="DC27" s="629"/>
      <c r="DD27" s="602">
        <v>990145</v>
      </c>
      <c r="DE27" s="619"/>
      <c r="DF27" s="619"/>
      <c r="DG27" s="619"/>
      <c r="DH27" s="619"/>
      <c r="DI27" s="619"/>
      <c r="DJ27" s="619"/>
      <c r="DK27" s="620"/>
      <c r="DL27" s="602">
        <v>990145</v>
      </c>
      <c r="DM27" s="619"/>
      <c r="DN27" s="619"/>
      <c r="DO27" s="619"/>
      <c r="DP27" s="619"/>
      <c r="DQ27" s="619"/>
      <c r="DR27" s="619"/>
      <c r="DS27" s="619"/>
      <c r="DT27" s="619"/>
      <c r="DU27" s="619"/>
      <c r="DV27" s="620"/>
      <c r="DW27" s="598">
        <v>6.8</v>
      </c>
      <c r="DX27" s="621"/>
      <c r="DY27" s="621"/>
      <c r="DZ27" s="621"/>
      <c r="EA27" s="621"/>
      <c r="EB27" s="621"/>
      <c r="EC27" s="622"/>
    </row>
    <row r="28" spans="2:133" ht="11.25" customHeight="1">
      <c r="B28" s="590" t="s">
        <v>282</v>
      </c>
      <c r="C28" s="591"/>
      <c r="D28" s="591"/>
      <c r="E28" s="591"/>
      <c r="F28" s="591"/>
      <c r="G28" s="591"/>
      <c r="H28" s="591"/>
      <c r="I28" s="591"/>
      <c r="J28" s="591"/>
      <c r="K28" s="591"/>
      <c r="L28" s="591"/>
      <c r="M28" s="591"/>
      <c r="N28" s="591"/>
      <c r="O28" s="591"/>
      <c r="P28" s="591"/>
      <c r="Q28" s="592"/>
      <c r="R28" s="593">
        <v>66637</v>
      </c>
      <c r="S28" s="594"/>
      <c r="T28" s="594"/>
      <c r="U28" s="594"/>
      <c r="V28" s="594"/>
      <c r="W28" s="594"/>
      <c r="X28" s="594"/>
      <c r="Y28" s="595"/>
      <c r="Z28" s="596">
        <v>0.3</v>
      </c>
      <c r="AA28" s="596"/>
      <c r="AB28" s="596"/>
      <c r="AC28" s="596"/>
      <c r="AD28" s="597">
        <v>30876</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2855218</v>
      </c>
      <c r="CS28" s="594"/>
      <c r="CT28" s="594"/>
      <c r="CU28" s="594"/>
      <c r="CV28" s="594"/>
      <c r="CW28" s="594"/>
      <c r="CX28" s="594"/>
      <c r="CY28" s="595"/>
      <c r="CZ28" s="627">
        <v>14.5</v>
      </c>
      <c r="DA28" s="628"/>
      <c r="DB28" s="628"/>
      <c r="DC28" s="629"/>
      <c r="DD28" s="602">
        <v>2765919</v>
      </c>
      <c r="DE28" s="594"/>
      <c r="DF28" s="594"/>
      <c r="DG28" s="594"/>
      <c r="DH28" s="594"/>
      <c r="DI28" s="594"/>
      <c r="DJ28" s="594"/>
      <c r="DK28" s="595"/>
      <c r="DL28" s="602">
        <v>2765919</v>
      </c>
      <c r="DM28" s="594"/>
      <c r="DN28" s="594"/>
      <c r="DO28" s="594"/>
      <c r="DP28" s="594"/>
      <c r="DQ28" s="594"/>
      <c r="DR28" s="594"/>
      <c r="DS28" s="594"/>
      <c r="DT28" s="594"/>
      <c r="DU28" s="594"/>
      <c r="DV28" s="595"/>
      <c r="DW28" s="598">
        <v>19.100000000000001</v>
      </c>
      <c r="DX28" s="621"/>
      <c r="DY28" s="621"/>
      <c r="DZ28" s="621"/>
      <c r="EA28" s="621"/>
      <c r="EB28" s="621"/>
      <c r="EC28" s="622"/>
    </row>
    <row r="29" spans="2:133" ht="11.25" customHeight="1">
      <c r="B29" s="590" t="s">
        <v>284</v>
      </c>
      <c r="C29" s="591"/>
      <c r="D29" s="591"/>
      <c r="E29" s="591"/>
      <c r="F29" s="591"/>
      <c r="G29" s="591"/>
      <c r="H29" s="591"/>
      <c r="I29" s="591"/>
      <c r="J29" s="591"/>
      <c r="K29" s="591"/>
      <c r="L29" s="591"/>
      <c r="M29" s="591"/>
      <c r="N29" s="591"/>
      <c r="O29" s="591"/>
      <c r="P29" s="591"/>
      <c r="Q29" s="592"/>
      <c r="R29" s="593">
        <v>9747</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2854952</v>
      </c>
      <c r="CS29" s="619"/>
      <c r="CT29" s="619"/>
      <c r="CU29" s="619"/>
      <c r="CV29" s="619"/>
      <c r="CW29" s="619"/>
      <c r="CX29" s="619"/>
      <c r="CY29" s="620"/>
      <c r="CZ29" s="627">
        <v>14.5</v>
      </c>
      <c r="DA29" s="628"/>
      <c r="DB29" s="628"/>
      <c r="DC29" s="629"/>
      <c r="DD29" s="602">
        <v>2765653</v>
      </c>
      <c r="DE29" s="619"/>
      <c r="DF29" s="619"/>
      <c r="DG29" s="619"/>
      <c r="DH29" s="619"/>
      <c r="DI29" s="619"/>
      <c r="DJ29" s="619"/>
      <c r="DK29" s="620"/>
      <c r="DL29" s="602">
        <v>2765653</v>
      </c>
      <c r="DM29" s="619"/>
      <c r="DN29" s="619"/>
      <c r="DO29" s="619"/>
      <c r="DP29" s="619"/>
      <c r="DQ29" s="619"/>
      <c r="DR29" s="619"/>
      <c r="DS29" s="619"/>
      <c r="DT29" s="619"/>
      <c r="DU29" s="619"/>
      <c r="DV29" s="620"/>
      <c r="DW29" s="598">
        <v>19</v>
      </c>
      <c r="DX29" s="621"/>
      <c r="DY29" s="621"/>
      <c r="DZ29" s="621"/>
      <c r="EA29" s="621"/>
      <c r="EB29" s="621"/>
      <c r="EC29" s="622"/>
    </row>
    <row r="30" spans="2:133" ht="11.25" customHeight="1">
      <c r="B30" s="590" t="s">
        <v>288</v>
      </c>
      <c r="C30" s="591"/>
      <c r="D30" s="591"/>
      <c r="E30" s="591"/>
      <c r="F30" s="591"/>
      <c r="G30" s="591"/>
      <c r="H30" s="591"/>
      <c r="I30" s="591"/>
      <c r="J30" s="591"/>
      <c r="K30" s="591"/>
      <c r="L30" s="591"/>
      <c r="M30" s="591"/>
      <c r="N30" s="591"/>
      <c r="O30" s="591"/>
      <c r="P30" s="591"/>
      <c r="Q30" s="592"/>
      <c r="R30" s="593">
        <v>190849</v>
      </c>
      <c r="S30" s="594"/>
      <c r="T30" s="594"/>
      <c r="U30" s="594"/>
      <c r="V30" s="594"/>
      <c r="W30" s="594"/>
      <c r="X30" s="594"/>
      <c r="Y30" s="595"/>
      <c r="Z30" s="596">
        <v>0.9</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v>
      </c>
      <c r="BH30" s="652"/>
      <c r="BI30" s="652"/>
      <c r="BJ30" s="652"/>
      <c r="BK30" s="652"/>
      <c r="BL30" s="652"/>
      <c r="BM30" s="588">
        <v>89</v>
      </c>
      <c r="BN30" s="652"/>
      <c r="BO30" s="652"/>
      <c r="BP30" s="652"/>
      <c r="BQ30" s="653"/>
      <c r="BR30" s="651">
        <v>96.8</v>
      </c>
      <c r="BS30" s="652"/>
      <c r="BT30" s="652"/>
      <c r="BU30" s="652"/>
      <c r="BV30" s="652"/>
      <c r="BW30" s="652"/>
      <c r="BX30" s="588">
        <v>87.9</v>
      </c>
      <c r="BY30" s="652"/>
      <c r="BZ30" s="652"/>
      <c r="CA30" s="652"/>
      <c r="CB30" s="653"/>
      <c r="CD30" s="656"/>
      <c r="CE30" s="657"/>
      <c r="CF30" s="607" t="s">
        <v>291</v>
      </c>
      <c r="CG30" s="608"/>
      <c r="CH30" s="608"/>
      <c r="CI30" s="608"/>
      <c r="CJ30" s="608"/>
      <c r="CK30" s="608"/>
      <c r="CL30" s="608"/>
      <c r="CM30" s="608"/>
      <c r="CN30" s="608"/>
      <c r="CO30" s="608"/>
      <c r="CP30" s="608"/>
      <c r="CQ30" s="609"/>
      <c r="CR30" s="593">
        <v>2584230</v>
      </c>
      <c r="CS30" s="594"/>
      <c r="CT30" s="594"/>
      <c r="CU30" s="594"/>
      <c r="CV30" s="594"/>
      <c r="CW30" s="594"/>
      <c r="CX30" s="594"/>
      <c r="CY30" s="595"/>
      <c r="CZ30" s="627">
        <v>13.2</v>
      </c>
      <c r="DA30" s="628"/>
      <c r="DB30" s="628"/>
      <c r="DC30" s="629"/>
      <c r="DD30" s="602">
        <v>2505887</v>
      </c>
      <c r="DE30" s="594"/>
      <c r="DF30" s="594"/>
      <c r="DG30" s="594"/>
      <c r="DH30" s="594"/>
      <c r="DI30" s="594"/>
      <c r="DJ30" s="594"/>
      <c r="DK30" s="595"/>
      <c r="DL30" s="602">
        <v>2505887</v>
      </c>
      <c r="DM30" s="594"/>
      <c r="DN30" s="594"/>
      <c r="DO30" s="594"/>
      <c r="DP30" s="594"/>
      <c r="DQ30" s="594"/>
      <c r="DR30" s="594"/>
      <c r="DS30" s="594"/>
      <c r="DT30" s="594"/>
      <c r="DU30" s="594"/>
      <c r="DV30" s="595"/>
      <c r="DW30" s="598">
        <v>17.3</v>
      </c>
      <c r="DX30" s="621"/>
      <c r="DY30" s="621"/>
      <c r="DZ30" s="621"/>
      <c r="EA30" s="621"/>
      <c r="EB30" s="621"/>
      <c r="EC30" s="622"/>
    </row>
    <row r="31" spans="2:133" ht="11.25" customHeight="1">
      <c r="B31" s="590" t="s">
        <v>292</v>
      </c>
      <c r="C31" s="591"/>
      <c r="D31" s="591"/>
      <c r="E31" s="591"/>
      <c r="F31" s="591"/>
      <c r="G31" s="591"/>
      <c r="H31" s="591"/>
      <c r="I31" s="591"/>
      <c r="J31" s="591"/>
      <c r="K31" s="591"/>
      <c r="L31" s="591"/>
      <c r="M31" s="591"/>
      <c r="N31" s="591"/>
      <c r="O31" s="591"/>
      <c r="P31" s="591"/>
      <c r="Q31" s="592"/>
      <c r="R31" s="593">
        <v>677180</v>
      </c>
      <c r="S31" s="594"/>
      <c r="T31" s="594"/>
      <c r="U31" s="594"/>
      <c r="V31" s="594"/>
      <c r="W31" s="594"/>
      <c r="X31" s="594"/>
      <c r="Y31" s="595"/>
      <c r="Z31" s="596">
        <v>3.3</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98.6</v>
      </c>
      <c r="BH31" s="619"/>
      <c r="BI31" s="619"/>
      <c r="BJ31" s="619"/>
      <c r="BK31" s="619"/>
      <c r="BL31" s="619"/>
      <c r="BM31" s="599">
        <v>92.3</v>
      </c>
      <c r="BN31" s="649"/>
      <c r="BO31" s="649"/>
      <c r="BP31" s="649"/>
      <c r="BQ31" s="650"/>
      <c r="BR31" s="648">
        <v>98.5</v>
      </c>
      <c r="BS31" s="619"/>
      <c r="BT31" s="619"/>
      <c r="BU31" s="619"/>
      <c r="BV31" s="619"/>
      <c r="BW31" s="619"/>
      <c r="BX31" s="599">
        <v>92.2</v>
      </c>
      <c r="BY31" s="649"/>
      <c r="BZ31" s="649"/>
      <c r="CA31" s="649"/>
      <c r="CB31" s="650"/>
      <c r="CD31" s="656"/>
      <c r="CE31" s="657"/>
      <c r="CF31" s="607" t="s">
        <v>295</v>
      </c>
      <c r="CG31" s="608"/>
      <c r="CH31" s="608"/>
      <c r="CI31" s="608"/>
      <c r="CJ31" s="608"/>
      <c r="CK31" s="608"/>
      <c r="CL31" s="608"/>
      <c r="CM31" s="608"/>
      <c r="CN31" s="608"/>
      <c r="CO31" s="608"/>
      <c r="CP31" s="608"/>
      <c r="CQ31" s="609"/>
      <c r="CR31" s="593">
        <v>270722</v>
      </c>
      <c r="CS31" s="619"/>
      <c r="CT31" s="619"/>
      <c r="CU31" s="619"/>
      <c r="CV31" s="619"/>
      <c r="CW31" s="619"/>
      <c r="CX31" s="619"/>
      <c r="CY31" s="620"/>
      <c r="CZ31" s="627">
        <v>1.4</v>
      </c>
      <c r="DA31" s="628"/>
      <c r="DB31" s="628"/>
      <c r="DC31" s="629"/>
      <c r="DD31" s="602">
        <v>259766</v>
      </c>
      <c r="DE31" s="619"/>
      <c r="DF31" s="619"/>
      <c r="DG31" s="619"/>
      <c r="DH31" s="619"/>
      <c r="DI31" s="619"/>
      <c r="DJ31" s="619"/>
      <c r="DK31" s="620"/>
      <c r="DL31" s="602">
        <v>259766</v>
      </c>
      <c r="DM31" s="619"/>
      <c r="DN31" s="619"/>
      <c r="DO31" s="619"/>
      <c r="DP31" s="619"/>
      <c r="DQ31" s="619"/>
      <c r="DR31" s="619"/>
      <c r="DS31" s="619"/>
      <c r="DT31" s="619"/>
      <c r="DU31" s="619"/>
      <c r="DV31" s="620"/>
      <c r="DW31" s="598">
        <v>1.8</v>
      </c>
      <c r="DX31" s="621"/>
      <c r="DY31" s="621"/>
      <c r="DZ31" s="621"/>
      <c r="EA31" s="621"/>
      <c r="EB31" s="621"/>
      <c r="EC31" s="622"/>
    </row>
    <row r="32" spans="2:133" ht="11.25" customHeight="1">
      <c r="B32" s="590" t="s">
        <v>296</v>
      </c>
      <c r="C32" s="591"/>
      <c r="D32" s="591"/>
      <c r="E32" s="591"/>
      <c r="F32" s="591"/>
      <c r="G32" s="591"/>
      <c r="H32" s="591"/>
      <c r="I32" s="591"/>
      <c r="J32" s="591"/>
      <c r="K32" s="591"/>
      <c r="L32" s="591"/>
      <c r="M32" s="591"/>
      <c r="N32" s="591"/>
      <c r="O32" s="591"/>
      <c r="P32" s="591"/>
      <c r="Q32" s="592"/>
      <c r="R32" s="593">
        <v>909069</v>
      </c>
      <c r="S32" s="594"/>
      <c r="T32" s="594"/>
      <c r="U32" s="594"/>
      <c r="V32" s="594"/>
      <c r="W32" s="594"/>
      <c r="X32" s="594"/>
      <c r="Y32" s="595"/>
      <c r="Z32" s="596">
        <v>4.5</v>
      </c>
      <c r="AA32" s="596"/>
      <c r="AB32" s="596"/>
      <c r="AC32" s="596"/>
      <c r="AD32" s="597">
        <v>4283</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97.4</v>
      </c>
      <c r="BH32" s="661"/>
      <c r="BI32" s="661"/>
      <c r="BJ32" s="661"/>
      <c r="BK32" s="661"/>
      <c r="BL32" s="661"/>
      <c r="BM32" s="662">
        <v>86.1</v>
      </c>
      <c r="BN32" s="661"/>
      <c r="BO32" s="661"/>
      <c r="BP32" s="661"/>
      <c r="BQ32" s="663"/>
      <c r="BR32" s="660">
        <v>95.3</v>
      </c>
      <c r="BS32" s="661"/>
      <c r="BT32" s="661"/>
      <c r="BU32" s="661"/>
      <c r="BV32" s="661"/>
      <c r="BW32" s="661"/>
      <c r="BX32" s="662">
        <v>84.2</v>
      </c>
      <c r="BY32" s="661"/>
      <c r="BZ32" s="661"/>
      <c r="CA32" s="661"/>
      <c r="CB32" s="663"/>
      <c r="CD32" s="658"/>
      <c r="CE32" s="659"/>
      <c r="CF32" s="607" t="s">
        <v>298</v>
      </c>
      <c r="CG32" s="608"/>
      <c r="CH32" s="608"/>
      <c r="CI32" s="608"/>
      <c r="CJ32" s="608"/>
      <c r="CK32" s="608"/>
      <c r="CL32" s="608"/>
      <c r="CM32" s="608"/>
      <c r="CN32" s="608"/>
      <c r="CO32" s="608"/>
      <c r="CP32" s="608"/>
      <c r="CQ32" s="609"/>
      <c r="CR32" s="593">
        <v>266</v>
      </c>
      <c r="CS32" s="594"/>
      <c r="CT32" s="594"/>
      <c r="CU32" s="594"/>
      <c r="CV32" s="594"/>
      <c r="CW32" s="594"/>
      <c r="CX32" s="594"/>
      <c r="CY32" s="595"/>
      <c r="CZ32" s="627">
        <v>0</v>
      </c>
      <c r="DA32" s="628"/>
      <c r="DB32" s="628"/>
      <c r="DC32" s="629"/>
      <c r="DD32" s="602">
        <v>266</v>
      </c>
      <c r="DE32" s="594"/>
      <c r="DF32" s="594"/>
      <c r="DG32" s="594"/>
      <c r="DH32" s="594"/>
      <c r="DI32" s="594"/>
      <c r="DJ32" s="594"/>
      <c r="DK32" s="595"/>
      <c r="DL32" s="602">
        <v>266</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299</v>
      </c>
      <c r="C33" s="591"/>
      <c r="D33" s="591"/>
      <c r="E33" s="591"/>
      <c r="F33" s="591"/>
      <c r="G33" s="591"/>
      <c r="H33" s="591"/>
      <c r="I33" s="591"/>
      <c r="J33" s="591"/>
      <c r="K33" s="591"/>
      <c r="L33" s="591"/>
      <c r="M33" s="591"/>
      <c r="N33" s="591"/>
      <c r="O33" s="591"/>
      <c r="P33" s="591"/>
      <c r="Q33" s="592"/>
      <c r="R33" s="593">
        <v>841200</v>
      </c>
      <c r="S33" s="594"/>
      <c r="T33" s="594"/>
      <c r="U33" s="594"/>
      <c r="V33" s="594"/>
      <c r="W33" s="594"/>
      <c r="X33" s="594"/>
      <c r="Y33" s="595"/>
      <c r="Z33" s="596">
        <v>4.2</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9106570</v>
      </c>
      <c r="CS33" s="619"/>
      <c r="CT33" s="619"/>
      <c r="CU33" s="619"/>
      <c r="CV33" s="619"/>
      <c r="CW33" s="619"/>
      <c r="CX33" s="619"/>
      <c r="CY33" s="620"/>
      <c r="CZ33" s="627">
        <v>46.4</v>
      </c>
      <c r="DA33" s="628"/>
      <c r="DB33" s="628"/>
      <c r="DC33" s="629"/>
      <c r="DD33" s="602">
        <v>7407732</v>
      </c>
      <c r="DE33" s="619"/>
      <c r="DF33" s="619"/>
      <c r="DG33" s="619"/>
      <c r="DH33" s="619"/>
      <c r="DI33" s="619"/>
      <c r="DJ33" s="619"/>
      <c r="DK33" s="620"/>
      <c r="DL33" s="602">
        <v>5534200</v>
      </c>
      <c r="DM33" s="619"/>
      <c r="DN33" s="619"/>
      <c r="DO33" s="619"/>
      <c r="DP33" s="619"/>
      <c r="DQ33" s="619"/>
      <c r="DR33" s="619"/>
      <c r="DS33" s="619"/>
      <c r="DT33" s="619"/>
      <c r="DU33" s="619"/>
      <c r="DV33" s="620"/>
      <c r="DW33" s="598">
        <v>38.1</v>
      </c>
      <c r="DX33" s="621"/>
      <c r="DY33" s="621"/>
      <c r="DZ33" s="621"/>
      <c r="EA33" s="621"/>
      <c r="EB33" s="621"/>
      <c r="EC33" s="622"/>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2747939</v>
      </c>
      <c r="CS34" s="594"/>
      <c r="CT34" s="594"/>
      <c r="CU34" s="594"/>
      <c r="CV34" s="594"/>
      <c r="CW34" s="594"/>
      <c r="CX34" s="594"/>
      <c r="CY34" s="595"/>
      <c r="CZ34" s="627">
        <v>14</v>
      </c>
      <c r="DA34" s="628"/>
      <c r="DB34" s="628"/>
      <c r="DC34" s="629"/>
      <c r="DD34" s="602">
        <v>2262563</v>
      </c>
      <c r="DE34" s="594"/>
      <c r="DF34" s="594"/>
      <c r="DG34" s="594"/>
      <c r="DH34" s="594"/>
      <c r="DI34" s="594"/>
      <c r="DJ34" s="594"/>
      <c r="DK34" s="595"/>
      <c r="DL34" s="602">
        <v>1986306</v>
      </c>
      <c r="DM34" s="594"/>
      <c r="DN34" s="594"/>
      <c r="DO34" s="594"/>
      <c r="DP34" s="594"/>
      <c r="DQ34" s="594"/>
      <c r="DR34" s="594"/>
      <c r="DS34" s="594"/>
      <c r="DT34" s="594"/>
      <c r="DU34" s="594"/>
      <c r="DV34" s="595"/>
      <c r="DW34" s="598">
        <v>13.7</v>
      </c>
      <c r="DX34" s="621"/>
      <c r="DY34" s="621"/>
      <c r="DZ34" s="621"/>
      <c r="EA34" s="621"/>
      <c r="EB34" s="621"/>
      <c r="EC34" s="622"/>
    </row>
    <row r="35" spans="2:133" ht="11.25" customHeight="1">
      <c r="B35" s="590" t="s">
        <v>305</v>
      </c>
      <c r="C35" s="591"/>
      <c r="D35" s="591"/>
      <c r="E35" s="591"/>
      <c r="F35" s="591"/>
      <c r="G35" s="591"/>
      <c r="H35" s="591"/>
      <c r="I35" s="591"/>
      <c r="J35" s="591"/>
      <c r="K35" s="591"/>
      <c r="L35" s="591"/>
      <c r="M35" s="591"/>
      <c r="N35" s="591"/>
      <c r="O35" s="591"/>
      <c r="P35" s="591"/>
      <c r="Q35" s="592"/>
      <c r="R35" s="593">
        <v>482000</v>
      </c>
      <c r="S35" s="594"/>
      <c r="T35" s="594"/>
      <c r="U35" s="594"/>
      <c r="V35" s="594"/>
      <c r="W35" s="594"/>
      <c r="X35" s="594"/>
      <c r="Y35" s="595"/>
      <c r="Z35" s="596">
        <v>2.4</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3560280</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407539</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507731</v>
      </c>
      <c r="CS35" s="619"/>
      <c r="CT35" s="619"/>
      <c r="CU35" s="619"/>
      <c r="CV35" s="619"/>
      <c r="CW35" s="619"/>
      <c r="CX35" s="619"/>
      <c r="CY35" s="620"/>
      <c r="CZ35" s="627">
        <v>2.6</v>
      </c>
      <c r="DA35" s="628"/>
      <c r="DB35" s="628"/>
      <c r="DC35" s="629"/>
      <c r="DD35" s="602">
        <v>343382</v>
      </c>
      <c r="DE35" s="619"/>
      <c r="DF35" s="619"/>
      <c r="DG35" s="619"/>
      <c r="DH35" s="619"/>
      <c r="DI35" s="619"/>
      <c r="DJ35" s="619"/>
      <c r="DK35" s="620"/>
      <c r="DL35" s="602">
        <v>322536</v>
      </c>
      <c r="DM35" s="619"/>
      <c r="DN35" s="619"/>
      <c r="DO35" s="619"/>
      <c r="DP35" s="619"/>
      <c r="DQ35" s="619"/>
      <c r="DR35" s="619"/>
      <c r="DS35" s="619"/>
      <c r="DT35" s="619"/>
      <c r="DU35" s="619"/>
      <c r="DV35" s="620"/>
      <c r="DW35" s="598">
        <v>2.2000000000000002</v>
      </c>
      <c r="DX35" s="621"/>
      <c r="DY35" s="621"/>
      <c r="DZ35" s="621"/>
      <c r="EA35" s="621"/>
      <c r="EB35" s="621"/>
      <c r="EC35" s="622"/>
    </row>
    <row r="36" spans="2:133" ht="11.25" customHeight="1">
      <c r="B36" s="636" t="s">
        <v>309</v>
      </c>
      <c r="C36" s="637"/>
      <c r="D36" s="637"/>
      <c r="E36" s="637"/>
      <c r="F36" s="637"/>
      <c r="G36" s="637"/>
      <c r="H36" s="637"/>
      <c r="I36" s="637"/>
      <c r="J36" s="637"/>
      <c r="K36" s="637"/>
      <c r="L36" s="637"/>
      <c r="M36" s="637"/>
      <c r="N36" s="637"/>
      <c r="O36" s="637"/>
      <c r="P36" s="637"/>
      <c r="Q36" s="638"/>
      <c r="R36" s="665">
        <v>20256844</v>
      </c>
      <c r="S36" s="666"/>
      <c r="T36" s="666"/>
      <c r="U36" s="666"/>
      <c r="V36" s="666"/>
      <c r="W36" s="666"/>
      <c r="X36" s="666"/>
      <c r="Y36" s="667"/>
      <c r="Z36" s="668">
        <v>100</v>
      </c>
      <c r="AA36" s="668"/>
      <c r="AB36" s="668"/>
      <c r="AC36" s="668"/>
      <c r="AD36" s="669">
        <v>14036447</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1524918</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362184</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1380049</v>
      </c>
      <c r="CS36" s="594"/>
      <c r="CT36" s="594"/>
      <c r="CU36" s="594"/>
      <c r="CV36" s="594"/>
      <c r="CW36" s="594"/>
      <c r="CX36" s="594"/>
      <c r="CY36" s="595"/>
      <c r="CZ36" s="627">
        <v>7</v>
      </c>
      <c r="DA36" s="628"/>
      <c r="DB36" s="628"/>
      <c r="DC36" s="629"/>
      <c r="DD36" s="602">
        <v>1169459</v>
      </c>
      <c r="DE36" s="594"/>
      <c r="DF36" s="594"/>
      <c r="DG36" s="594"/>
      <c r="DH36" s="594"/>
      <c r="DI36" s="594"/>
      <c r="DJ36" s="594"/>
      <c r="DK36" s="595"/>
      <c r="DL36" s="602">
        <v>804097</v>
      </c>
      <c r="DM36" s="594"/>
      <c r="DN36" s="594"/>
      <c r="DO36" s="594"/>
      <c r="DP36" s="594"/>
      <c r="DQ36" s="594"/>
      <c r="DR36" s="594"/>
      <c r="DS36" s="594"/>
      <c r="DT36" s="594"/>
      <c r="DU36" s="594"/>
      <c r="DV36" s="595"/>
      <c r="DW36" s="598">
        <v>5.5</v>
      </c>
      <c r="DX36" s="621"/>
      <c r="DY36" s="621"/>
      <c r="DZ36" s="621"/>
      <c r="EA36" s="621"/>
      <c r="EB36" s="621"/>
      <c r="EC36" s="622"/>
    </row>
    <row r="37" spans="2:133" ht="11.25" customHeight="1">
      <c r="AQ37" s="672" t="s">
        <v>313</v>
      </c>
      <c r="AR37" s="673"/>
      <c r="AS37" s="673"/>
      <c r="AT37" s="673"/>
      <c r="AU37" s="673"/>
      <c r="AV37" s="673"/>
      <c r="AW37" s="673"/>
      <c r="AX37" s="673"/>
      <c r="AY37" s="674"/>
      <c r="AZ37" s="593">
        <v>222000</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5145</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2046</v>
      </c>
      <c r="CS37" s="619"/>
      <c r="CT37" s="619"/>
      <c r="CU37" s="619"/>
      <c r="CV37" s="619"/>
      <c r="CW37" s="619"/>
      <c r="CX37" s="619"/>
      <c r="CY37" s="620"/>
      <c r="CZ37" s="627">
        <v>0</v>
      </c>
      <c r="DA37" s="628"/>
      <c r="DB37" s="628"/>
      <c r="DC37" s="629"/>
      <c r="DD37" s="602">
        <v>2046</v>
      </c>
      <c r="DE37" s="619"/>
      <c r="DF37" s="619"/>
      <c r="DG37" s="619"/>
      <c r="DH37" s="619"/>
      <c r="DI37" s="619"/>
      <c r="DJ37" s="619"/>
      <c r="DK37" s="620"/>
      <c r="DL37" s="602">
        <v>2046</v>
      </c>
      <c r="DM37" s="619"/>
      <c r="DN37" s="619"/>
      <c r="DO37" s="619"/>
      <c r="DP37" s="619"/>
      <c r="DQ37" s="619"/>
      <c r="DR37" s="619"/>
      <c r="DS37" s="619"/>
      <c r="DT37" s="619"/>
      <c r="DU37" s="619"/>
      <c r="DV37" s="620"/>
      <c r="DW37" s="598">
        <v>0</v>
      </c>
      <c r="DX37" s="621"/>
      <c r="DY37" s="621"/>
      <c r="DZ37" s="621"/>
      <c r="EA37" s="621"/>
      <c r="EB37" s="621"/>
      <c r="EC37" s="622"/>
    </row>
    <row r="38" spans="2:133" ht="11.25" customHeight="1">
      <c r="AQ38" s="672" t="s">
        <v>316</v>
      </c>
      <c r="AR38" s="673"/>
      <c r="AS38" s="673"/>
      <c r="AT38" s="673"/>
      <c r="AU38" s="673"/>
      <c r="AV38" s="673"/>
      <c r="AW38" s="673"/>
      <c r="AX38" s="673"/>
      <c r="AY38" s="674"/>
      <c r="AZ38" s="593">
        <v>200173</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8876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3307592</v>
      </c>
      <c r="CS38" s="594"/>
      <c r="CT38" s="594"/>
      <c r="CU38" s="594"/>
      <c r="CV38" s="594"/>
      <c r="CW38" s="594"/>
      <c r="CX38" s="594"/>
      <c r="CY38" s="595"/>
      <c r="CZ38" s="627">
        <v>16.8</v>
      </c>
      <c r="DA38" s="628"/>
      <c r="DB38" s="628"/>
      <c r="DC38" s="629"/>
      <c r="DD38" s="602">
        <v>3114726</v>
      </c>
      <c r="DE38" s="594"/>
      <c r="DF38" s="594"/>
      <c r="DG38" s="594"/>
      <c r="DH38" s="594"/>
      <c r="DI38" s="594"/>
      <c r="DJ38" s="594"/>
      <c r="DK38" s="595"/>
      <c r="DL38" s="602">
        <v>2421261</v>
      </c>
      <c r="DM38" s="594"/>
      <c r="DN38" s="594"/>
      <c r="DO38" s="594"/>
      <c r="DP38" s="594"/>
      <c r="DQ38" s="594"/>
      <c r="DR38" s="594"/>
      <c r="DS38" s="594"/>
      <c r="DT38" s="594"/>
      <c r="DU38" s="594"/>
      <c r="DV38" s="595"/>
      <c r="DW38" s="598">
        <v>16.7</v>
      </c>
      <c r="DX38" s="621"/>
      <c r="DY38" s="621"/>
      <c r="DZ38" s="621"/>
      <c r="EA38" s="621"/>
      <c r="EB38" s="621"/>
      <c r="EC38" s="622"/>
    </row>
    <row r="39" spans="2:133" ht="11.25" customHeight="1">
      <c r="AQ39" s="672" t="s">
        <v>319</v>
      </c>
      <c r="AR39" s="673"/>
      <c r="AS39" s="673"/>
      <c r="AT39" s="673"/>
      <c r="AU39" s="673"/>
      <c r="AV39" s="673"/>
      <c r="AW39" s="673"/>
      <c r="AX39" s="673"/>
      <c r="AY39" s="674"/>
      <c r="AZ39" s="593">
        <v>84464</v>
      </c>
      <c r="BA39" s="594"/>
      <c r="BB39" s="594"/>
      <c r="BC39" s="594"/>
      <c r="BD39" s="619"/>
      <c r="BE39" s="619"/>
      <c r="BF39" s="650"/>
      <c r="BG39" s="676" t="s">
        <v>320</v>
      </c>
      <c r="BH39" s="677"/>
      <c r="BI39" s="677"/>
      <c r="BJ39" s="677"/>
      <c r="BK39" s="677"/>
      <c r="BL39" s="187"/>
      <c r="BM39" s="608" t="s">
        <v>321</v>
      </c>
      <c r="BN39" s="608"/>
      <c r="BO39" s="608"/>
      <c r="BP39" s="608"/>
      <c r="BQ39" s="608"/>
      <c r="BR39" s="608"/>
      <c r="BS39" s="608"/>
      <c r="BT39" s="608"/>
      <c r="BU39" s="609"/>
      <c r="BV39" s="593">
        <v>101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560076</v>
      </c>
      <c r="CS39" s="619"/>
      <c r="CT39" s="619"/>
      <c r="CU39" s="619"/>
      <c r="CV39" s="619"/>
      <c r="CW39" s="619"/>
      <c r="CX39" s="619"/>
      <c r="CY39" s="620"/>
      <c r="CZ39" s="627">
        <v>2.9</v>
      </c>
      <c r="DA39" s="628"/>
      <c r="DB39" s="628"/>
      <c r="DC39" s="629"/>
      <c r="DD39" s="602">
        <v>490009</v>
      </c>
      <c r="DE39" s="619"/>
      <c r="DF39" s="619"/>
      <c r="DG39" s="619"/>
      <c r="DH39" s="619"/>
      <c r="DI39" s="619"/>
      <c r="DJ39" s="619"/>
      <c r="DK39" s="620"/>
      <c r="DL39" s="602" t="s">
        <v>323</v>
      </c>
      <c r="DM39" s="619"/>
      <c r="DN39" s="619"/>
      <c r="DO39" s="619"/>
      <c r="DP39" s="619"/>
      <c r="DQ39" s="619"/>
      <c r="DR39" s="619"/>
      <c r="DS39" s="619"/>
      <c r="DT39" s="619"/>
      <c r="DU39" s="619"/>
      <c r="DV39" s="620"/>
      <c r="DW39" s="598"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279452</v>
      </c>
      <c r="BA40" s="594"/>
      <c r="BB40" s="594"/>
      <c r="BC40" s="594"/>
      <c r="BD40" s="619"/>
      <c r="BE40" s="619"/>
      <c r="BF40" s="650"/>
      <c r="BG40" s="676"/>
      <c r="BH40" s="677"/>
      <c r="BI40" s="677"/>
      <c r="BJ40" s="677"/>
      <c r="BK40" s="677"/>
      <c r="BL40" s="187"/>
      <c r="BM40" s="608" t="s">
        <v>325</v>
      </c>
      <c r="BN40" s="608"/>
      <c r="BO40" s="608"/>
      <c r="BP40" s="608"/>
      <c r="BQ40" s="608"/>
      <c r="BR40" s="608"/>
      <c r="BS40" s="608"/>
      <c r="BT40" s="608"/>
      <c r="BU40" s="609"/>
      <c r="BV40" s="593">
        <v>85</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603183</v>
      </c>
      <c r="CS40" s="594"/>
      <c r="CT40" s="594"/>
      <c r="CU40" s="594"/>
      <c r="CV40" s="594"/>
      <c r="CW40" s="594"/>
      <c r="CX40" s="594"/>
      <c r="CY40" s="595"/>
      <c r="CZ40" s="627">
        <v>3.1</v>
      </c>
      <c r="DA40" s="628"/>
      <c r="DB40" s="628"/>
      <c r="DC40" s="629"/>
      <c r="DD40" s="602">
        <v>27593</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1249273</v>
      </c>
      <c r="BA41" s="666"/>
      <c r="BB41" s="666"/>
      <c r="BC41" s="666"/>
      <c r="BD41" s="661"/>
      <c r="BE41" s="661"/>
      <c r="BF41" s="663"/>
      <c r="BG41" s="678"/>
      <c r="BH41" s="679"/>
      <c r="BI41" s="679"/>
      <c r="BJ41" s="679"/>
      <c r="BK41" s="679"/>
      <c r="BL41" s="189"/>
      <c r="BM41" s="614" t="s">
        <v>328</v>
      </c>
      <c r="BN41" s="614"/>
      <c r="BO41" s="614"/>
      <c r="BP41" s="614"/>
      <c r="BQ41" s="614"/>
      <c r="BR41" s="614"/>
      <c r="BS41" s="614"/>
      <c r="BT41" s="614"/>
      <c r="BU41" s="615"/>
      <c r="BV41" s="665">
        <v>326</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9"/>
      <c r="CT41" s="619"/>
      <c r="CU41" s="619"/>
      <c r="CV41" s="619"/>
      <c r="CW41" s="619"/>
      <c r="CX41" s="619"/>
      <c r="CY41" s="620"/>
      <c r="CZ41" s="627" t="s">
        <v>330</v>
      </c>
      <c r="DA41" s="628"/>
      <c r="DB41" s="628"/>
      <c r="DC41" s="629"/>
      <c r="DD41" s="602" t="s">
        <v>330</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1619800</v>
      </c>
      <c r="CS42" s="594"/>
      <c r="CT42" s="594"/>
      <c r="CU42" s="594"/>
      <c r="CV42" s="594"/>
      <c r="CW42" s="594"/>
      <c r="CX42" s="594"/>
      <c r="CY42" s="595"/>
      <c r="CZ42" s="627">
        <v>8.1999999999999993</v>
      </c>
      <c r="DA42" s="686"/>
      <c r="DB42" s="686"/>
      <c r="DC42" s="687"/>
      <c r="DD42" s="602">
        <v>663326</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30353</v>
      </c>
      <c r="CS43" s="619"/>
      <c r="CT43" s="619"/>
      <c r="CU43" s="619"/>
      <c r="CV43" s="619"/>
      <c r="CW43" s="619"/>
      <c r="CX43" s="619"/>
      <c r="CY43" s="620"/>
      <c r="CZ43" s="627">
        <v>0.2</v>
      </c>
      <c r="DA43" s="628"/>
      <c r="DB43" s="628"/>
      <c r="DC43" s="629"/>
      <c r="DD43" s="602">
        <v>30353</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1479531</v>
      </c>
      <c r="CS44" s="594"/>
      <c r="CT44" s="594"/>
      <c r="CU44" s="594"/>
      <c r="CV44" s="594"/>
      <c r="CW44" s="594"/>
      <c r="CX44" s="594"/>
      <c r="CY44" s="595"/>
      <c r="CZ44" s="627">
        <v>7.5</v>
      </c>
      <c r="DA44" s="686"/>
      <c r="DB44" s="686"/>
      <c r="DC44" s="687"/>
      <c r="DD44" s="602">
        <v>638318</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337</v>
      </c>
      <c r="CG45" s="591"/>
      <c r="CH45" s="591"/>
      <c r="CI45" s="591"/>
      <c r="CJ45" s="591"/>
      <c r="CK45" s="591"/>
      <c r="CL45" s="591"/>
      <c r="CM45" s="591"/>
      <c r="CN45" s="591"/>
      <c r="CO45" s="591"/>
      <c r="CP45" s="591"/>
      <c r="CQ45" s="592"/>
      <c r="CR45" s="593">
        <v>548100</v>
      </c>
      <c r="CS45" s="619"/>
      <c r="CT45" s="619"/>
      <c r="CU45" s="619"/>
      <c r="CV45" s="619"/>
      <c r="CW45" s="619"/>
      <c r="CX45" s="619"/>
      <c r="CY45" s="620"/>
      <c r="CZ45" s="627">
        <v>2.8</v>
      </c>
      <c r="DA45" s="628"/>
      <c r="DB45" s="628"/>
      <c r="DC45" s="629"/>
      <c r="DD45" s="602">
        <v>119345</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338</v>
      </c>
      <c r="CG46" s="591"/>
      <c r="CH46" s="591"/>
      <c r="CI46" s="591"/>
      <c r="CJ46" s="591"/>
      <c r="CK46" s="591"/>
      <c r="CL46" s="591"/>
      <c r="CM46" s="591"/>
      <c r="CN46" s="591"/>
      <c r="CO46" s="591"/>
      <c r="CP46" s="591"/>
      <c r="CQ46" s="592"/>
      <c r="CR46" s="593">
        <v>840760</v>
      </c>
      <c r="CS46" s="594"/>
      <c r="CT46" s="594"/>
      <c r="CU46" s="594"/>
      <c r="CV46" s="594"/>
      <c r="CW46" s="594"/>
      <c r="CX46" s="594"/>
      <c r="CY46" s="595"/>
      <c r="CZ46" s="627">
        <v>4.3</v>
      </c>
      <c r="DA46" s="686"/>
      <c r="DB46" s="686"/>
      <c r="DC46" s="687"/>
      <c r="DD46" s="602">
        <v>477161</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339</v>
      </c>
      <c r="CG47" s="591"/>
      <c r="CH47" s="591"/>
      <c r="CI47" s="591"/>
      <c r="CJ47" s="591"/>
      <c r="CK47" s="591"/>
      <c r="CL47" s="591"/>
      <c r="CM47" s="591"/>
      <c r="CN47" s="591"/>
      <c r="CO47" s="591"/>
      <c r="CP47" s="591"/>
      <c r="CQ47" s="592"/>
      <c r="CR47" s="593">
        <v>140269</v>
      </c>
      <c r="CS47" s="619"/>
      <c r="CT47" s="619"/>
      <c r="CU47" s="619"/>
      <c r="CV47" s="619"/>
      <c r="CW47" s="619"/>
      <c r="CX47" s="619"/>
      <c r="CY47" s="620"/>
      <c r="CZ47" s="627">
        <v>0.7</v>
      </c>
      <c r="DA47" s="628"/>
      <c r="DB47" s="628"/>
      <c r="DC47" s="629"/>
      <c r="DD47" s="602">
        <v>25008</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340</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86"/>
      <c r="DB48" s="686"/>
      <c r="DC48" s="687"/>
      <c r="DD48" s="602" t="s">
        <v>341</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342</v>
      </c>
      <c r="CE49" s="637"/>
      <c r="CF49" s="637"/>
      <c r="CG49" s="637"/>
      <c r="CH49" s="637"/>
      <c r="CI49" s="637"/>
      <c r="CJ49" s="637"/>
      <c r="CK49" s="637"/>
      <c r="CL49" s="637"/>
      <c r="CM49" s="637"/>
      <c r="CN49" s="637"/>
      <c r="CO49" s="637"/>
      <c r="CP49" s="637"/>
      <c r="CQ49" s="638"/>
      <c r="CR49" s="665">
        <v>19646872</v>
      </c>
      <c r="CS49" s="661"/>
      <c r="CT49" s="661"/>
      <c r="CU49" s="661"/>
      <c r="CV49" s="661"/>
      <c r="CW49" s="661"/>
      <c r="CX49" s="661"/>
      <c r="CY49" s="688"/>
      <c r="CZ49" s="689">
        <v>100</v>
      </c>
      <c r="DA49" s="690"/>
      <c r="DB49" s="690"/>
      <c r="DC49" s="691"/>
      <c r="DD49" s="692">
        <v>15480264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20257</v>
      </c>
      <c r="R7" s="723"/>
      <c r="S7" s="723"/>
      <c r="T7" s="723"/>
      <c r="U7" s="723"/>
      <c r="V7" s="723">
        <v>19647</v>
      </c>
      <c r="W7" s="723"/>
      <c r="X7" s="723"/>
      <c r="Y7" s="723"/>
      <c r="Z7" s="723"/>
      <c r="AA7" s="723">
        <v>610</v>
      </c>
      <c r="AB7" s="723"/>
      <c r="AC7" s="723"/>
      <c r="AD7" s="723"/>
      <c r="AE7" s="724"/>
      <c r="AF7" s="725">
        <v>576</v>
      </c>
      <c r="AG7" s="726"/>
      <c r="AH7" s="726"/>
      <c r="AI7" s="726"/>
      <c r="AJ7" s="727"/>
      <c r="AK7" s="762">
        <v>191</v>
      </c>
      <c r="AL7" s="763"/>
      <c r="AM7" s="763"/>
      <c r="AN7" s="763"/>
      <c r="AO7" s="763"/>
      <c r="AP7" s="763">
        <v>23521</v>
      </c>
      <c r="AQ7" s="763"/>
      <c r="AR7" s="763"/>
      <c r="AS7" s="763"/>
      <c r="AT7" s="763"/>
      <c r="AU7" s="764" t="s">
        <v>540</v>
      </c>
      <c r="AV7" s="765"/>
      <c r="AW7" s="765"/>
      <c r="AX7" s="765"/>
      <c r="AY7" s="766"/>
      <c r="AZ7" s="203"/>
      <c r="BA7" s="203"/>
      <c r="BB7" s="203"/>
      <c r="BC7" s="203"/>
      <c r="BD7" s="203"/>
      <c r="BE7" s="204"/>
      <c r="BF7" s="204"/>
      <c r="BG7" s="204"/>
      <c r="BH7" s="204"/>
      <c r="BI7" s="204"/>
      <c r="BJ7" s="204"/>
      <c r="BK7" s="204"/>
      <c r="BL7" s="204"/>
      <c r="BM7" s="204"/>
      <c r="BN7" s="204"/>
      <c r="BO7" s="204"/>
      <c r="BP7" s="204"/>
      <c r="BQ7" s="210">
        <v>1</v>
      </c>
      <c r="BR7" s="211"/>
      <c r="BS7" s="767" t="s">
        <v>553</v>
      </c>
      <c r="BT7" s="768"/>
      <c r="BU7" s="768"/>
      <c r="BV7" s="768"/>
      <c r="BW7" s="768"/>
      <c r="BX7" s="768"/>
      <c r="BY7" s="768"/>
      <c r="BZ7" s="768"/>
      <c r="CA7" s="768"/>
      <c r="CB7" s="768"/>
      <c r="CC7" s="768"/>
      <c r="CD7" s="768"/>
      <c r="CE7" s="768"/>
      <c r="CF7" s="768"/>
      <c r="CG7" s="769"/>
      <c r="CH7" s="759">
        <v>-7</v>
      </c>
      <c r="CI7" s="760"/>
      <c r="CJ7" s="760"/>
      <c r="CK7" s="760"/>
      <c r="CL7" s="761"/>
      <c r="CM7" s="759">
        <v>28</v>
      </c>
      <c r="CN7" s="760"/>
      <c r="CO7" s="760"/>
      <c r="CP7" s="760"/>
      <c r="CQ7" s="761"/>
      <c r="CR7" s="759">
        <v>13</v>
      </c>
      <c r="CS7" s="760"/>
      <c r="CT7" s="760"/>
      <c r="CU7" s="760"/>
      <c r="CV7" s="761"/>
      <c r="CW7" s="759" t="s">
        <v>545</v>
      </c>
      <c r="CX7" s="760"/>
      <c r="CY7" s="760"/>
      <c r="CZ7" s="760"/>
      <c r="DA7" s="761"/>
      <c r="DB7" s="759" t="s">
        <v>541</v>
      </c>
      <c r="DC7" s="760"/>
      <c r="DD7" s="760"/>
      <c r="DE7" s="760"/>
      <c r="DF7" s="761"/>
      <c r="DG7" s="759" t="s">
        <v>542</v>
      </c>
      <c r="DH7" s="760"/>
      <c r="DI7" s="760"/>
      <c r="DJ7" s="760"/>
      <c r="DK7" s="761"/>
      <c r="DL7" s="759" t="s">
        <v>541</v>
      </c>
      <c r="DM7" s="760"/>
      <c r="DN7" s="760"/>
      <c r="DO7" s="760"/>
      <c r="DP7" s="761"/>
      <c r="DQ7" s="759" t="s">
        <v>545</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554</v>
      </c>
      <c r="BT8" s="757"/>
      <c r="BU8" s="757"/>
      <c r="BV8" s="757"/>
      <c r="BW8" s="757"/>
      <c r="BX8" s="757"/>
      <c r="BY8" s="757"/>
      <c r="BZ8" s="757"/>
      <c r="CA8" s="757"/>
      <c r="CB8" s="757"/>
      <c r="CC8" s="757"/>
      <c r="CD8" s="757"/>
      <c r="CE8" s="757"/>
      <c r="CF8" s="757"/>
      <c r="CG8" s="758"/>
      <c r="CH8" s="770">
        <v>0</v>
      </c>
      <c r="CI8" s="771"/>
      <c r="CJ8" s="771"/>
      <c r="CK8" s="771"/>
      <c r="CL8" s="772"/>
      <c r="CM8" s="770">
        <v>-4</v>
      </c>
      <c r="CN8" s="771"/>
      <c r="CO8" s="771"/>
      <c r="CP8" s="771"/>
      <c r="CQ8" s="772"/>
      <c r="CR8" s="770">
        <v>8</v>
      </c>
      <c r="CS8" s="771"/>
      <c r="CT8" s="771"/>
      <c r="CU8" s="771"/>
      <c r="CV8" s="772"/>
      <c r="CW8" s="770" t="s">
        <v>545</v>
      </c>
      <c r="CX8" s="771"/>
      <c r="CY8" s="771"/>
      <c r="CZ8" s="771"/>
      <c r="DA8" s="772"/>
      <c r="DB8" s="770" t="s">
        <v>542</v>
      </c>
      <c r="DC8" s="771"/>
      <c r="DD8" s="771"/>
      <c r="DE8" s="771"/>
      <c r="DF8" s="772"/>
      <c r="DG8" s="770" t="s">
        <v>541</v>
      </c>
      <c r="DH8" s="771"/>
      <c r="DI8" s="771"/>
      <c r="DJ8" s="771"/>
      <c r="DK8" s="772"/>
      <c r="DL8" s="770" t="s">
        <v>541</v>
      </c>
      <c r="DM8" s="771"/>
      <c r="DN8" s="771"/>
      <c r="DO8" s="771"/>
      <c r="DP8" s="772"/>
      <c r="DQ8" s="770" t="s">
        <v>552</v>
      </c>
      <c r="DR8" s="771"/>
      <c r="DS8" s="771"/>
      <c r="DT8" s="771"/>
      <c r="DU8" s="772"/>
      <c r="DV8" s="773"/>
      <c r="DW8" s="774"/>
      <c r="DX8" s="774"/>
      <c r="DY8" s="774"/>
      <c r="DZ8" s="775"/>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555</v>
      </c>
      <c r="BT9" s="757"/>
      <c r="BU9" s="757"/>
      <c r="BV9" s="757"/>
      <c r="BW9" s="757"/>
      <c r="BX9" s="757"/>
      <c r="BY9" s="757"/>
      <c r="BZ9" s="757"/>
      <c r="CA9" s="757"/>
      <c r="CB9" s="757"/>
      <c r="CC9" s="757"/>
      <c r="CD9" s="757"/>
      <c r="CE9" s="757"/>
      <c r="CF9" s="757"/>
      <c r="CG9" s="758"/>
      <c r="CH9" s="770">
        <v>7</v>
      </c>
      <c r="CI9" s="771"/>
      <c r="CJ9" s="771"/>
      <c r="CK9" s="771"/>
      <c r="CL9" s="772"/>
      <c r="CM9" s="770">
        <v>86</v>
      </c>
      <c r="CN9" s="771"/>
      <c r="CO9" s="771"/>
      <c r="CP9" s="771"/>
      <c r="CQ9" s="772"/>
      <c r="CR9" s="770">
        <v>18</v>
      </c>
      <c r="CS9" s="771"/>
      <c r="CT9" s="771"/>
      <c r="CU9" s="771"/>
      <c r="CV9" s="772"/>
      <c r="CW9" s="770" t="s">
        <v>545</v>
      </c>
      <c r="CX9" s="771"/>
      <c r="CY9" s="771"/>
      <c r="CZ9" s="771"/>
      <c r="DA9" s="772"/>
      <c r="DB9" s="770" t="s">
        <v>541</v>
      </c>
      <c r="DC9" s="771"/>
      <c r="DD9" s="771"/>
      <c r="DE9" s="771"/>
      <c r="DF9" s="772"/>
      <c r="DG9" s="770" t="s">
        <v>541</v>
      </c>
      <c r="DH9" s="771"/>
      <c r="DI9" s="771"/>
      <c r="DJ9" s="771"/>
      <c r="DK9" s="772"/>
      <c r="DL9" s="770" t="s">
        <v>551</v>
      </c>
      <c r="DM9" s="771"/>
      <c r="DN9" s="771"/>
      <c r="DO9" s="771"/>
      <c r="DP9" s="772"/>
      <c r="DQ9" s="770" t="s">
        <v>544</v>
      </c>
      <c r="DR9" s="771"/>
      <c r="DS9" s="771"/>
      <c r="DT9" s="771"/>
      <c r="DU9" s="772"/>
      <c r="DV9" s="773"/>
      <c r="DW9" s="774"/>
      <c r="DX9" s="774"/>
      <c r="DY9" s="774"/>
      <c r="DZ9" s="775"/>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556</v>
      </c>
      <c r="BT10" s="757"/>
      <c r="BU10" s="757"/>
      <c r="BV10" s="757"/>
      <c r="BW10" s="757"/>
      <c r="BX10" s="757"/>
      <c r="BY10" s="757"/>
      <c r="BZ10" s="757"/>
      <c r="CA10" s="757"/>
      <c r="CB10" s="757"/>
      <c r="CC10" s="757"/>
      <c r="CD10" s="757"/>
      <c r="CE10" s="757"/>
      <c r="CF10" s="757"/>
      <c r="CG10" s="758"/>
      <c r="CH10" s="770">
        <v>0</v>
      </c>
      <c r="CI10" s="771"/>
      <c r="CJ10" s="771"/>
      <c r="CK10" s="771"/>
      <c r="CL10" s="772"/>
      <c r="CM10" s="770">
        <v>16</v>
      </c>
      <c r="CN10" s="771"/>
      <c r="CO10" s="771"/>
      <c r="CP10" s="771"/>
      <c r="CQ10" s="772"/>
      <c r="CR10" s="770">
        <v>4</v>
      </c>
      <c r="CS10" s="771"/>
      <c r="CT10" s="771"/>
      <c r="CU10" s="771"/>
      <c r="CV10" s="772"/>
      <c r="CW10" s="770" t="s">
        <v>545</v>
      </c>
      <c r="CX10" s="771"/>
      <c r="CY10" s="771"/>
      <c r="CZ10" s="771"/>
      <c r="DA10" s="772"/>
      <c r="DB10" s="770" t="s">
        <v>551</v>
      </c>
      <c r="DC10" s="771"/>
      <c r="DD10" s="771"/>
      <c r="DE10" s="771"/>
      <c r="DF10" s="772"/>
      <c r="DG10" s="770" t="s">
        <v>541</v>
      </c>
      <c r="DH10" s="771"/>
      <c r="DI10" s="771"/>
      <c r="DJ10" s="771"/>
      <c r="DK10" s="772"/>
      <c r="DL10" s="770" t="s">
        <v>541</v>
      </c>
      <c r="DM10" s="771"/>
      <c r="DN10" s="771"/>
      <c r="DO10" s="771"/>
      <c r="DP10" s="772"/>
      <c r="DQ10" s="770" t="s">
        <v>557</v>
      </c>
      <c r="DR10" s="771"/>
      <c r="DS10" s="771"/>
      <c r="DT10" s="771"/>
      <c r="DU10" s="772"/>
      <c r="DV10" s="773"/>
      <c r="DW10" s="774"/>
      <c r="DX10" s="774"/>
      <c r="DY10" s="774"/>
      <c r="DZ10" s="775"/>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558</v>
      </c>
      <c r="BT11" s="757"/>
      <c r="BU11" s="757"/>
      <c r="BV11" s="757"/>
      <c r="BW11" s="757"/>
      <c r="BX11" s="757"/>
      <c r="BY11" s="757"/>
      <c r="BZ11" s="757"/>
      <c r="CA11" s="757"/>
      <c r="CB11" s="757"/>
      <c r="CC11" s="757"/>
      <c r="CD11" s="757"/>
      <c r="CE11" s="757"/>
      <c r="CF11" s="757"/>
      <c r="CG11" s="758"/>
      <c r="CH11" s="770">
        <v>-6</v>
      </c>
      <c r="CI11" s="771"/>
      <c r="CJ11" s="771"/>
      <c r="CK11" s="771"/>
      <c r="CL11" s="772"/>
      <c r="CM11" s="770">
        <v>115</v>
      </c>
      <c r="CN11" s="771"/>
      <c r="CO11" s="771"/>
      <c r="CP11" s="771"/>
      <c r="CQ11" s="772"/>
      <c r="CR11" s="770">
        <v>50</v>
      </c>
      <c r="CS11" s="771"/>
      <c r="CT11" s="771"/>
      <c r="CU11" s="771"/>
      <c r="CV11" s="772"/>
      <c r="CW11" s="770" t="s">
        <v>545</v>
      </c>
      <c r="CX11" s="771"/>
      <c r="CY11" s="771"/>
      <c r="CZ11" s="771"/>
      <c r="DA11" s="772"/>
      <c r="DB11" s="770" t="s">
        <v>551</v>
      </c>
      <c r="DC11" s="771"/>
      <c r="DD11" s="771"/>
      <c r="DE11" s="771"/>
      <c r="DF11" s="772"/>
      <c r="DG11" s="770" t="s">
        <v>541</v>
      </c>
      <c r="DH11" s="771"/>
      <c r="DI11" s="771"/>
      <c r="DJ11" s="771"/>
      <c r="DK11" s="772"/>
      <c r="DL11" s="770" t="s">
        <v>541</v>
      </c>
      <c r="DM11" s="771"/>
      <c r="DN11" s="771"/>
      <c r="DO11" s="771"/>
      <c r="DP11" s="772"/>
      <c r="DQ11" s="770" t="s">
        <v>544</v>
      </c>
      <c r="DR11" s="771"/>
      <c r="DS11" s="771"/>
      <c r="DT11" s="771"/>
      <c r="DU11" s="772"/>
      <c r="DV11" s="773"/>
      <c r="DW11" s="774"/>
      <c r="DX11" s="774"/>
      <c r="DY11" s="774"/>
      <c r="DZ11" s="775"/>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559</v>
      </c>
      <c r="BT12" s="757"/>
      <c r="BU12" s="757"/>
      <c r="BV12" s="757"/>
      <c r="BW12" s="757"/>
      <c r="BX12" s="757"/>
      <c r="BY12" s="757"/>
      <c r="BZ12" s="757"/>
      <c r="CA12" s="757"/>
      <c r="CB12" s="757"/>
      <c r="CC12" s="757"/>
      <c r="CD12" s="757"/>
      <c r="CE12" s="757"/>
      <c r="CF12" s="757"/>
      <c r="CG12" s="758"/>
      <c r="CH12" s="770">
        <v>0</v>
      </c>
      <c r="CI12" s="771"/>
      <c r="CJ12" s="771"/>
      <c r="CK12" s="771"/>
      <c r="CL12" s="772"/>
      <c r="CM12" s="770">
        <v>104</v>
      </c>
      <c r="CN12" s="771"/>
      <c r="CO12" s="771"/>
      <c r="CP12" s="771"/>
      <c r="CQ12" s="772"/>
      <c r="CR12" s="770">
        <v>100</v>
      </c>
      <c r="CS12" s="771"/>
      <c r="CT12" s="771"/>
      <c r="CU12" s="771"/>
      <c r="CV12" s="772"/>
      <c r="CW12" s="770" t="s">
        <v>560</v>
      </c>
      <c r="CX12" s="771"/>
      <c r="CY12" s="771"/>
      <c r="CZ12" s="771"/>
      <c r="DA12" s="772"/>
      <c r="DB12" s="770" t="s">
        <v>545</v>
      </c>
      <c r="DC12" s="771"/>
      <c r="DD12" s="771"/>
      <c r="DE12" s="771"/>
      <c r="DF12" s="772"/>
      <c r="DG12" s="770" t="s">
        <v>552</v>
      </c>
      <c r="DH12" s="771"/>
      <c r="DI12" s="771"/>
      <c r="DJ12" s="771"/>
      <c r="DK12" s="772"/>
      <c r="DL12" s="770" t="s">
        <v>542</v>
      </c>
      <c r="DM12" s="771"/>
      <c r="DN12" s="771"/>
      <c r="DO12" s="771"/>
      <c r="DP12" s="772"/>
      <c r="DQ12" s="770" t="s">
        <v>545</v>
      </c>
      <c r="DR12" s="771"/>
      <c r="DS12" s="771"/>
      <c r="DT12" s="771"/>
      <c r="DU12" s="772"/>
      <c r="DV12" s="773"/>
      <c r="DW12" s="774"/>
      <c r="DX12" s="774"/>
      <c r="DY12" s="774"/>
      <c r="DZ12" s="775"/>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70"/>
      <c r="CI13" s="771"/>
      <c r="CJ13" s="771"/>
      <c r="CK13" s="771"/>
      <c r="CL13" s="772"/>
      <c r="CM13" s="770"/>
      <c r="CN13" s="771"/>
      <c r="CO13" s="771"/>
      <c r="CP13" s="771"/>
      <c r="CQ13" s="772"/>
      <c r="CR13" s="770"/>
      <c r="CS13" s="771"/>
      <c r="CT13" s="771"/>
      <c r="CU13" s="771"/>
      <c r="CV13" s="772"/>
      <c r="CW13" s="770"/>
      <c r="CX13" s="771"/>
      <c r="CY13" s="771"/>
      <c r="CZ13" s="771"/>
      <c r="DA13" s="772"/>
      <c r="DB13" s="770"/>
      <c r="DC13" s="771"/>
      <c r="DD13" s="771"/>
      <c r="DE13" s="771"/>
      <c r="DF13" s="772"/>
      <c r="DG13" s="770"/>
      <c r="DH13" s="771"/>
      <c r="DI13" s="771"/>
      <c r="DJ13" s="771"/>
      <c r="DK13" s="772"/>
      <c r="DL13" s="770"/>
      <c r="DM13" s="771"/>
      <c r="DN13" s="771"/>
      <c r="DO13" s="771"/>
      <c r="DP13" s="772"/>
      <c r="DQ13" s="770"/>
      <c r="DR13" s="771"/>
      <c r="DS13" s="771"/>
      <c r="DT13" s="771"/>
      <c r="DU13" s="772"/>
      <c r="DV13" s="773"/>
      <c r="DW13" s="774"/>
      <c r="DX13" s="774"/>
      <c r="DY13" s="774"/>
      <c r="DZ13" s="775"/>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70"/>
      <c r="CI14" s="771"/>
      <c r="CJ14" s="771"/>
      <c r="CK14" s="771"/>
      <c r="CL14" s="772"/>
      <c r="CM14" s="770"/>
      <c r="CN14" s="771"/>
      <c r="CO14" s="771"/>
      <c r="CP14" s="771"/>
      <c r="CQ14" s="772"/>
      <c r="CR14" s="770"/>
      <c r="CS14" s="771"/>
      <c r="CT14" s="771"/>
      <c r="CU14" s="771"/>
      <c r="CV14" s="772"/>
      <c r="CW14" s="770"/>
      <c r="CX14" s="771"/>
      <c r="CY14" s="771"/>
      <c r="CZ14" s="771"/>
      <c r="DA14" s="772"/>
      <c r="DB14" s="770"/>
      <c r="DC14" s="771"/>
      <c r="DD14" s="771"/>
      <c r="DE14" s="771"/>
      <c r="DF14" s="772"/>
      <c r="DG14" s="770"/>
      <c r="DH14" s="771"/>
      <c r="DI14" s="771"/>
      <c r="DJ14" s="771"/>
      <c r="DK14" s="772"/>
      <c r="DL14" s="770"/>
      <c r="DM14" s="771"/>
      <c r="DN14" s="771"/>
      <c r="DO14" s="771"/>
      <c r="DP14" s="772"/>
      <c r="DQ14" s="770"/>
      <c r="DR14" s="771"/>
      <c r="DS14" s="771"/>
      <c r="DT14" s="771"/>
      <c r="DU14" s="772"/>
      <c r="DV14" s="773"/>
      <c r="DW14" s="774"/>
      <c r="DX14" s="774"/>
      <c r="DY14" s="774"/>
      <c r="DZ14" s="775"/>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70"/>
      <c r="CI15" s="771"/>
      <c r="CJ15" s="771"/>
      <c r="CK15" s="771"/>
      <c r="CL15" s="772"/>
      <c r="CM15" s="770"/>
      <c r="CN15" s="771"/>
      <c r="CO15" s="771"/>
      <c r="CP15" s="771"/>
      <c r="CQ15" s="772"/>
      <c r="CR15" s="770"/>
      <c r="CS15" s="771"/>
      <c r="CT15" s="771"/>
      <c r="CU15" s="771"/>
      <c r="CV15" s="772"/>
      <c r="CW15" s="770"/>
      <c r="CX15" s="771"/>
      <c r="CY15" s="771"/>
      <c r="CZ15" s="771"/>
      <c r="DA15" s="772"/>
      <c r="DB15" s="770"/>
      <c r="DC15" s="771"/>
      <c r="DD15" s="771"/>
      <c r="DE15" s="771"/>
      <c r="DF15" s="772"/>
      <c r="DG15" s="770"/>
      <c r="DH15" s="771"/>
      <c r="DI15" s="771"/>
      <c r="DJ15" s="771"/>
      <c r="DK15" s="772"/>
      <c r="DL15" s="770"/>
      <c r="DM15" s="771"/>
      <c r="DN15" s="771"/>
      <c r="DO15" s="771"/>
      <c r="DP15" s="772"/>
      <c r="DQ15" s="770"/>
      <c r="DR15" s="771"/>
      <c r="DS15" s="771"/>
      <c r="DT15" s="771"/>
      <c r="DU15" s="772"/>
      <c r="DV15" s="773"/>
      <c r="DW15" s="774"/>
      <c r="DX15" s="774"/>
      <c r="DY15" s="774"/>
      <c r="DZ15" s="775"/>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70"/>
      <c r="CI16" s="771"/>
      <c r="CJ16" s="771"/>
      <c r="CK16" s="771"/>
      <c r="CL16" s="772"/>
      <c r="CM16" s="770"/>
      <c r="CN16" s="771"/>
      <c r="CO16" s="771"/>
      <c r="CP16" s="771"/>
      <c r="CQ16" s="772"/>
      <c r="CR16" s="770"/>
      <c r="CS16" s="771"/>
      <c r="CT16" s="771"/>
      <c r="CU16" s="771"/>
      <c r="CV16" s="772"/>
      <c r="CW16" s="770"/>
      <c r="CX16" s="771"/>
      <c r="CY16" s="771"/>
      <c r="CZ16" s="771"/>
      <c r="DA16" s="772"/>
      <c r="DB16" s="770"/>
      <c r="DC16" s="771"/>
      <c r="DD16" s="771"/>
      <c r="DE16" s="771"/>
      <c r="DF16" s="772"/>
      <c r="DG16" s="770"/>
      <c r="DH16" s="771"/>
      <c r="DI16" s="771"/>
      <c r="DJ16" s="771"/>
      <c r="DK16" s="772"/>
      <c r="DL16" s="770"/>
      <c r="DM16" s="771"/>
      <c r="DN16" s="771"/>
      <c r="DO16" s="771"/>
      <c r="DP16" s="772"/>
      <c r="DQ16" s="770"/>
      <c r="DR16" s="771"/>
      <c r="DS16" s="771"/>
      <c r="DT16" s="771"/>
      <c r="DU16" s="772"/>
      <c r="DV16" s="773"/>
      <c r="DW16" s="774"/>
      <c r="DX16" s="774"/>
      <c r="DY16" s="774"/>
      <c r="DZ16" s="775"/>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70"/>
      <c r="CI17" s="771"/>
      <c r="CJ17" s="771"/>
      <c r="CK17" s="771"/>
      <c r="CL17" s="772"/>
      <c r="CM17" s="770"/>
      <c r="CN17" s="771"/>
      <c r="CO17" s="771"/>
      <c r="CP17" s="771"/>
      <c r="CQ17" s="772"/>
      <c r="CR17" s="770"/>
      <c r="CS17" s="771"/>
      <c r="CT17" s="771"/>
      <c r="CU17" s="771"/>
      <c r="CV17" s="772"/>
      <c r="CW17" s="770"/>
      <c r="CX17" s="771"/>
      <c r="CY17" s="771"/>
      <c r="CZ17" s="771"/>
      <c r="DA17" s="772"/>
      <c r="DB17" s="770"/>
      <c r="DC17" s="771"/>
      <c r="DD17" s="771"/>
      <c r="DE17" s="771"/>
      <c r="DF17" s="772"/>
      <c r="DG17" s="770"/>
      <c r="DH17" s="771"/>
      <c r="DI17" s="771"/>
      <c r="DJ17" s="771"/>
      <c r="DK17" s="772"/>
      <c r="DL17" s="770"/>
      <c r="DM17" s="771"/>
      <c r="DN17" s="771"/>
      <c r="DO17" s="771"/>
      <c r="DP17" s="772"/>
      <c r="DQ17" s="770"/>
      <c r="DR17" s="771"/>
      <c r="DS17" s="771"/>
      <c r="DT17" s="771"/>
      <c r="DU17" s="772"/>
      <c r="DV17" s="773"/>
      <c r="DW17" s="774"/>
      <c r="DX17" s="774"/>
      <c r="DY17" s="774"/>
      <c r="DZ17" s="775"/>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70"/>
      <c r="CI18" s="771"/>
      <c r="CJ18" s="771"/>
      <c r="CK18" s="771"/>
      <c r="CL18" s="772"/>
      <c r="CM18" s="770"/>
      <c r="CN18" s="771"/>
      <c r="CO18" s="771"/>
      <c r="CP18" s="771"/>
      <c r="CQ18" s="772"/>
      <c r="CR18" s="770"/>
      <c r="CS18" s="771"/>
      <c r="CT18" s="771"/>
      <c r="CU18" s="771"/>
      <c r="CV18" s="772"/>
      <c r="CW18" s="770"/>
      <c r="CX18" s="771"/>
      <c r="CY18" s="771"/>
      <c r="CZ18" s="771"/>
      <c r="DA18" s="772"/>
      <c r="DB18" s="770"/>
      <c r="DC18" s="771"/>
      <c r="DD18" s="771"/>
      <c r="DE18" s="771"/>
      <c r="DF18" s="772"/>
      <c r="DG18" s="770"/>
      <c r="DH18" s="771"/>
      <c r="DI18" s="771"/>
      <c r="DJ18" s="771"/>
      <c r="DK18" s="772"/>
      <c r="DL18" s="770"/>
      <c r="DM18" s="771"/>
      <c r="DN18" s="771"/>
      <c r="DO18" s="771"/>
      <c r="DP18" s="772"/>
      <c r="DQ18" s="770"/>
      <c r="DR18" s="771"/>
      <c r="DS18" s="771"/>
      <c r="DT18" s="771"/>
      <c r="DU18" s="772"/>
      <c r="DV18" s="773"/>
      <c r="DW18" s="774"/>
      <c r="DX18" s="774"/>
      <c r="DY18" s="774"/>
      <c r="DZ18" s="775"/>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70"/>
      <c r="CI19" s="771"/>
      <c r="CJ19" s="771"/>
      <c r="CK19" s="771"/>
      <c r="CL19" s="772"/>
      <c r="CM19" s="770"/>
      <c r="CN19" s="771"/>
      <c r="CO19" s="771"/>
      <c r="CP19" s="771"/>
      <c r="CQ19" s="772"/>
      <c r="CR19" s="770"/>
      <c r="CS19" s="771"/>
      <c r="CT19" s="771"/>
      <c r="CU19" s="771"/>
      <c r="CV19" s="772"/>
      <c r="CW19" s="770"/>
      <c r="CX19" s="771"/>
      <c r="CY19" s="771"/>
      <c r="CZ19" s="771"/>
      <c r="DA19" s="772"/>
      <c r="DB19" s="770"/>
      <c r="DC19" s="771"/>
      <c r="DD19" s="771"/>
      <c r="DE19" s="771"/>
      <c r="DF19" s="772"/>
      <c r="DG19" s="770"/>
      <c r="DH19" s="771"/>
      <c r="DI19" s="771"/>
      <c r="DJ19" s="771"/>
      <c r="DK19" s="772"/>
      <c r="DL19" s="770"/>
      <c r="DM19" s="771"/>
      <c r="DN19" s="771"/>
      <c r="DO19" s="771"/>
      <c r="DP19" s="772"/>
      <c r="DQ19" s="770"/>
      <c r="DR19" s="771"/>
      <c r="DS19" s="771"/>
      <c r="DT19" s="771"/>
      <c r="DU19" s="772"/>
      <c r="DV19" s="773"/>
      <c r="DW19" s="774"/>
      <c r="DX19" s="774"/>
      <c r="DY19" s="774"/>
      <c r="DZ19" s="775"/>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70"/>
      <c r="CI20" s="771"/>
      <c r="CJ20" s="771"/>
      <c r="CK20" s="771"/>
      <c r="CL20" s="772"/>
      <c r="CM20" s="770"/>
      <c r="CN20" s="771"/>
      <c r="CO20" s="771"/>
      <c r="CP20" s="771"/>
      <c r="CQ20" s="772"/>
      <c r="CR20" s="770"/>
      <c r="CS20" s="771"/>
      <c r="CT20" s="771"/>
      <c r="CU20" s="771"/>
      <c r="CV20" s="772"/>
      <c r="CW20" s="770"/>
      <c r="CX20" s="771"/>
      <c r="CY20" s="771"/>
      <c r="CZ20" s="771"/>
      <c r="DA20" s="772"/>
      <c r="DB20" s="770"/>
      <c r="DC20" s="771"/>
      <c r="DD20" s="771"/>
      <c r="DE20" s="771"/>
      <c r="DF20" s="772"/>
      <c r="DG20" s="770"/>
      <c r="DH20" s="771"/>
      <c r="DI20" s="771"/>
      <c r="DJ20" s="771"/>
      <c r="DK20" s="772"/>
      <c r="DL20" s="770"/>
      <c r="DM20" s="771"/>
      <c r="DN20" s="771"/>
      <c r="DO20" s="771"/>
      <c r="DP20" s="772"/>
      <c r="DQ20" s="770"/>
      <c r="DR20" s="771"/>
      <c r="DS20" s="771"/>
      <c r="DT20" s="771"/>
      <c r="DU20" s="772"/>
      <c r="DV20" s="773"/>
      <c r="DW20" s="774"/>
      <c r="DX20" s="774"/>
      <c r="DY20" s="774"/>
      <c r="DZ20" s="775"/>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70"/>
      <c r="CI21" s="771"/>
      <c r="CJ21" s="771"/>
      <c r="CK21" s="771"/>
      <c r="CL21" s="772"/>
      <c r="CM21" s="770"/>
      <c r="CN21" s="771"/>
      <c r="CO21" s="771"/>
      <c r="CP21" s="771"/>
      <c r="CQ21" s="772"/>
      <c r="CR21" s="770"/>
      <c r="CS21" s="771"/>
      <c r="CT21" s="771"/>
      <c r="CU21" s="771"/>
      <c r="CV21" s="772"/>
      <c r="CW21" s="770"/>
      <c r="CX21" s="771"/>
      <c r="CY21" s="771"/>
      <c r="CZ21" s="771"/>
      <c r="DA21" s="772"/>
      <c r="DB21" s="770"/>
      <c r="DC21" s="771"/>
      <c r="DD21" s="771"/>
      <c r="DE21" s="771"/>
      <c r="DF21" s="772"/>
      <c r="DG21" s="770"/>
      <c r="DH21" s="771"/>
      <c r="DI21" s="771"/>
      <c r="DJ21" s="771"/>
      <c r="DK21" s="772"/>
      <c r="DL21" s="770"/>
      <c r="DM21" s="771"/>
      <c r="DN21" s="771"/>
      <c r="DO21" s="771"/>
      <c r="DP21" s="772"/>
      <c r="DQ21" s="770"/>
      <c r="DR21" s="771"/>
      <c r="DS21" s="771"/>
      <c r="DT21" s="771"/>
      <c r="DU21" s="772"/>
      <c r="DV21" s="773"/>
      <c r="DW21" s="774"/>
      <c r="DX21" s="774"/>
      <c r="DY21" s="774"/>
      <c r="DZ21" s="775"/>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6"/>
      <c r="R22" s="777"/>
      <c r="S22" s="777"/>
      <c r="T22" s="777"/>
      <c r="U22" s="777"/>
      <c r="V22" s="777"/>
      <c r="W22" s="777"/>
      <c r="X22" s="777"/>
      <c r="Y22" s="777"/>
      <c r="Z22" s="777"/>
      <c r="AA22" s="777"/>
      <c r="AB22" s="777"/>
      <c r="AC22" s="777"/>
      <c r="AD22" s="777"/>
      <c r="AE22" s="778"/>
      <c r="AF22" s="749"/>
      <c r="AG22" s="750"/>
      <c r="AH22" s="750"/>
      <c r="AI22" s="750"/>
      <c r="AJ22" s="751"/>
      <c r="AK22" s="791"/>
      <c r="AL22" s="792"/>
      <c r="AM22" s="792"/>
      <c r="AN22" s="792"/>
      <c r="AO22" s="792"/>
      <c r="AP22" s="792"/>
      <c r="AQ22" s="792"/>
      <c r="AR22" s="792"/>
      <c r="AS22" s="792"/>
      <c r="AT22" s="792"/>
      <c r="AU22" s="793"/>
      <c r="AV22" s="793"/>
      <c r="AW22" s="793"/>
      <c r="AX22" s="793"/>
      <c r="AY22" s="794"/>
      <c r="AZ22" s="795" t="s">
        <v>366</v>
      </c>
      <c r="BA22" s="795"/>
      <c r="BB22" s="795"/>
      <c r="BC22" s="795"/>
      <c r="BD22" s="796"/>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70"/>
      <c r="CI22" s="771"/>
      <c r="CJ22" s="771"/>
      <c r="CK22" s="771"/>
      <c r="CL22" s="772"/>
      <c r="CM22" s="770"/>
      <c r="CN22" s="771"/>
      <c r="CO22" s="771"/>
      <c r="CP22" s="771"/>
      <c r="CQ22" s="772"/>
      <c r="CR22" s="770"/>
      <c r="CS22" s="771"/>
      <c r="CT22" s="771"/>
      <c r="CU22" s="771"/>
      <c r="CV22" s="772"/>
      <c r="CW22" s="770"/>
      <c r="CX22" s="771"/>
      <c r="CY22" s="771"/>
      <c r="CZ22" s="771"/>
      <c r="DA22" s="772"/>
      <c r="DB22" s="770"/>
      <c r="DC22" s="771"/>
      <c r="DD22" s="771"/>
      <c r="DE22" s="771"/>
      <c r="DF22" s="772"/>
      <c r="DG22" s="770"/>
      <c r="DH22" s="771"/>
      <c r="DI22" s="771"/>
      <c r="DJ22" s="771"/>
      <c r="DK22" s="772"/>
      <c r="DL22" s="770"/>
      <c r="DM22" s="771"/>
      <c r="DN22" s="771"/>
      <c r="DO22" s="771"/>
      <c r="DP22" s="772"/>
      <c r="DQ22" s="770"/>
      <c r="DR22" s="771"/>
      <c r="DS22" s="771"/>
      <c r="DT22" s="771"/>
      <c r="DU22" s="772"/>
      <c r="DV22" s="773"/>
      <c r="DW22" s="774"/>
      <c r="DX22" s="774"/>
      <c r="DY22" s="774"/>
      <c r="DZ22" s="775"/>
      <c r="EA22" s="205"/>
    </row>
    <row r="23" spans="1:131" s="206" customFormat="1" ht="26.25" customHeight="1" thickBot="1">
      <c r="A23" s="215" t="s">
        <v>367</v>
      </c>
      <c r="B23" s="779" t="s">
        <v>368</v>
      </c>
      <c r="C23" s="780"/>
      <c r="D23" s="780"/>
      <c r="E23" s="780"/>
      <c r="F23" s="780"/>
      <c r="G23" s="780"/>
      <c r="H23" s="780"/>
      <c r="I23" s="780"/>
      <c r="J23" s="780"/>
      <c r="K23" s="780"/>
      <c r="L23" s="780"/>
      <c r="M23" s="780"/>
      <c r="N23" s="780"/>
      <c r="O23" s="780"/>
      <c r="P23" s="781"/>
      <c r="Q23" s="782">
        <v>20257</v>
      </c>
      <c r="R23" s="783"/>
      <c r="S23" s="783"/>
      <c r="T23" s="783"/>
      <c r="U23" s="783"/>
      <c r="V23" s="783">
        <v>19647</v>
      </c>
      <c r="W23" s="783"/>
      <c r="X23" s="783"/>
      <c r="Y23" s="783"/>
      <c r="Z23" s="783"/>
      <c r="AA23" s="783">
        <v>610</v>
      </c>
      <c r="AB23" s="783"/>
      <c r="AC23" s="783"/>
      <c r="AD23" s="783"/>
      <c r="AE23" s="784"/>
      <c r="AF23" s="785">
        <v>576</v>
      </c>
      <c r="AG23" s="783"/>
      <c r="AH23" s="783"/>
      <c r="AI23" s="783"/>
      <c r="AJ23" s="786"/>
      <c r="AK23" s="787"/>
      <c r="AL23" s="788"/>
      <c r="AM23" s="788"/>
      <c r="AN23" s="788"/>
      <c r="AO23" s="788"/>
      <c r="AP23" s="783">
        <v>23521</v>
      </c>
      <c r="AQ23" s="783"/>
      <c r="AR23" s="783"/>
      <c r="AS23" s="783"/>
      <c r="AT23" s="783"/>
      <c r="AU23" s="789"/>
      <c r="AV23" s="789"/>
      <c r="AW23" s="789"/>
      <c r="AX23" s="789"/>
      <c r="AY23" s="790"/>
      <c r="AZ23" s="798" t="s">
        <v>369</v>
      </c>
      <c r="BA23" s="799"/>
      <c r="BB23" s="799"/>
      <c r="BC23" s="799"/>
      <c r="BD23" s="800"/>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70"/>
      <c r="CI23" s="771"/>
      <c r="CJ23" s="771"/>
      <c r="CK23" s="771"/>
      <c r="CL23" s="772"/>
      <c r="CM23" s="770"/>
      <c r="CN23" s="771"/>
      <c r="CO23" s="771"/>
      <c r="CP23" s="771"/>
      <c r="CQ23" s="772"/>
      <c r="CR23" s="770"/>
      <c r="CS23" s="771"/>
      <c r="CT23" s="771"/>
      <c r="CU23" s="771"/>
      <c r="CV23" s="772"/>
      <c r="CW23" s="770"/>
      <c r="CX23" s="771"/>
      <c r="CY23" s="771"/>
      <c r="CZ23" s="771"/>
      <c r="DA23" s="772"/>
      <c r="DB23" s="770"/>
      <c r="DC23" s="771"/>
      <c r="DD23" s="771"/>
      <c r="DE23" s="771"/>
      <c r="DF23" s="772"/>
      <c r="DG23" s="770"/>
      <c r="DH23" s="771"/>
      <c r="DI23" s="771"/>
      <c r="DJ23" s="771"/>
      <c r="DK23" s="772"/>
      <c r="DL23" s="770"/>
      <c r="DM23" s="771"/>
      <c r="DN23" s="771"/>
      <c r="DO23" s="771"/>
      <c r="DP23" s="772"/>
      <c r="DQ23" s="770"/>
      <c r="DR23" s="771"/>
      <c r="DS23" s="771"/>
      <c r="DT23" s="771"/>
      <c r="DU23" s="772"/>
      <c r="DV23" s="773"/>
      <c r="DW23" s="774"/>
      <c r="DX23" s="774"/>
      <c r="DY23" s="774"/>
      <c r="DZ23" s="775"/>
      <c r="EA23" s="205"/>
    </row>
    <row r="24" spans="1:131" s="206" customFormat="1" ht="26.25" customHeight="1">
      <c r="A24" s="797" t="s">
        <v>370</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70"/>
      <c r="CI24" s="771"/>
      <c r="CJ24" s="771"/>
      <c r="CK24" s="771"/>
      <c r="CL24" s="772"/>
      <c r="CM24" s="770"/>
      <c r="CN24" s="771"/>
      <c r="CO24" s="771"/>
      <c r="CP24" s="771"/>
      <c r="CQ24" s="772"/>
      <c r="CR24" s="770"/>
      <c r="CS24" s="771"/>
      <c r="CT24" s="771"/>
      <c r="CU24" s="771"/>
      <c r="CV24" s="772"/>
      <c r="CW24" s="770"/>
      <c r="CX24" s="771"/>
      <c r="CY24" s="771"/>
      <c r="CZ24" s="771"/>
      <c r="DA24" s="772"/>
      <c r="DB24" s="770"/>
      <c r="DC24" s="771"/>
      <c r="DD24" s="771"/>
      <c r="DE24" s="771"/>
      <c r="DF24" s="772"/>
      <c r="DG24" s="770"/>
      <c r="DH24" s="771"/>
      <c r="DI24" s="771"/>
      <c r="DJ24" s="771"/>
      <c r="DK24" s="772"/>
      <c r="DL24" s="770"/>
      <c r="DM24" s="771"/>
      <c r="DN24" s="771"/>
      <c r="DO24" s="771"/>
      <c r="DP24" s="772"/>
      <c r="DQ24" s="770"/>
      <c r="DR24" s="771"/>
      <c r="DS24" s="771"/>
      <c r="DT24" s="771"/>
      <c r="DU24" s="772"/>
      <c r="DV24" s="773"/>
      <c r="DW24" s="774"/>
      <c r="DX24" s="774"/>
      <c r="DY24" s="774"/>
      <c r="DZ24" s="775"/>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70"/>
      <c r="CI25" s="771"/>
      <c r="CJ25" s="771"/>
      <c r="CK25" s="771"/>
      <c r="CL25" s="772"/>
      <c r="CM25" s="770"/>
      <c r="CN25" s="771"/>
      <c r="CO25" s="771"/>
      <c r="CP25" s="771"/>
      <c r="CQ25" s="772"/>
      <c r="CR25" s="770"/>
      <c r="CS25" s="771"/>
      <c r="CT25" s="771"/>
      <c r="CU25" s="771"/>
      <c r="CV25" s="772"/>
      <c r="CW25" s="770"/>
      <c r="CX25" s="771"/>
      <c r="CY25" s="771"/>
      <c r="CZ25" s="771"/>
      <c r="DA25" s="772"/>
      <c r="DB25" s="770"/>
      <c r="DC25" s="771"/>
      <c r="DD25" s="771"/>
      <c r="DE25" s="771"/>
      <c r="DF25" s="772"/>
      <c r="DG25" s="770"/>
      <c r="DH25" s="771"/>
      <c r="DI25" s="771"/>
      <c r="DJ25" s="771"/>
      <c r="DK25" s="772"/>
      <c r="DL25" s="770"/>
      <c r="DM25" s="771"/>
      <c r="DN25" s="771"/>
      <c r="DO25" s="771"/>
      <c r="DP25" s="772"/>
      <c r="DQ25" s="770"/>
      <c r="DR25" s="771"/>
      <c r="DS25" s="771"/>
      <c r="DT25" s="771"/>
      <c r="DU25" s="772"/>
      <c r="DV25" s="773"/>
      <c r="DW25" s="774"/>
      <c r="DX25" s="774"/>
      <c r="DY25" s="774"/>
      <c r="DZ25" s="775"/>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1" t="s">
        <v>375</v>
      </c>
      <c r="AG26" s="802"/>
      <c r="AH26" s="802"/>
      <c r="AI26" s="802"/>
      <c r="AJ26" s="803"/>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70"/>
      <c r="CI26" s="771"/>
      <c r="CJ26" s="771"/>
      <c r="CK26" s="771"/>
      <c r="CL26" s="772"/>
      <c r="CM26" s="770"/>
      <c r="CN26" s="771"/>
      <c r="CO26" s="771"/>
      <c r="CP26" s="771"/>
      <c r="CQ26" s="772"/>
      <c r="CR26" s="770"/>
      <c r="CS26" s="771"/>
      <c r="CT26" s="771"/>
      <c r="CU26" s="771"/>
      <c r="CV26" s="772"/>
      <c r="CW26" s="770"/>
      <c r="CX26" s="771"/>
      <c r="CY26" s="771"/>
      <c r="CZ26" s="771"/>
      <c r="DA26" s="772"/>
      <c r="DB26" s="770"/>
      <c r="DC26" s="771"/>
      <c r="DD26" s="771"/>
      <c r="DE26" s="771"/>
      <c r="DF26" s="772"/>
      <c r="DG26" s="770"/>
      <c r="DH26" s="771"/>
      <c r="DI26" s="771"/>
      <c r="DJ26" s="771"/>
      <c r="DK26" s="772"/>
      <c r="DL26" s="770"/>
      <c r="DM26" s="771"/>
      <c r="DN26" s="771"/>
      <c r="DO26" s="771"/>
      <c r="DP26" s="772"/>
      <c r="DQ26" s="770"/>
      <c r="DR26" s="771"/>
      <c r="DS26" s="771"/>
      <c r="DT26" s="771"/>
      <c r="DU26" s="772"/>
      <c r="DV26" s="773"/>
      <c r="DW26" s="774"/>
      <c r="DX26" s="774"/>
      <c r="DY26" s="774"/>
      <c r="DZ26" s="775"/>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70"/>
      <c r="CI27" s="771"/>
      <c r="CJ27" s="771"/>
      <c r="CK27" s="771"/>
      <c r="CL27" s="772"/>
      <c r="CM27" s="770"/>
      <c r="CN27" s="771"/>
      <c r="CO27" s="771"/>
      <c r="CP27" s="771"/>
      <c r="CQ27" s="772"/>
      <c r="CR27" s="770"/>
      <c r="CS27" s="771"/>
      <c r="CT27" s="771"/>
      <c r="CU27" s="771"/>
      <c r="CV27" s="772"/>
      <c r="CW27" s="770"/>
      <c r="CX27" s="771"/>
      <c r="CY27" s="771"/>
      <c r="CZ27" s="771"/>
      <c r="DA27" s="772"/>
      <c r="DB27" s="770"/>
      <c r="DC27" s="771"/>
      <c r="DD27" s="771"/>
      <c r="DE27" s="771"/>
      <c r="DF27" s="772"/>
      <c r="DG27" s="770"/>
      <c r="DH27" s="771"/>
      <c r="DI27" s="771"/>
      <c r="DJ27" s="771"/>
      <c r="DK27" s="772"/>
      <c r="DL27" s="770"/>
      <c r="DM27" s="771"/>
      <c r="DN27" s="771"/>
      <c r="DO27" s="771"/>
      <c r="DP27" s="772"/>
      <c r="DQ27" s="770"/>
      <c r="DR27" s="771"/>
      <c r="DS27" s="771"/>
      <c r="DT27" s="771"/>
      <c r="DU27" s="772"/>
      <c r="DV27" s="773"/>
      <c r="DW27" s="774"/>
      <c r="DX27" s="774"/>
      <c r="DY27" s="774"/>
      <c r="DZ27" s="775"/>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1">
        <v>4527</v>
      </c>
      <c r="R28" s="812"/>
      <c r="S28" s="812"/>
      <c r="T28" s="812"/>
      <c r="U28" s="812"/>
      <c r="V28" s="812">
        <v>4120</v>
      </c>
      <c r="W28" s="812"/>
      <c r="X28" s="812"/>
      <c r="Y28" s="812"/>
      <c r="Z28" s="812"/>
      <c r="AA28" s="812">
        <v>408</v>
      </c>
      <c r="AB28" s="812"/>
      <c r="AC28" s="812"/>
      <c r="AD28" s="812"/>
      <c r="AE28" s="813"/>
      <c r="AF28" s="814">
        <v>408</v>
      </c>
      <c r="AG28" s="812"/>
      <c r="AH28" s="812"/>
      <c r="AI28" s="812"/>
      <c r="AJ28" s="815"/>
      <c r="AK28" s="816">
        <v>232</v>
      </c>
      <c r="AL28" s="807"/>
      <c r="AM28" s="807"/>
      <c r="AN28" s="807"/>
      <c r="AO28" s="807"/>
      <c r="AP28" s="807" t="s">
        <v>543</v>
      </c>
      <c r="AQ28" s="807"/>
      <c r="AR28" s="807"/>
      <c r="AS28" s="807"/>
      <c r="AT28" s="807"/>
      <c r="AU28" s="807" t="s">
        <v>541</v>
      </c>
      <c r="AV28" s="807"/>
      <c r="AW28" s="807"/>
      <c r="AX28" s="807"/>
      <c r="AY28" s="807"/>
      <c r="AZ28" s="808" t="s">
        <v>542</v>
      </c>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70"/>
      <c r="CI28" s="771"/>
      <c r="CJ28" s="771"/>
      <c r="CK28" s="771"/>
      <c r="CL28" s="772"/>
      <c r="CM28" s="770"/>
      <c r="CN28" s="771"/>
      <c r="CO28" s="771"/>
      <c r="CP28" s="771"/>
      <c r="CQ28" s="772"/>
      <c r="CR28" s="770"/>
      <c r="CS28" s="771"/>
      <c r="CT28" s="771"/>
      <c r="CU28" s="771"/>
      <c r="CV28" s="772"/>
      <c r="CW28" s="770"/>
      <c r="CX28" s="771"/>
      <c r="CY28" s="771"/>
      <c r="CZ28" s="771"/>
      <c r="DA28" s="772"/>
      <c r="DB28" s="770"/>
      <c r="DC28" s="771"/>
      <c r="DD28" s="771"/>
      <c r="DE28" s="771"/>
      <c r="DF28" s="772"/>
      <c r="DG28" s="770"/>
      <c r="DH28" s="771"/>
      <c r="DI28" s="771"/>
      <c r="DJ28" s="771"/>
      <c r="DK28" s="772"/>
      <c r="DL28" s="770"/>
      <c r="DM28" s="771"/>
      <c r="DN28" s="771"/>
      <c r="DO28" s="771"/>
      <c r="DP28" s="772"/>
      <c r="DQ28" s="770"/>
      <c r="DR28" s="771"/>
      <c r="DS28" s="771"/>
      <c r="DT28" s="771"/>
      <c r="DU28" s="772"/>
      <c r="DV28" s="773"/>
      <c r="DW28" s="774"/>
      <c r="DX28" s="774"/>
      <c r="DY28" s="774"/>
      <c r="DZ28" s="775"/>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461</v>
      </c>
      <c r="R29" s="747"/>
      <c r="S29" s="747"/>
      <c r="T29" s="747"/>
      <c r="U29" s="747"/>
      <c r="V29" s="747">
        <v>452</v>
      </c>
      <c r="W29" s="747"/>
      <c r="X29" s="747"/>
      <c r="Y29" s="747"/>
      <c r="Z29" s="747"/>
      <c r="AA29" s="747">
        <v>9</v>
      </c>
      <c r="AB29" s="747"/>
      <c r="AC29" s="747"/>
      <c r="AD29" s="747"/>
      <c r="AE29" s="748"/>
      <c r="AF29" s="749">
        <v>9</v>
      </c>
      <c r="AG29" s="750"/>
      <c r="AH29" s="750"/>
      <c r="AI29" s="750"/>
      <c r="AJ29" s="751"/>
      <c r="AK29" s="819">
        <v>131</v>
      </c>
      <c r="AL29" s="820"/>
      <c r="AM29" s="820"/>
      <c r="AN29" s="820"/>
      <c r="AO29" s="820"/>
      <c r="AP29" s="820" t="s">
        <v>544</v>
      </c>
      <c r="AQ29" s="820"/>
      <c r="AR29" s="820"/>
      <c r="AS29" s="820"/>
      <c r="AT29" s="820"/>
      <c r="AU29" s="820" t="s">
        <v>545</v>
      </c>
      <c r="AV29" s="820"/>
      <c r="AW29" s="820"/>
      <c r="AX29" s="820"/>
      <c r="AY29" s="820"/>
      <c r="AZ29" s="821" t="s">
        <v>545</v>
      </c>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70"/>
      <c r="CI29" s="771"/>
      <c r="CJ29" s="771"/>
      <c r="CK29" s="771"/>
      <c r="CL29" s="772"/>
      <c r="CM29" s="770"/>
      <c r="CN29" s="771"/>
      <c r="CO29" s="771"/>
      <c r="CP29" s="771"/>
      <c r="CQ29" s="772"/>
      <c r="CR29" s="770"/>
      <c r="CS29" s="771"/>
      <c r="CT29" s="771"/>
      <c r="CU29" s="771"/>
      <c r="CV29" s="772"/>
      <c r="CW29" s="770"/>
      <c r="CX29" s="771"/>
      <c r="CY29" s="771"/>
      <c r="CZ29" s="771"/>
      <c r="DA29" s="772"/>
      <c r="DB29" s="770"/>
      <c r="DC29" s="771"/>
      <c r="DD29" s="771"/>
      <c r="DE29" s="771"/>
      <c r="DF29" s="772"/>
      <c r="DG29" s="770"/>
      <c r="DH29" s="771"/>
      <c r="DI29" s="771"/>
      <c r="DJ29" s="771"/>
      <c r="DK29" s="772"/>
      <c r="DL29" s="770"/>
      <c r="DM29" s="771"/>
      <c r="DN29" s="771"/>
      <c r="DO29" s="771"/>
      <c r="DP29" s="772"/>
      <c r="DQ29" s="770"/>
      <c r="DR29" s="771"/>
      <c r="DS29" s="771"/>
      <c r="DT29" s="771"/>
      <c r="DU29" s="772"/>
      <c r="DV29" s="773"/>
      <c r="DW29" s="774"/>
      <c r="DX29" s="774"/>
      <c r="DY29" s="774"/>
      <c r="DZ29" s="775"/>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192</v>
      </c>
      <c r="R30" s="747"/>
      <c r="S30" s="747"/>
      <c r="T30" s="747"/>
      <c r="U30" s="747"/>
      <c r="V30" s="747">
        <v>189</v>
      </c>
      <c r="W30" s="747"/>
      <c r="X30" s="747"/>
      <c r="Y30" s="747"/>
      <c r="Z30" s="747"/>
      <c r="AA30" s="747">
        <v>3</v>
      </c>
      <c r="AB30" s="747"/>
      <c r="AC30" s="747"/>
      <c r="AD30" s="747"/>
      <c r="AE30" s="748"/>
      <c r="AF30" s="749">
        <v>3</v>
      </c>
      <c r="AG30" s="750"/>
      <c r="AH30" s="750"/>
      <c r="AI30" s="750"/>
      <c r="AJ30" s="751"/>
      <c r="AK30" s="819">
        <v>13</v>
      </c>
      <c r="AL30" s="820"/>
      <c r="AM30" s="820"/>
      <c r="AN30" s="820"/>
      <c r="AO30" s="820"/>
      <c r="AP30" s="820" t="s">
        <v>561</v>
      </c>
      <c r="AQ30" s="820"/>
      <c r="AR30" s="820"/>
      <c r="AS30" s="820"/>
      <c r="AT30" s="820"/>
      <c r="AU30" s="820" t="s">
        <v>561</v>
      </c>
      <c r="AV30" s="820"/>
      <c r="AW30" s="820"/>
      <c r="AX30" s="820"/>
      <c r="AY30" s="820"/>
      <c r="AZ30" s="821" t="s">
        <v>542</v>
      </c>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70"/>
      <c r="CI30" s="771"/>
      <c r="CJ30" s="771"/>
      <c r="CK30" s="771"/>
      <c r="CL30" s="772"/>
      <c r="CM30" s="770"/>
      <c r="CN30" s="771"/>
      <c r="CO30" s="771"/>
      <c r="CP30" s="771"/>
      <c r="CQ30" s="772"/>
      <c r="CR30" s="770"/>
      <c r="CS30" s="771"/>
      <c r="CT30" s="771"/>
      <c r="CU30" s="771"/>
      <c r="CV30" s="772"/>
      <c r="CW30" s="770"/>
      <c r="CX30" s="771"/>
      <c r="CY30" s="771"/>
      <c r="CZ30" s="771"/>
      <c r="DA30" s="772"/>
      <c r="DB30" s="770"/>
      <c r="DC30" s="771"/>
      <c r="DD30" s="771"/>
      <c r="DE30" s="771"/>
      <c r="DF30" s="772"/>
      <c r="DG30" s="770"/>
      <c r="DH30" s="771"/>
      <c r="DI30" s="771"/>
      <c r="DJ30" s="771"/>
      <c r="DK30" s="772"/>
      <c r="DL30" s="770"/>
      <c r="DM30" s="771"/>
      <c r="DN30" s="771"/>
      <c r="DO30" s="771"/>
      <c r="DP30" s="772"/>
      <c r="DQ30" s="770"/>
      <c r="DR30" s="771"/>
      <c r="DS30" s="771"/>
      <c r="DT30" s="771"/>
      <c r="DU30" s="772"/>
      <c r="DV30" s="773"/>
      <c r="DW30" s="774"/>
      <c r="DX30" s="774"/>
      <c r="DY30" s="774"/>
      <c r="DZ30" s="775"/>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3465</v>
      </c>
      <c r="R31" s="747"/>
      <c r="S31" s="747"/>
      <c r="T31" s="747"/>
      <c r="U31" s="747"/>
      <c r="V31" s="747">
        <v>3350</v>
      </c>
      <c r="W31" s="747"/>
      <c r="X31" s="747"/>
      <c r="Y31" s="747"/>
      <c r="Z31" s="747"/>
      <c r="AA31" s="747">
        <v>115</v>
      </c>
      <c r="AB31" s="747"/>
      <c r="AC31" s="747"/>
      <c r="AD31" s="747"/>
      <c r="AE31" s="748"/>
      <c r="AF31" s="749">
        <v>115</v>
      </c>
      <c r="AG31" s="750"/>
      <c r="AH31" s="750"/>
      <c r="AI31" s="750"/>
      <c r="AJ31" s="751"/>
      <c r="AK31" s="819">
        <v>551</v>
      </c>
      <c r="AL31" s="820"/>
      <c r="AM31" s="820"/>
      <c r="AN31" s="820"/>
      <c r="AO31" s="820"/>
      <c r="AP31" s="820" t="s">
        <v>542</v>
      </c>
      <c r="AQ31" s="820"/>
      <c r="AR31" s="820"/>
      <c r="AS31" s="820"/>
      <c r="AT31" s="820"/>
      <c r="AU31" s="820" t="s">
        <v>542</v>
      </c>
      <c r="AV31" s="820"/>
      <c r="AW31" s="820"/>
      <c r="AX31" s="820"/>
      <c r="AY31" s="820"/>
      <c r="AZ31" s="821" t="s">
        <v>542</v>
      </c>
      <c r="BA31" s="821"/>
      <c r="BB31" s="821"/>
      <c r="BC31" s="821"/>
      <c r="BD31" s="821"/>
      <c r="BE31" s="817"/>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70"/>
      <c r="CI31" s="771"/>
      <c r="CJ31" s="771"/>
      <c r="CK31" s="771"/>
      <c r="CL31" s="772"/>
      <c r="CM31" s="770"/>
      <c r="CN31" s="771"/>
      <c r="CO31" s="771"/>
      <c r="CP31" s="771"/>
      <c r="CQ31" s="772"/>
      <c r="CR31" s="770"/>
      <c r="CS31" s="771"/>
      <c r="CT31" s="771"/>
      <c r="CU31" s="771"/>
      <c r="CV31" s="772"/>
      <c r="CW31" s="770"/>
      <c r="CX31" s="771"/>
      <c r="CY31" s="771"/>
      <c r="CZ31" s="771"/>
      <c r="DA31" s="772"/>
      <c r="DB31" s="770"/>
      <c r="DC31" s="771"/>
      <c r="DD31" s="771"/>
      <c r="DE31" s="771"/>
      <c r="DF31" s="772"/>
      <c r="DG31" s="770"/>
      <c r="DH31" s="771"/>
      <c r="DI31" s="771"/>
      <c r="DJ31" s="771"/>
      <c r="DK31" s="772"/>
      <c r="DL31" s="770"/>
      <c r="DM31" s="771"/>
      <c r="DN31" s="771"/>
      <c r="DO31" s="771"/>
      <c r="DP31" s="772"/>
      <c r="DQ31" s="770"/>
      <c r="DR31" s="771"/>
      <c r="DS31" s="771"/>
      <c r="DT31" s="771"/>
      <c r="DU31" s="772"/>
      <c r="DV31" s="773"/>
      <c r="DW31" s="774"/>
      <c r="DX31" s="774"/>
      <c r="DY31" s="774"/>
      <c r="DZ31" s="775"/>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265</v>
      </c>
      <c r="R32" s="747"/>
      <c r="S32" s="747"/>
      <c r="T32" s="747"/>
      <c r="U32" s="747"/>
      <c r="V32" s="747">
        <v>253</v>
      </c>
      <c r="W32" s="747"/>
      <c r="X32" s="747"/>
      <c r="Y32" s="747"/>
      <c r="Z32" s="747"/>
      <c r="AA32" s="747">
        <v>12</v>
      </c>
      <c r="AB32" s="747"/>
      <c r="AC32" s="747"/>
      <c r="AD32" s="747"/>
      <c r="AE32" s="748"/>
      <c r="AF32" s="749">
        <v>12</v>
      </c>
      <c r="AG32" s="750"/>
      <c r="AH32" s="750"/>
      <c r="AI32" s="750"/>
      <c r="AJ32" s="751"/>
      <c r="AK32" s="819">
        <v>48</v>
      </c>
      <c r="AL32" s="820"/>
      <c r="AM32" s="820"/>
      <c r="AN32" s="820"/>
      <c r="AO32" s="820"/>
      <c r="AP32" s="820">
        <v>48</v>
      </c>
      <c r="AQ32" s="820"/>
      <c r="AR32" s="820"/>
      <c r="AS32" s="820"/>
      <c r="AT32" s="820"/>
      <c r="AU32" s="820">
        <v>10</v>
      </c>
      <c r="AV32" s="820"/>
      <c r="AW32" s="820"/>
      <c r="AX32" s="820"/>
      <c r="AY32" s="820"/>
      <c r="AZ32" s="821" t="s">
        <v>542</v>
      </c>
      <c r="BA32" s="821"/>
      <c r="BB32" s="821"/>
      <c r="BC32" s="821"/>
      <c r="BD32" s="821"/>
      <c r="BE32" s="817"/>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70"/>
      <c r="CI32" s="771"/>
      <c r="CJ32" s="771"/>
      <c r="CK32" s="771"/>
      <c r="CL32" s="772"/>
      <c r="CM32" s="770"/>
      <c r="CN32" s="771"/>
      <c r="CO32" s="771"/>
      <c r="CP32" s="771"/>
      <c r="CQ32" s="772"/>
      <c r="CR32" s="770"/>
      <c r="CS32" s="771"/>
      <c r="CT32" s="771"/>
      <c r="CU32" s="771"/>
      <c r="CV32" s="772"/>
      <c r="CW32" s="770"/>
      <c r="CX32" s="771"/>
      <c r="CY32" s="771"/>
      <c r="CZ32" s="771"/>
      <c r="DA32" s="772"/>
      <c r="DB32" s="770"/>
      <c r="DC32" s="771"/>
      <c r="DD32" s="771"/>
      <c r="DE32" s="771"/>
      <c r="DF32" s="772"/>
      <c r="DG32" s="770"/>
      <c r="DH32" s="771"/>
      <c r="DI32" s="771"/>
      <c r="DJ32" s="771"/>
      <c r="DK32" s="772"/>
      <c r="DL32" s="770"/>
      <c r="DM32" s="771"/>
      <c r="DN32" s="771"/>
      <c r="DO32" s="771"/>
      <c r="DP32" s="772"/>
      <c r="DQ32" s="770"/>
      <c r="DR32" s="771"/>
      <c r="DS32" s="771"/>
      <c r="DT32" s="771"/>
      <c r="DU32" s="772"/>
      <c r="DV32" s="773"/>
      <c r="DW32" s="774"/>
      <c r="DX32" s="774"/>
      <c r="DY32" s="774"/>
      <c r="DZ32" s="775"/>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249</v>
      </c>
      <c r="R33" s="747"/>
      <c r="S33" s="747"/>
      <c r="T33" s="747"/>
      <c r="U33" s="747"/>
      <c r="V33" s="747">
        <v>251</v>
      </c>
      <c r="W33" s="747"/>
      <c r="X33" s="747"/>
      <c r="Y33" s="747"/>
      <c r="Z33" s="747"/>
      <c r="AA33" s="747">
        <v>-2</v>
      </c>
      <c r="AB33" s="747"/>
      <c r="AC33" s="747"/>
      <c r="AD33" s="747"/>
      <c r="AE33" s="748"/>
      <c r="AF33" s="749">
        <v>501</v>
      </c>
      <c r="AG33" s="750"/>
      <c r="AH33" s="750"/>
      <c r="AI33" s="750"/>
      <c r="AJ33" s="751"/>
      <c r="AK33" s="819" t="s">
        <v>542</v>
      </c>
      <c r="AL33" s="820"/>
      <c r="AM33" s="820"/>
      <c r="AN33" s="820"/>
      <c r="AO33" s="820"/>
      <c r="AP33" s="820">
        <v>868</v>
      </c>
      <c r="AQ33" s="820"/>
      <c r="AR33" s="820"/>
      <c r="AS33" s="820"/>
      <c r="AT33" s="820"/>
      <c r="AU33" s="820" t="s">
        <v>542</v>
      </c>
      <c r="AV33" s="820"/>
      <c r="AW33" s="820"/>
      <c r="AX33" s="820"/>
      <c r="AY33" s="820"/>
      <c r="AZ33" s="821" t="s">
        <v>542</v>
      </c>
      <c r="BA33" s="821"/>
      <c r="BB33" s="821"/>
      <c r="BC33" s="821"/>
      <c r="BD33" s="821"/>
      <c r="BE33" s="817" t="s">
        <v>386</v>
      </c>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70"/>
      <c r="CI33" s="771"/>
      <c r="CJ33" s="771"/>
      <c r="CK33" s="771"/>
      <c r="CL33" s="772"/>
      <c r="CM33" s="770"/>
      <c r="CN33" s="771"/>
      <c r="CO33" s="771"/>
      <c r="CP33" s="771"/>
      <c r="CQ33" s="772"/>
      <c r="CR33" s="770"/>
      <c r="CS33" s="771"/>
      <c r="CT33" s="771"/>
      <c r="CU33" s="771"/>
      <c r="CV33" s="772"/>
      <c r="CW33" s="770"/>
      <c r="CX33" s="771"/>
      <c r="CY33" s="771"/>
      <c r="CZ33" s="771"/>
      <c r="DA33" s="772"/>
      <c r="DB33" s="770"/>
      <c r="DC33" s="771"/>
      <c r="DD33" s="771"/>
      <c r="DE33" s="771"/>
      <c r="DF33" s="772"/>
      <c r="DG33" s="770"/>
      <c r="DH33" s="771"/>
      <c r="DI33" s="771"/>
      <c r="DJ33" s="771"/>
      <c r="DK33" s="772"/>
      <c r="DL33" s="770"/>
      <c r="DM33" s="771"/>
      <c r="DN33" s="771"/>
      <c r="DO33" s="771"/>
      <c r="DP33" s="772"/>
      <c r="DQ33" s="770"/>
      <c r="DR33" s="771"/>
      <c r="DS33" s="771"/>
      <c r="DT33" s="771"/>
      <c r="DU33" s="772"/>
      <c r="DV33" s="773"/>
      <c r="DW33" s="774"/>
      <c r="DX33" s="774"/>
      <c r="DY33" s="774"/>
      <c r="DZ33" s="775"/>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251</v>
      </c>
      <c r="R34" s="747"/>
      <c r="S34" s="747"/>
      <c r="T34" s="747"/>
      <c r="U34" s="747"/>
      <c r="V34" s="747">
        <v>542</v>
      </c>
      <c r="W34" s="747"/>
      <c r="X34" s="747"/>
      <c r="Y34" s="747"/>
      <c r="Z34" s="747"/>
      <c r="AA34" s="747">
        <v>-291</v>
      </c>
      <c r="AB34" s="747"/>
      <c r="AC34" s="747"/>
      <c r="AD34" s="747"/>
      <c r="AE34" s="748"/>
      <c r="AF34" s="749">
        <v>74</v>
      </c>
      <c r="AG34" s="750"/>
      <c r="AH34" s="750"/>
      <c r="AI34" s="750"/>
      <c r="AJ34" s="751"/>
      <c r="AK34" s="819" t="s">
        <v>542</v>
      </c>
      <c r="AL34" s="820"/>
      <c r="AM34" s="820"/>
      <c r="AN34" s="820"/>
      <c r="AO34" s="820"/>
      <c r="AP34" s="820" t="s">
        <v>542</v>
      </c>
      <c r="AQ34" s="820"/>
      <c r="AR34" s="820"/>
      <c r="AS34" s="820"/>
      <c r="AT34" s="820"/>
      <c r="AU34" s="820" t="s">
        <v>542</v>
      </c>
      <c r="AV34" s="820"/>
      <c r="AW34" s="820"/>
      <c r="AX34" s="820"/>
      <c r="AY34" s="820"/>
      <c r="AZ34" s="821" t="s">
        <v>542</v>
      </c>
      <c r="BA34" s="821"/>
      <c r="BB34" s="821"/>
      <c r="BC34" s="821"/>
      <c r="BD34" s="821"/>
      <c r="BE34" s="817" t="s">
        <v>386</v>
      </c>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70"/>
      <c r="CI34" s="771"/>
      <c r="CJ34" s="771"/>
      <c r="CK34" s="771"/>
      <c r="CL34" s="772"/>
      <c r="CM34" s="770"/>
      <c r="CN34" s="771"/>
      <c r="CO34" s="771"/>
      <c r="CP34" s="771"/>
      <c r="CQ34" s="772"/>
      <c r="CR34" s="770"/>
      <c r="CS34" s="771"/>
      <c r="CT34" s="771"/>
      <c r="CU34" s="771"/>
      <c r="CV34" s="772"/>
      <c r="CW34" s="770"/>
      <c r="CX34" s="771"/>
      <c r="CY34" s="771"/>
      <c r="CZ34" s="771"/>
      <c r="DA34" s="772"/>
      <c r="DB34" s="770"/>
      <c r="DC34" s="771"/>
      <c r="DD34" s="771"/>
      <c r="DE34" s="771"/>
      <c r="DF34" s="772"/>
      <c r="DG34" s="770"/>
      <c r="DH34" s="771"/>
      <c r="DI34" s="771"/>
      <c r="DJ34" s="771"/>
      <c r="DK34" s="772"/>
      <c r="DL34" s="770"/>
      <c r="DM34" s="771"/>
      <c r="DN34" s="771"/>
      <c r="DO34" s="771"/>
      <c r="DP34" s="772"/>
      <c r="DQ34" s="770"/>
      <c r="DR34" s="771"/>
      <c r="DS34" s="771"/>
      <c r="DT34" s="771"/>
      <c r="DU34" s="772"/>
      <c r="DV34" s="773"/>
      <c r="DW34" s="774"/>
      <c r="DX34" s="774"/>
      <c r="DY34" s="774"/>
      <c r="DZ34" s="775"/>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1334</v>
      </c>
      <c r="R35" s="747"/>
      <c r="S35" s="747"/>
      <c r="T35" s="747"/>
      <c r="U35" s="747"/>
      <c r="V35" s="747">
        <v>1469</v>
      </c>
      <c r="W35" s="747"/>
      <c r="X35" s="747"/>
      <c r="Y35" s="747"/>
      <c r="Z35" s="747"/>
      <c r="AA35" s="747">
        <v>-135</v>
      </c>
      <c r="AB35" s="747"/>
      <c r="AC35" s="747"/>
      <c r="AD35" s="747"/>
      <c r="AE35" s="748"/>
      <c r="AF35" s="749">
        <v>67</v>
      </c>
      <c r="AG35" s="750"/>
      <c r="AH35" s="750"/>
      <c r="AI35" s="750"/>
      <c r="AJ35" s="751"/>
      <c r="AK35" s="819">
        <v>222</v>
      </c>
      <c r="AL35" s="820"/>
      <c r="AM35" s="820"/>
      <c r="AN35" s="820"/>
      <c r="AO35" s="820"/>
      <c r="AP35" s="820">
        <v>1710</v>
      </c>
      <c r="AQ35" s="820"/>
      <c r="AR35" s="820"/>
      <c r="AS35" s="820"/>
      <c r="AT35" s="820"/>
      <c r="AU35" s="820">
        <v>1200</v>
      </c>
      <c r="AV35" s="820"/>
      <c r="AW35" s="820"/>
      <c r="AX35" s="820"/>
      <c r="AY35" s="820"/>
      <c r="AZ35" s="821" t="s">
        <v>542</v>
      </c>
      <c r="BA35" s="821"/>
      <c r="BB35" s="821"/>
      <c r="BC35" s="821"/>
      <c r="BD35" s="821"/>
      <c r="BE35" s="817" t="s">
        <v>386</v>
      </c>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70"/>
      <c r="CI35" s="771"/>
      <c r="CJ35" s="771"/>
      <c r="CK35" s="771"/>
      <c r="CL35" s="772"/>
      <c r="CM35" s="770"/>
      <c r="CN35" s="771"/>
      <c r="CO35" s="771"/>
      <c r="CP35" s="771"/>
      <c r="CQ35" s="772"/>
      <c r="CR35" s="770"/>
      <c r="CS35" s="771"/>
      <c r="CT35" s="771"/>
      <c r="CU35" s="771"/>
      <c r="CV35" s="772"/>
      <c r="CW35" s="770"/>
      <c r="CX35" s="771"/>
      <c r="CY35" s="771"/>
      <c r="CZ35" s="771"/>
      <c r="DA35" s="772"/>
      <c r="DB35" s="770"/>
      <c r="DC35" s="771"/>
      <c r="DD35" s="771"/>
      <c r="DE35" s="771"/>
      <c r="DF35" s="772"/>
      <c r="DG35" s="770"/>
      <c r="DH35" s="771"/>
      <c r="DI35" s="771"/>
      <c r="DJ35" s="771"/>
      <c r="DK35" s="772"/>
      <c r="DL35" s="770"/>
      <c r="DM35" s="771"/>
      <c r="DN35" s="771"/>
      <c r="DO35" s="771"/>
      <c r="DP35" s="772"/>
      <c r="DQ35" s="770"/>
      <c r="DR35" s="771"/>
      <c r="DS35" s="771"/>
      <c r="DT35" s="771"/>
      <c r="DU35" s="772"/>
      <c r="DV35" s="773"/>
      <c r="DW35" s="774"/>
      <c r="DX35" s="774"/>
      <c r="DY35" s="774"/>
      <c r="DZ35" s="775"/>
      <c r="EA35" s="197"/>
    </row>
    <row r="36" spans="1:131" s="198" customFormat="1" ht="26.25" customHeight="1">
      <c r="A36" s="217">
        <v>9</v>
      </c>
      <c r="B36" s="743" t="s">
        <v>389</v>
      </c>
      <c r="C36" s="744"/>
      <c r="D36" s="744"/>
      <c r="E36" s="744"/>
      <c r="F36" s="744"/>
      <c r="G36" s="744"/>
      <c r="H36" s="744"/>
      <c r="I36" s="744"/>
      <c r="J36" s="744"/>
      <c r="K36" s="744"/>
      <c r="L36" s="744"/>
      <c r="M36" s="744"/>
      <c r="N36" s="744"/>
      <c r="O36" s="744"/>
      <c r="P36" s="745"/>
      <c r="Q36" s="746">
        <v>731</v>
      </c>
      <c r="R36" s="747"/>
      <c r="S36" s="747"/>
      <c r="T36" s="747"/>
      <c r="U36" s="747"/>
      <c r="V36" s="747">
        <v>695</v>
      </c>
      <c r="W36" s="747"/>
      <c r="X36" s="747"/>
      <c r="Y36" s="747"/>
      <c r="Z36" s="747"/>
      <c r="AA36" s="747">
        <v>37</v>
      </c>
      <c r="AB36" s="747"/>
      <c r="AC36" s="747"/>
      <c r="AD36" s="747"/>
      <c r="AE36" s="748"/>
      <c r="AF36" s="749">
        <v>36</v>
      </c>
      <c r="AG36" s="750"/>
      <c r="AH36" s="750"/>
      <c r="AI36" s="750"/>
      <c r="AJ36" s="751"/>
      <c r="AK36" s="819">
        <v>200</v>
      </c>
      <c r="AL36" s="820"/>
      <c r="AM36" s="820"/>
      <c r="AN36" s="820"/>
      <c r="AO36" s="820"/>
      <c r="AP36" s="820">
        <v>3707</v>
      </c>
      <c r="AQ36" s="820"/>
      <c r="AR36" s="820"/>
      <c r="AS36" s="820"/>
      <c r="AT36" s="820"/>
      <c r="AU36" s="820">
        <v>1861</v>
      </c>
      <c r="AV36" s="820"/>
      <c r="AW36" s="820"/>
      <c r="AX36" s="820"/>
      <c r="AY36" s="820"/>
      <c r="AZ36" s="821" t="s">
        <v>542</v>
      </c>
      <c r="BA36" s="821"/>
      <c r="BB36" s="821"/>
      <c r="BC36" s="821"/>
      <c r="BD36" s="821"/>
      <c r="BE36" s="817" t="s">
        <v>390</v>
      </c>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70"/>
      <c r="CI36" s="771"/>
      <c r="CJ36" s="771"/>
      <c r="CK36" s="771"/>
      <c r="CL36" s="772"/>
      <c r="CM36" s="770"/>
      <c r="CN36" s="771"/>
      <c r="CO36" s="771"/>
      <c r="CP36" s="771"/>
      <c r="CQ36" s="772"/>
      <c r="CR36" s="770"/>
      <c r="CS36" s="771"/>
      <c r="CT36" s="771"/>
      <c r="CU36" s="771"/>
      <c r="CV36" s="772"/>
      <c r="CW36" s="770"/>
      <c r="CX36" s="771"/>
      <c r="CY36" s="771"/>
      <c r="CZ36" s="771"/>
      <c r="DA36" s="772"/>
      <c r="DB36" s="770"/>
      <c r="DC36" s="771"/>
      <c r="DD36" s="771"/>
      <c r="DE36" s="771"/>
      <c r="DF36" s="772"/>
      <c r="DG36" s="770"/>
      <c r="DH36" s="771"/>
      <c r="DI36" s="771"/>
      <c r="DJ36" s="771"/>
      <c r="DK36" s="772"/>
      <c r="DL36" s="770"/>
      <c r="DM36" s="771"/>
      <c r="DN36" s="771"/>
      <c r="DO36" s="771"/>
      <c r="DP36" s="772"/>
      <c r="DQ36" s="770"/>
      <c r="DR36" s="771"/>
      <c r="DS36" s="771"/>
      <c r="DT36" s="771"/>
      <c r="DU36" s="772"/>
      <c r="DV36" s="773"/>
      <c r="DW36" s="774"/>
      <c r="DX36" s="774"/>
      <c r="DY36" s="774"/>
      <c r="DZ36" s="775"/>
      <c r="EA36" s="197"/>
    </row>
    <row r="37" spans="1:131" s="198" customFormat="1" ht="26.25" customHeight="1">
      <c r="A37" s="217">
        <v>10</v>
      </c>
      <c r="B37" s="743" t="s">
        <v>391</v>
      </c>
      <c r="C37" s="744"/>
      <c r="D37" s="744"/>
      <c r="E37" s="744"/>
      <c r="F37" s="744"/>
      <c r="G37" s="744"/>
      <c r="H37" s="744"/>
      <c r="I37" s="744"/>
      <c r="J37" s="744"/>
      <c r="K37" s="744"/>
      <c r="L37" s="744"/>
      <c r="M37" s="744"/>
      <c r="N37" s="744"/>
      <c r="O37" s="744"/>
      <c r="P37" s="745"/>
      <c r="Q37" s="746">
        <v>2398</v>
      </c>
      <c r="R37" s="747"/>
      <c r="S37" s="747"/>
      <c r="T37" s="747"/>
      <c r="U37" s="747"/>
      <c r="V37" s="747">
        <v>2360</v>
      </c>
      <c r="W37" s="747"/>
      <c r="X37" s="747"/>
      <c r="Y37" s="747"/>
      <c r="Z37" s="747"/>
      <c r="AA37" s="747">
        <v>38</v>
      </c>
      <c r="AB37" s="747"/>
      <c r="AC37" s="747"/>
      <c r="AD37" s="747"/>
      <c r="AE37" s="748"/>
      <c r="AF37" s="749">
        <v>38</v>
      </c>
      <c r="AG37" s="750"/>
      <c r="AH37" s="750"/>
      <c r="AI37" s="750"/>
      <c r="AJ37" s="751"/>
      <c r="AK37" s="819">
        <v>1611</v>
      </c>
      <c r="AL37" s="820"/>
      <c r="AM37" s="820"/>
      <c r="AN37" s="820"/>
      <c r="AO37" s="820"/>
      <c r="AP37" s="820">
        <v>16866</v>
      </c>
      <c r="AQ37" s="820"/>
      <c r="AR37" s="820"/>
      <c r="AS37" s="820"/>
      <c r="AT37" s="820"/>
      <c r="AU37" s="820">
        <v>16495</v>
      </c>
      <c r="AV37" s="820"/>
      <c r="AW37" s="820"/>
      <c r="AX37" s="820"/>
      <c r="AY37" s="820"/>
      <c r="AZ37" s="821" t="s">
        <v>542</v>
      </c>
      <c r="BA37" s="821"/>
      <c r="BB37" s="821"/>
      <c r="BC37" s="821"/>
      <c r="BD37" s="821"/>
      <c r="BE37" s="817" t="s">
        <v>390</v>
      </c>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70"/>
      <c r="CI37" s="771"/>
      <c r="CJ37" s="771"/>
      <c r="CK37" s="771"/>
      <c r="CL37" s="772"/>
      <c r="CM37" s="770"/>
      <c r="CN37" s="771"/>
      <c r="CO37" s="771"/>
      <c r="CP37" s="771"/>
      <c r="CQ37" s="772"/>
      <c r="CR37" s="770"/>
      <c r="CS37" s="771"/>
      <c r="CT37" s="771"/>
      <c r="CU37" s="771"/>
      <c r="CV37" s="772"/>
      <c r="CW37" s="770"/>
      <c r="CX37" s="771"/>
      <c r="CY37" s="771"/>
      <c r="CZ37" s="771"/>
      <c r="DA37" s="772"/>
      <c r="DB37" s="770"/>
      <c r="DC37" s="771"/>
      <c r="DD37" s="771"/>
      <c r="DE37" s="771"/>
      <c r="DF37" s="772"/>
      <c r="DG37" s="770"/>
      <c r="DH37" s="771"/>
      <c r="DI37" s="771"/>
      <c r="DJ37" s="771"/>
      <c r="DK37" s="772"/>
      <c r="DL37" s="770"/>
      <c r="DM37" s="771"/>
      <c r="DN37" s="771"/>
      <c r="DO37" s="771"/>
      <c r="DP37" s="772"/>
      <c r="DQ37" s="770"/>
      <c r="DR37" s="771"/>
      <c r="DS37" s="771"/>
      <c r="DT37" s="771"/>
      <c r="DU37" s="772"/>
      <c r="DV37" s="773"/>
      <c r="DW37" s="774"/>
      <c r="DX37" s="774"/>
      <c r="DY37" s="774"/>
      <c r="DZ37" s="775"/>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70"/>
      <c r="CI38" s="771"/>
      <c r="CJ38" s="771"/>
      <c r="CK38" s="771"/>
      <c r="CL38" s="772"/>
      <c r="CM38" s="770"/>
      <c r="CN38" s="771"/>
      <c r="CO38" s="771"/>
      <c r="CP38" s="771"/>
      <c r="CQ38" s="772"/>
      <c r="CR38" s="770"/>
      <c r="CS38" s="771"/>
      <c r="CT38" s="771"/>
      <c r="CU38" s="771"/>
      <c r="CV38" s="772"/>
      <c r="CW38" s="770"/>
      <c r="CX38" s="771"/>
      <c r="CY38" s="771"/>
      <c r="CZ38" s="771"/>
      <c r="DA38" s="772"/>
      <c r="DB38" s="770"/>
      <c r="DC38" s="771"/>
      <c r="DD38" s="771"/>
      <c r="DE38" s="771"/>
      <c r="DF38" s="772"/>
      <c r="DG38" s="770"/>
      <c r="DH38" s="771"/>
      <c r="DI38" s="771"/>
      <c r="DJ38" s="771"/>
      <c r="DK38" s="772"/>
      <c r="DL38" s="770"/>
      <c r="DM38" s="771"/>
      <c r="DN38" s="771"/>
      <c r="DO38" s="771"/>
      <c r="DP38" s="772"/>
      <c r="DQ38" s="770"/>
      <c r="DR38" s="771"/>
      <c r="DS38" s="771"/>
      <c r="DT38" s="771"/>
      <c r="DU38" s="772"/>
      <c r="DV38" s="773"/>
      <c r="DW38" s="774"/>
      <c r="DX38" s="774"/>
      <c r="DY38" s="774"/>
      <c r="DZ38" s="775"/>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70"/>
      <c r="CI39" s="771"/>
      <c r="CJ39" s="771"/>
      <c r="CK39" s="771"/>
      <c r="CL39" s="772"/>
      <c r="CM39" s="770"/>
      <c r="CN39" s="771"/>
      <c r="CO39" s="771"/>
      <c r="CP39" s="771"/>
      <c r="CQ39" s="772"/>
      <c r="CR39" s="770"/>
      <c r="CS39" s="771"/>
      <c r="CT39" s="771"/>
      <c r="CU39" s="771"/>
      <c r="CV39" s="772"/>
      <c r="CW39" s="770"/>
      <c r="CX39" s="771"/>
      <c r="CY39" s="771"/>
      <c r="CZ39" s="771"/>
      <c r="DA39" s="772"/>
      <c r="DB39" s="770"/>
      <c r="DC39" s="771"/>
      <c r="DD39" s="771"/>
      <c r="DE39" s="771"/>
      <c r="DF39" s="772"/>
      <c r="DG39" s="770"/>
      <c r="DH39" s="771"/>
      <c r="DI39" s="771"/>
      <c r="DJ39" s="771"/>
      <c r="DK39" s="772"/>
      <c r="DL39" s="770"/>
      <c r="DM39" s="771"/>
      <c r="DN39" s="771"/>
      <c r="DO39" s="771"/>
      <c r="DP39" s="772"/>
      <c r="DQ39" s="770"/>
      <c r="DR39" s="771"/>
      <c r="DS39" s="771"/>
      <c r="DT39" s="771"/>
      <c r="DU39" s="772"/>
      <c r="DV39" s="773"/>
      <c r="DW39" s="774"/>
      <c r="DX39" s="774"/>
      <c r="DY39" s="774"/>
      <c r="DZ39" s="775"/>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70"/>
      <c r="CI40" s="771"/>
      <c r="CJ40" s="771"/>
      <c r="CK40" s="771"/>
      <c r="CL40" s="772"/>
      <c r="CM40" s="770"/>
      <c r="CN40" s="771"/>
      <c r="CO40" s="771"/>
      <c r="CP40" s="771"/>
      <c r="CQ40" s="772"/>
      <c r="CR40" s="770"/>
      <c r="CS40" s="771"/>
      <c r="CT40" s="771"/>
      <c r="CU40" s="771"/>
      <c r="CV40" s="772"/>
      <c r="CW40" s="770"/>
      <c r="CX40" s="771"/>
      <c r="CY40" s="771"/>
      <c r="CZ40" s="771"/>
      <c r="DA40" s="772"/>
      <c r="DB40" s="770"/>
      <c r="DC40" s="771"/>
      <c r="DD40" s="771"/>
      <c r="DE40" s="771"/>
      <c r="DF40" s="772"/>
      <c r="DG40" s="770"/>
      <c r="DH40" s="771"/>
      <c r="DI40" s="771"/>
      <c r="DJ40" s="771"/>
      <c r="DK40" s="772"/>
      <c r="DL40" s="770"/>
      <c r="DM40" s="771"/>
      <c r="DN40" s="771"/>
      <c r="DO40" s="771"/>
      <c r="DP40" s="772"/>
      <c r="DQ40" s="770"/>
      <c r="DR40" s="771"/>
      <c r="DS40" s="771"/>
      <c r="DT40" s="771"/>
      <c r="DU40" s="772"/>
      <c r="DV40" s="773"/>
      <c r="DW40" s="774"/>
      <c r="DX40" s="774"/>
      <c r="DY40" s="774"/>
      <c r="DZ40" s="775"/>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70"/>
      <c r="CI41" s="771"/>
      <c r="CJ41" s="771"/>
      <c r="CK41" s="771"/>
      <c r="CL41" s="772"/>
      <c r="CM41" s="770"/>
      <c r="CN41" s="771"/>
      <c r="CO41" s="771"/>
      <c r="CP41" s="771"/>
      <c r="CQ41" s="772"/>
      <c r="CR41" s="770"/>
      <c r="CS41" s="771"/>
      <c r="CT41" s="771"/>
      <c r="CU41" s="771"/>
      <c r="CV41" s="772"/>
      <c r="CW41" s="770"/>
      <c r="CX41" s="771"/>
      <c r="CY41" s="771"/>
      <c r="CZ41" s="771"/>
      <c r="DA41" s="772"/>
      <c r="DB41" s="770"/>
      <c r="DC41" s="771"/>
      <c r="DD41" s="771"/>
      <c r="DE41" s="771"/>
      <c r="DF41" s="772"/>
      <c r="DG41" s="770"/>
      <c r="DH41" s="771"/>
      <c r="DI41" s="771"/>
      <c r="DJ41" s="771"/>
      <c r="DK41" s="772"/>
      <c r="DL41" s="770"/>
      <c r="DM41" s="771"/>
      <c r="DN41" s="771"/>
      <c r="DO41" s="771"/>
      <c r="DP41" s="772"/>
      <c r="DQ41" s="770"/>
      <c r="DR41" s="771"/>
      <c r="DS41" s="771"/>
      <c r="DT41" s="771"/>
      <c r="DU41" s="772"/>
      <c r="DV41" s="773"/>
      <c r="DW41" s="774"/>
      <c r="DX41" s="774"/>
      <c r="DY41" s="774"/>
      <c r="DZ41" s="775"/>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70"/>
      <c r="CI42" s="771"/>
      <c r="CJ42" s="771"/>
      <c r="CK42" s="771"/>
      <c r="CL42" s="772"/>
      <c r="CM42" s="770"/>
      <c r="CN42" s="771"/>
      <c r="CO42" s="771"/>
      <c r="CP42" s="771"/>
      <c r="CQ42" s="772"/>
      <c r="CR42" s="770"/>
      <c r="CS42" s="771"/>
      <c r="CT42" s="771"/>
      <c r="CU42" s="771"/>
      <c r="CV42" s="772"/>
      <c r="CW42" s="770"/>
      <c r="CX42" s="771"/>
      <c r="CY42" s="771"/>
      <c r="CZ42" s="771"/>
      <c r="DA42" s="772"/>
      <c r="DB42" s="770"/>
      <c r="DC42" s="771"/>
      <c r="DD42" s="771"/>
      <c r="DE42" s="771"/>
      <c r="DF42" s="772"/>
      <c r="DG42" s="770"/>
      <c r="DH42" s="771"/>
      <c r="DI42" s="771"/>
      <c r="DJ42" s="771"/>
      <c r="DK42" s="772"/>
      <c r="DL42" s="770"/>
      <c r="DM42" s="771"/>
      <c r="DN42" s="771"/>
      <c r="DO42" s="771"/>
      <c r="DP42" s="772"/>
      <c r="DQ42" s="770"/>
      <c r="DR42" s="771"/>
      <c r="DS42" s="771"/>
      <c r="DT42" s="771"/>
      <c r="DU42" s="772"/>
      <c r="DV42" s="773"/>
      <c r="DW42" s="774"/>
      <c r="DX42" s="774"/>
      <c r="DY42" s="774"/>
      <c r="DZ42" s="775"/>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70"/>
      <c r="CI43" s="771"/>
      <c r="CJ43" s="771"/>
      <c r="CK43" s="771"/>
      <c r="CL43" s="772"/>
      <c r="CM43" s="770"/>
      <c r="CN43" s="771"/>
      <c r="CO43" s="771"/>
      <c r="CP43" s="771"/>
      <c r="CQ43" s="772"/>
      <c r="CR43" s="770"/>
      <c r="CS43" s="771"/>
      <c r="CT43" s="771"/>
      <c r="CU43" s="771"/>
      <c r="CV43" s="772"/>
      <c r="CW43" s="770"/>
      <c r="CX43" s="771"/>
      <c r="CY43" s="771"/>
      <c r="CZ43" s="771"/>
      <c r="DA43" s="772"/>
      <c r="DB43" s="770"/>
      <c r="DC43" s="771"/>
      <c r="DD43" s="771"/>
      <c r="DE43" s="771"/>
      <c r="DF43" s="772"/>
      <c r="DG43" s="770"/>
      <c r="DH43" s="771"/>
      <c r="DI43" s="771"/>
      <c r="DJ43" s="771"/>
      <c r="DK43" s="772"/>
      <c r="DL43" s="770"/>
      <c r="DM43" s="771"/>
      <c r="DN43" s="771"/>
      <c r="DO43" s="771"/>
      <c r="DP43" s="772"/>
      <c r="DQ43" s="770"/>
      <c r="DR43" s="771"/>
      <c r="DS43" s="771"/>
      <c r="DT43" s="771"/>
      <c r="DU43" s="772"/>
      <c r="DV43" s="773"/>
      <c r="DW43" s="774"/>
      <c r="DX43" s="774"/>
      <c r="DY43" s="774"/>
      <c r="DZ43" s="775"/>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70"/>
      <c r="CI44" s="771"/>
      <c r="CJ44" s="771"/>
      <c r="CK44" s="771"/>
      <c r="CL44" s="772"/>
      <c r="CM44" s="770"/>
      <c r="CN44" s="771"/>
      <c r="CO44" s="771"/>
      <c r="CP44" s="771"/>
      <c r="CQ44" s="772"/>
      <c r="CR44" s="770"/>
      <c r="CS44" s="771"/>
      <c r="CT44" s="771"/>
      <c r="CU44" s="771"/>
      <c r="CV44" s="772"/>
      <c r="CW44" s="770"/>
      <c r="CX44" s="771"/>
      <c r="CY44" s="771"/>
      <c r="CZ44" s="771"/>
      <c r="DA44" s="772"/>
      <c r="DB44" s="770"/>
      <c r="DC44" s="771"/>
      <c r="DD44" s="771"/>
      <c r="DE44" s="771"/>
      <c r="DF44" s="772"/>
      <c r="DG44" s="770"/>
      <c r="DH44" s="771"/>
      <c r="DI44" s="771"/>
      <c r="DJ44" s="771"/>
      <c r="DK44" s="772"/>
      <c r="DL44" s="770"/>
      <c r="DM44" s="771"/>
      <c r="DN44" s="771"/>
      <c r="DO44" s="771"/>
      <c r="DP44" s="772"/>
      <c r="DQ44" s="770"/>
      <c r="DR44" s="771"/>
      <c r="DS44" s="771"/>
      <c r="DT44" s="771"/>
      <c r="DU44" s="772"/>
      <c r="DV44" s="773"/>
      <c r="DW44" s="774"/>
      <c r="DX44" s="774"/>
      <c r="DY44" s="774"/>
      <c r="DZ44" s="775"/>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70"/>
      <c r="CI45" s="771"/>
      <c r="CJ45" s="771"/>
      <c r="CK45" s="771"/>
      <c r="CL45" s="772"/>
      <c r="CM45" s="770"/>
      <c r="CN45" s="771"/>
      <c r="CO45" s="771"/>
      <c r="CP45" s="771"/>
      <c r="CQ45" s="772"/>
      <c r="CR45" s="770"/>
      <c r="CS45" s="771"/>
      <c r="CT45" s="771"/>
      <c r="CU45" s="771"/>
      <c r="CV45" s="772"/>
      <c r="CW45" s="770"/>
      <c r="CX45" s="771"/>
      <c r="CY45" s="771"/>
      <c r="CZ45" s="771"/>
      <c r="DA45" s="772"/>
      <c r="DB45" s="770"/>
      <c r="DC45" s="771"/>
      <c r="DD45" s="771"/>
      <c r="DE45" s="771"/>
      <c r="DF45" s="772"/>
      <c r="DG45" s="770"/>
      <c r="DH45" s="771"/>
      <c r="DI45" s="771"/>
      <c r="DJ45" s="771"/>
      <c r="DK45" s="772"/>
      <c r="DL45" s="770"/>
      <c r="DM45" s="771"/>
      <c r="DN45" s="771"/>
      <c r="DO45" s="771"/>
      <c r="DP45" s="772"/>
      <c r="DQ45" s="770"/>
      <c r="DR45" s="771"/>
      <c r="DS45" s="771"/>
      <c r="DT45" s="771"/>
      <c r="DU45" s="772"/>
      <c r="DV45" s="773"/>
      <c r="DW45" s="774"/>
      <c r="DX45" s="774"/>
      <c r="DY45" s="774"/>
      <c r="DZ45" s="775"/>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70"/>
      <c r="CI46" s="771"/>
      <c r="CJ46" s="771"/>
      <c r="CK46" s="771"/>
      <c r="CL46" s="772"/>
      <c r="CM46" s="770"/>
      <c r="CN46" s="771"/>
      <c r="CO46" s="771"/>
      <c r="CP46" s="771"/>
      <c r="CQ46" s="772"/>
      <c r="CR46" s="770"/>
      <c r="CS46" s="771"/>
      <c r="CT46" s="771"/>
      <c r="CU46" s="771"/>
      <c r="CV46" s="772"/>
      <c r="CW46" s="770"/>
      <c r="CX46" s="771"/>
      <c r="CY46" s="771"/>
      <c r="CZ46" s="771"/>
      <c r="DA46" s="772"/>
      <c r="DB46" s="770"/>
      <c r="DC46" s="771"/>
      <c r="DD46" s="771"/>
      <c r="DE46" s="771"/>
      <c r="DF46" s="772"/>
      <c r="DG46" s="770"/>
      <c r="DH46" s="771"/>
      <c r="DI46" s="771"/>
      <c r="DJ46" s="771"/>
      <c r="DK46" s="772"/>
      <c r="DL46" s="770"/>
      <c r="DM46" s="771"/>
      <c r="DN46" s="771"/>
      <c r="DO46" s="771"/>
      <c r="DP46" s="772"/>
      <c r="DQ46" s="770"/>
      <c r="DR46" s="771"/>
      <c r="DS46" s="771"/>
      <c r="DT46" s="771"/>
      <c r="DU46" s="772"/>
      <c r="DV46" s="773"/>
      <c r="DW46" s="774"/>
      <c r="DX46" s="774"/>
      <c r="DY46" s="774"/>
      <c r="DZ46" s="775"/>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70"/>
      <c r="CI47" s="771"/>
      <c r="CJ47" s="771"/>
      <c r="CK47" s="771"/>
      <c r="CL47" s="772"/>
      <c r="CM47" s="770"/>
      <c r="CN47" s="771"/>
      <c r="CO47" s="771"/>
      <c r="CP47" s="771"/>
      <c r="CQ47" s="772"/>
      <c r="CR47" s="770"/>
      <c r="CS47" s="771"/>
      <c r="CT47" s="771"/>
      <c r="CU47" s="771"/>
      <c r="CV47" s="772"/>
      <c r="CW47" s="770"/>
      <c r="CX47" s="771"/>
      <c r="CY47" s="771"/>
      <c r="CZ47" s="771"/>
      <c r="DA47" s="772"/>
      <c r="DB47" s="770"/>
      <c r="DC47" s="771"/>
      <c r="DD47" s="771"/>
      <c r="DE47" s="771"/>
      <c r="DF47" s="772"/>
      <c r="DG47" s="770"/>
      <c r="DH47" s="771"/>
      <c r="DI47" s="771"/>
      <c r="DJ47" s="771"/>
      <c r="DK47" s="772"/>
      <c r="DL47" s="770"/>
      <c r="DM47" s="771"/>
      <c r="DN47" s="771"/>
      <c r="DO47" s="771"/>
      <c r="DP47" s="772"/>
      <c r="DQ47" s="770"/>
      <c r="DR47" s="771"/>
      <c r="DS47" s="771"/>
      <c r="DT47" s="771"/>
      <c r="DU47" s="772"/>
      <c r="DV47" s="773"/>
      <c r="DW47" s="774"/>
      <c r="DX47" s="774"/>
      <c r="DY47" s="774"/>
      <c r="DZ47" s="775"/>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70"/>
      <c r="CI48" s="771"/>
      <c r="CJ48" s="771"/>
      <c r="CK48" s="771"/>
      <c r="CL48" s="772"/>
      <c r="CM48" s="770"/>
      <c r="CN48" s="771"/>
      <c r="CO48" s="771"/>
      <c r="CP48" s="771"/>
      <c r="CQ48" s="772"/>
      <c r="CR48" s="770"/>
      <c r="CS48" s="771"/>
      <c r="CT48" s="771"/>
      <c r="CU48" s="771"/>
      <c r="CV48" s="772"/>
      <c r="CW48" s="770"/>
      <c r="CX48" s="771"/>
      <c r="CY48" s="771"/>
      <c r="CZ48" s="771"/>
      <c r="DA48" s="772"/>
      <c r="DB48" s="770"/>
      <c r="DC48" s="771"/>
      <c r="DD48" s="771"/>
      <c r="DE48" s="771"/>
      <c r="DF48" s="772"/>
      <c r="DG48" s="770"/>
      <c r="DH48" s="771"/>
      <c r="DI48" s="771"/>
      <c r="DJ48" s="771"/>
      <c r="DK48" s="772"/>
      <c r="DL48" s="770"/>
      <c r="DM48" s="771"/>
      <c r="DN48" s="771"/>
      <c r="DO48" s="771"/>
      <c r="DP48" s="772"/>
      <c r="DQ48" s="770"/>
      <c r="DR48" s="771"/>
      <c r="DS48" s="771"/>
      <c r="DT48" s="771"/>
      <c r="DU48" s="772"/>
      <c r="DV48" s="773"/>
      <c r="DW48" s="774"/>
      <c r="DX48" s="774"/>
      <c r="DY48" s="774"/>
      <c r="DZ48" s="775"/>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70"/>
      <c r="CI49" s="771"/>
      <c r="CJ49" s="771"/>
      <c r="CK49" s="771"/>
      <c r="CL49" s="772"/>
      <c r="CM49" s="770"/>
      <c r="CN49" s="771"/>
      <c r="CO49" s="771"/>
      <c r="CP49" s="771"/>
      <c r="CQ49" s="772"/>
      <c r="CR49" s="770"/>
      <c r="CS49" s="771"/>
      <c r="CT49" s="771"/>
      <c r="CU49" s="771"/>
      <c r="CV49" s="772"/>
      <c r="CW49" s="770"/>
      <c r="CX49" s="771"/>
      <c r="CY49" s="771"/>
      <c r="CZ49" s="771"/>
      <c r="DA49" s="772"/>
      <c r="DB49" s="770"/>
      <c r="DC49" s="771"/>
      <c r="DD49" s="771"/>
      <c r="DE49" s="771"/>
      <c r="DF49" s="772"/>
      <c r="DG49" s="770"/>
      <c r="DH49" s="771"/>
      <c r="DI49" s="771"/>
      <c r="DJ49" s="771"/>
      <c r="DK49" s="772"/>
      <c r="DL49" s="770"/>
      <c r="DM49" s="771"/>
      <c r="DN49" s="771"/>
      <c r="DO49" s="771"/>
      <c r="DP49" s="772"/>
      <c r="DQ49" s="770"/>
      <c r="DR49" s="771"/>
      <c r="DS49" s="771"/>
      <c r="DT49" s="771"/>
      <c r="DU49" s="772"/>
      <c r="DV49" s="773"/>
      <c r="DW49" s="774"/>
      <c r="DX49" s="774"/>
      <c r="DY49" s="774"/>
      <c r="DZ49" s="775"/>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70"/>
      <c r="CI50" s="771"/>
      <c r="CJ50" s="771"/>
      <c r="CK50" s="771"/>
      <c r="CL50" s="772"/>
      <c r="CM50" s="770"/>
      <c r="CN50" s="771"/>
      <c r="CO50" s="771"/>
      <c r="CP50" s="771"/>
      <c r="CQ50" s="772"/>
      <c r="CR50" s="770"/>
      <c r="CS50" s="771"/>
      <c r="CT50" s="771"/>
      <c r="CU50" s="771"/>
      <c r="CV50" s="772"/>
      <c r="CW50" s="770"/>
      <c r="CX50" s="771"/>
      <c r="CY50" s="771"/>
      <c r="CZ50" s="771"/>
      <c r="DA50" s="772"/>
      <c r="DB50" s="770"/>
      <c r="DC50" s="771"/>
      <c r="DD50" s="771"/>
      <c r="DE50" s="771"/>
      <c r="DF50" s="772"/>
      <c r="DG50" s="770"/>
      <c r="DH50" s="771"/>
      <c r="DI50" s="771"/>
      <c r="DJ50" s="771"/>
      <c r="DK50" s="772"/>
      <c r="DL50" s="770"/>
      <c r="DM50" s="771"/>
      <c r="DN50" s="771"/>
      <c r="DO50" s="771"/>
      <c r="DP50" s="772"/>
      <c r="DQ50" s="770"/>
      <c r="DR50" s="771"/>
      <c r="DS50" s="771"/>
      <c r="DT50" s="771"/>
      <c r="DU50" s="772"/>
      <c r="DV50" s="773"/>
      <c r="DW50" s="774"/>
      <c r="DX50" s="774"/>
      <c r="DY50" s="774"/>
      <c r="DZ50" s="775"/>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70"/>
      <c r="CI51" s="771"/>
      <c r="CJ51" s="771"/>
      <c r="CK51" s="771"/>
      <c r="CL51" s="772"/>
      <c r="CM51" s="770"/>
      <c r="CN51" s="771"/>
      <c r="CO51" s="771"/>
      <c r="CP51" s="771"/>
      <c r="CQ51" s="772"/>
      <c r="CR51" s="770"/>
      <c r="CS51" s="771"/>
      <c r="CT51" s="771"/>
      <c r="CU51" s="771"/>
      <c r="CV51" s="772"/>
      <c r="CW51" s="770"/>
      <c r="CX51" s="771"/>
      <c r="CY51" s="771"/>
      <c r="CZ51" s="771"/>
      <c r="DA51" s="772"/>
      <c r="DB51" s="770"/>
      <c r="DC51" s="771"/>
      <c r="DD51" s="771"/>
      <c r="DE51" s="771"/>
      <c r="DF51" s="772"/>
      <c r="DG51" s="770"/>
      <c r="DH51" s="771"/>
      <c r="DI51" s="771"/>
      <c r="DJ51" s="771"/>
      <c r="DK51" s="772"/>
      <c r="DL51" s="770"/>
      <c r="DM51" s="771"/>
      <c r="DN51" s="771"/>
      <c r="DO51" s="771"/>
      <c r="DP51" s="772"/>
      <c r="DQ51" s="770"/>
      <c r="DR51" s="771"/>
      <c r="DS51" s="771"/>
      <c r="DT51" s="771"/>
      <c r="DU51" s="772"/>
      <c r="DV51" s="773"/>
      <c r="DW51" s="774"/>
      <c r="DX51" s="774"/>
      <c r="DY51" s="774"/>
      <c r="DZ51" s="775"/>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70"/>
      <c r="CI52" s="771"/>
      <c r="CJ52" s="771"/>
      <c r="CK52" s="771"/>
      <c r="CL52" s="772"/>
      <c r="CM52" s="770"/>
      <c r="CN52" s="771"/>
      <c r="CO52" s="771"/>
      <c r="CP52" s="771"/>
      <c r="CQ52" s="772"/>
      <c r="CR52" s="770"/>
      <c r="CS52" s="771"/>
      <c r="CT52" s="771"/>
      <c r="CU52" s="771"/>
      <c r="CV52" s="772"/>
      <c r="CW52" s="770"/>
      <c r="CX52" s="771"/>
      <c r="CY52" s="771"/>
      <c r="CZ52" s="771"/>
      <c r="DA52" s="772"/>
      <c r="DB52" s="770"/>
      <c r="DC52" s="771"/>
      <c r="DD52" s="771"/>
      <c r="DE52" s="771"/>
      <c r="DF52" s="772"/>
      <c r="DG52" s="770"/>
      <c r="DH52" s="771"/>
      <c r="DI52" s="771"/>
      <c r="DJ52" s="771"/>
      <c r="DK52" s="772"/>
      <c r="DL52" s="770"/>
      <c r="DM52" s="771"/>
      <c r="DN52" s="771"/>
      <c r="DO52" s="771"/>
      <c r="DP52" s="772"/>
      <c r="DQ52" s="770"/>
      <c r="DR52" s="771"/>
      <c r="DS52" s="771"/>
      <c r="DT52" s="771"/>
      <c r="DU52" s="772"/>
      <c r="DV52" s="773"/>
      <c r="DW52" s="774"/>
      <c r="DX52" s="774"/>
      <c r="DY52" s="774"/>
      <c r="DZ52" s="775"/>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70"/>
      <c r="CI53" s="771"/>
      <c r="CJ53" s="771"/>
      <c r="CK53" s="771"/>
      <c r="CL53" s="772"/>
      <c r="CM53" s="770"/>
      <c r="CN53" s="771"/>
      <c r="CO53" s="771"/>
      <c r="CP53" s="771"/>
      <c r="CQ53" s="772"/>
      <c r="CR53" s="770"/>
      <c r="CS53" s="771"/>
      <c r="CT53" s="771"/>
      <c r="CU53" s="771"/>
      <c r="CV53" s="772"/>
      <c r="CW53" s="770"/>
      <c r="CX53" s="771"/>
      <c r="CY53" s="771"/>
      <c r="CZ53" s="771"/>
      <c r="DA53" s="772"/>
      <c r="DB53" s="770"/>
      <c r="DC53" s="771"/>
      <c r="DD53" s="771"/>
      <c r="DE53" s="771"/>
      <c r="DF53" s="772"/>
      <c r="DG53" s="770"/>
      <c r="DH53" s="771"/>
      <c r="DI53" s="771"/>
      <c r="DJ53" s="771"/>
      <c r="DK53" s="772"/>
      <c r="DL53" s="770"/>
      <c r="DM53" s="771"/>
      <c r="DN53" s="771"/>
      <c r="DO53" s="771"/>
      <c r="DP53" s="772"/>
      <c r="DQ53" s="770"/>
      <c r="DR53" s="771"/>
      <c r="DS53" s="771"/>
      <c r="DT53" s="771"/>
      <c r="DU53" s="772"/>
      <c r="DV53" s="773"/>
      <c r="DW53" s="774"/>
      <c r="DX53" s="774"/>
      <c r="DY53" s="774"/>
      <c r="DZ53" s="775"/>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70"/>
      <c r="CI54" s="771"/>
      <c r="CJ54" s="771"/>
      <c r="CK54" s="771"/>
      <c r="CL54" s="772"/>
      <c r="CM54" s="770"/>
      <c r="CN54" s="771"/>
      <c r="CO54" s="771"/>
      <c r="CP54" s="771"/>
      <c r="CQ54" s="772"/>
      <c r="CR54" s="770"/>
      <c r="CS54" s="771"/>
      <c r="CT54" s="771"/>
      <c r="CU54" s="771"/>
      <c r="CV54" s="772"/>
      <c r="CW54" s="770"/>
      <c r="CX54" s="771"/>
      <c r="CY54" s="771"/>
      <c r="CZ54" s="771"/>
      <c r="DA54" s="772"/>
      <c r="DB54" s="770"/>
      <c r="DC54" s="771"/>
      <c r="DD54" s="771"/>
      <c r="DE54" s="771"/>
      <c r="DF54" s="772"/>
      <c r="DG54" s="770"/>
      <c r="DH54" s="771"/>
      <c r="DI54" s="771"/>
      <c r="DJ54" s="771"/>
      <c r="DK54" s="772"/>
      <c r="DL54" s="770"/>
      <c r="DM54" s="771"/>
      <c r="DN54" s="771"/>
      <c r="DO54" s="771"/>
      <c r="DP54" s="772"/>
      <c r="DQ54" s="770"/>
      <c r="DR54" s="771"/>
      <c r="DS54" s="771"/>
      <c r="DT54" s="771"/>
      <c r="DU54" s="772"/>
      <c r="DV54" s="773"/>
      <c r="DW54" s="774"/>
      <c r="DX54" s="774"/>
      <c r="DY54" s="774"/>
      <c r="DZ54" s="775"/>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70"/>
      <c r="CI55" s="771"/>
      <c r="CJ55" s="771"/>
      <c r="CK55" s="771"/>
      <c r="CL55" s="772"/>
      <c r="CM55" s="770"/>
      <c r="CN55" s="771"/>
      <c r="CO55" s="771"/>
      <c r="CP55" s="771"/>
      <c r="CQ55" s="772"/>
      <c r="CR55" s="770"/>
      <c r="CS55" s="771"/>
      <c r="CT55" s="771"/>
      <c r="CU55" s="771"/>
      <c r="CV55" s="772"/>
      <c r="CW55" s="770"/>
      <c r="CX55" s="771"/>
      <c r="CY55" s="771"/>
      <c r="CZ55" s="771"/>
      <c r="DA55" s="772"/>
      <c r="DB55" s="770"/>
      <c r="DC55" s="771"/>
      <c r="DD55" s="771"/>
      <c r="DE55" s="771"/>
      <c r="DF55" s="772"/>
      <c r="DG55" s="770"/>
      <c r="DH55" s="771"/>
      <c r="DI55" s="771"/>
      <c r="DJ55" s="771"/>
      <c r="DK55" s="772"/>
      <c r="DL55" s="770"/>
      <c r="DM55" s="771"/>
      <c r="DN55" s="771"/>
      <c r="DO55" s="771"/>
      <c r="DP55" s="772"/>
      <c r="DQ55" s="770"/>
      <c r="DR55" s="771"/>
      <c r="DS55" s="771"/>
      <c r="DT55" s="771"/>
      <c r="DU55" s="772"/>
      <c r="DV55" s="773"/>
      <c r="DW55" s="774"/>
      <c r="DX55" s="774"/>
      <c r="DY55" s="774"/>
      <c r="DZ55" s="775"/>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70"/>
      <c r="CI56" s="771"/>
      <c r="CJ56" s="771"/>
      <c r="CK56" s="771"/>
      <c r="CL56" s="772"/>
      <c r="CM56" s="770"/>
      <c r="CN56" s="771"/>
      <c r="CO56" s="771"/>
      <c r="CP56" s="771"/>
      <c r="CQ56" s="772"/>
      <c r="CR56" s="770"/>
      <c r="CS56" s="771"/>
      <c r="CT56" s="771"/>
      <c r="CU56" s="771"/>
      <c r="CV56" s="772"/>
      <c r="CW56" s="770"/>
      <c r="CX56" s="771"/>
      <c r="CY56" s="771"/>
      <c r="CZ56" s="771"/>
      <c r="DA56" s="772"/>
      <c r="DB56" s="770"/>
      <c r="DC56" s="771"/>
      <c r="DD56" s="771"/>
      <c r="DE56" s="771"/>
      <c r="DF56" s="772"/>
      <c r="DG56" s="770"/>
      <c r="DH56" s="771"/>
      <c r="DI56" s="771"/>
      <c r="DJ56" s="771"/>
      <c r="DK56" s="772"/>
      <c r="DL56" s="770"/>
      <c r="DM56" s="771"/>
      <c r="DN56" s="771"/>
      <c r="DO56" s="771"/>
      <c r="DP56" s="772"/>
      <c r="DQ56" s="770"/>
      <c r="DR56" s="771"/>
      <c r="DS56" s="771"/>
      <c r="DT56" s="771"/>
      <c r="DU56" s="772"/>
      <c r="DV56" s="773"/>
      <c r="DW56" s="774"/>
      <c r="DX56" s="774"/>
      <c r="DY56" s="774"/>
      <c r="DZ56" s="775"/>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70"/>
      <c r="CI57" s="771"/>
      <c r="CJ57" s="771"/>
      <c r="CK57" s="771"/>
      <c r="CL57" s="772"/>
      <c r="CM57" s="770"/>
      <c r="CN57" s="771"/>
      <c r="CO57" s="771"/>
      <c r="CP57" s="771"/>
      <c r="CQ57" s="772"/>
      <c r="CR57" s="770"/>
      <c r="CS57" s="771"/>
      <c r="CT57" s="771"/>
      <c r="CU57" s="771"/>
      <c r="CV57" s="772"/>
      <c r="CW57" s="770"/>
      <c r="CX57" s="771"/>
      <c r="CY57" s="771"/>
      <c r="CZ57" s="771"/>
      <c r="DA57" s="772"/>
      <c r="DB57" s="770"/>
      <c r="DC57" s="771"/>
      <c r="DD57" s="771"/>
      <c r="DE57" s="771"/>
      <c r="DF57" s="772"/>
      <c r="DG57" s="770"/>
      <c r="DH57" s="771"/>
      <c r="DI57" s="771"/>
      <c r="DJ57" s="771"/>
      <c r="DK57" s="772"/>
      <c r="DL57" s="770"/>
      <c r="DM57" s="771"/>
      <c r="DN57" s="771"/>
      <c r="DO57" s="771"/>
      <c r="DP57" s="772"/>
      <c r="DQ57" s="770"/>
      <c r="DR57" s="771"/>
      <c r="DS57" s="771"/>
      <c r="DT57" s="771"/>
      <c r="DU57" s="772"/>
      <c r="DV57" s="773"/>
      <c r="DW57" s="774"/>
      <c r="DX57" s="774"/>
      <c r="DY57" s="774"/>
      <c r="DZ57" s="775"/>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70"/>
      <c r="CI58" s="771"/>
      <c r="CJ58" s="771"/>
      <c r="CK58" s="771"/>
      <c r="CL58" s="772"/>
      <c r="CM58" s="770"/>
      <c r="CN58" s="771"/>
      <c r="CO58" s="771"/>
      <c r="CP58" s="771"/>
      <c r="CQ58" s="772"/>
      <c r="CR58" s="770"/>
      <c r="CS58" s="771"/>
      <c r="CT58" s="771"/>
      <c r="CU58" s="771"/>
      <c r="CV58" s="772"/>
      <c r="CW58" s="770"/>
      <c r="CX58" s="771"/>
      <c r="CY58" s="771"/>
      <c r="CZ58" s="771"/>
      <c r="DA58" s="772"/>
      <c r="DB58" s="770"/>
      <c r="DC58" s="771"/>
      <c r="DD58" s="771"/>
      <c r="DE58" s="771"/>
      <c r="DF58" s="772"/>
      <c r="DG58" s="770"/>
      <c r="DH58" s="771"/>
      <c r="DI58" s="771"/>
      <c r="DJ58" s="771"/>
      <c r="DK58" s="772"/>
      <c r="DL58" s="770"/>
      <c r="DM58" s="771"/>
      <c r="DN58" s="771"/>
      <c r="DO58" s="771"/>
      <c r="DP58" s="772"/>
      <c r="DQ58" s="770"/>
      <c r="DR58" s="771"/>
      <c r="DS58" s="771"/>
      <c r="DT58" s="771"/>
      <c r="DU58" s="772"/>
      <c r="DV58" s="773"/>
      <c r="DW58" s="774"/>
      <c r="DX58" s="774"/>
      <c r="DY58" s="774"/>
      <c r="DZ58" s="775"/>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70"/>
      <c r="CI59" s="771"/>
      <c r="CJ59" s="771"/>
      <c r="CK59" s="771"/>
      <c r="CL59" s="772"/>
      <c r="CM59" s="770"/>
      <c r="CN59" s="771"/>
      <c r="CO59" s="771"/>
      <c r="CP59" s="771"/>
      <c r="CQ59" s="772"/>
      <c r="CR59" s="770"/>
      <c r="CS59" s="771"/>
      <c r="CT59" s="771"/>
      <c r="CU59" s="771"/>
      <c r="CV59" s="772"/>
      <c r="CW59" s="770"/>
      <c r="CX59" s="771"/>
      <c r="CY59" s="771"/>
      <c r="CZ59" s="771"/>
      <c r="DA59" s="772"/>
      <c r="DB59" s="770"/>
      <c r="DC59" s="771"/>
      <c r="DD59" s="771"/>
      <c r="DE59" s="771"/>
      <c r="DF59" s="772"/>
      <c r="DG59" s="770"/>
      <c r="DH59" s="771"/>
      <c r="DI59" s="771"/>
      <c r="DJ59" s="771"/>
      <c r="DK59" s="772"/>
      <c r="DL59" s="770"/>
      <c r="DM59" s="771"/>
      <c r="DN59" s="771"/>
      <c r="DO59" s="771"/>
      <c r="DP59" s="772"/>
      <c r="DQ59" s="770"/>
      <c r="DR59" s="771"/>
      <c r="DS59" s="771"/>
      <c r="DT59" s="771"/>
      <c r="DU59" s="772"/>
      <c r="DV59" s="773"/>
      <c r="DW59" s="774"/>
      <c r="DX59" s="774"/>
      <c r="DY59" s="774"/>
      <c r="DZ59" s="775"/>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70"/>
      <c r="CI60" s="771"/>
      <c r="CJ60" s="771"/>
      <c r="CK60" s="771"/>
      <c r="CL60" s="772"/>
      <c r="CM60" s="770"/>
      <c r="CN60" s="771"/>
      <c r="CO60" s="771"/>
      <c r="CP60" s="771"/>
      <c r="CQ60" s="772"/>
      <c r="CR60" s="770"/>
      <c r="CS60" s="771"/>
      <c r="CT60" s="771"/>
      <c r="CU60" s="771"/>
      <c r="CV60" s="772"/>
      <c r="CW60" s="770"/>
      <c r="CX60" s="771"/>
      <c r="CY60" s="771"/>
      <c r="CZ60" s="771"/>
      <c r="DA60" s="772"/>
      <c r="DB60" s="770"/>
      <c r="DC60" s="771"/>
      <c r="DD60" s="771"/>
      <c r="DE60" s="771"/>
      <c r="DF60" s="772"/>
      <c r="DG60" s="770"/>
      <c r="DH60" s="771"/>
      <c r="DI60" s="771"/>
      <c r="DJ60" s="771"/>
      <c r="DK60" s="772"/>
      <c r="DL60" s="770"/>
      <c r="DM60" s="771"/>
      <c r="DN60" s="771"/>
      <c r="DO60" s="771"/>
      <c r="DP60" s="772"/>
      <c r="DQ60" s="770"/>
      <c r="DR60" s="771"/>
      <c r="DS60" s="771"/>
      <c r="DT60" s="771"/>
      <c r="DU60" s="772"/>
      <c r="DV60" s="773"/>
      <c r="DW60" s="774"/>
      <c r="DX60" s="774"/>
      <c r="DY60" s="774"/>
      <c r="DZ60" s="775"/>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70"/>
      <c r="CI61" s="771"/>
      <c r="CJ61" s="771"/>
      <c r="CK61" s="771"/>
      <c r="CL61" s="772"/>
      <c r="CM61" s="770"/>
      <c r="CN61" s="771"/>
      <c r="CO61" s="771"/>
      <c r="CP61" s="771"/>
      <c r="CQ61" s="772"/>
      <c r="CR61" s="770"/>
      <c r="CS61" s="771"/>
      <c r="CT61" s="771"/>
      <c r="CU61" s="771"/>
      <c r="CV61" s="772"/>
      <c r="CW61" s="770"/>
      <c r="CX61" s="771"/>
      <c r="CY61" s="771"/>
      <c r="CZ61" s="771"/>
      <c r="DA61" s="772"/>
      <c r="DB61" s="770"/>
      <c r="DC61" s="771"/>
      <c r="DD61" s="771"/>
      <c r="DE61" s="771"/>
      <c r="DF61" s="772"/>
      <c r="DG61" s="770"/>
      <c r="DH61" s="771"/>
      <c r="DI61" s="771"/>
      <c r="DJ61" s="771"/>
      <c r="DK61" s="772"/>
      <c r="DL61" s="770"/>
      <c r="DM61" s="771"/>
      <c r="DN61" s="771"/>
      <c r="DO61" s="771"/>
      <c r="DP61" s="772"/>
      <c r="DQ61" s="770"/>
      <c r="DR61" s="771"/>
      <c r="DS61" s="771"/>
      <c r="DT61" s="771"/>
      <c r="DU61" s="772"/>
      <c r="DV61" s="773"/>
      <c r="DW61" s="774"/>
      <c r="DX61" s="774"/>
      <c r="DY61" s="774"/>
      <c r="DZ61" s="775"/>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392</v>
      </c>
      <c r="BK62" s="795"/>
      <c r="BL62" s="795"/>
      <c r="BM62" s="795"/>
      <c r="BN62" s="796"/>
      <c r="BO62" s="216"/>
      <c r="BP62" s="216"/>
      <c r="BQ62" s="213">
        <v>56</v>
      </c>
      <c r="BR62" s="214"/>
      <c r="BS62" s="756"/>
      <c r="BT62" s="757"/>
      <c r="BU62" s="757"/>
      <c r="BV62" s="757"/>
      <c r="BW62" s="757"/>
      <c r="BX62" s="757"/>
      <c r="BY62" s="757"/>
      <c r="BZ62" s="757"/>
      <c r="CA62" s="757"/>
      <c r="CB62" s="757"/>
      <c r="CC62" s="757"/>
      <c r="CD62" s="757"/>
      <c r="CE62" s="757"/>
      <c r="CF62" s="757"/>
      <c r="CG62" s="758"/>
      <c r="CH62" s="770"/>
      <c r="CI62" s="771"/>
      <c r="CJ62" s="771"/>
      <c r="CK62" s="771"/>
      <c r="CL62" s="772"/>
      <c r="CM62" s="770"/>
      <c r="CN62" s="771"/>
      <c r="CO62" s="771"/>
      <c r="CP62" s="771"/>
      <c r="CQ62" s="772"/>
      <c r="CR62" s="770"/>
      <c r="CS62" s="771"/>
      <c r="CT62" s="771"/>
      <c r="CU62" s="771"/>
      <c r="CV62" s="772"/>
      <c r="CW62" s="770"/>
      <c r="CX62" s="771"/>
      <c r="CY62" s="771"/>
      <c r="CZ62" s="771"/>
      <c r="DA62" s="772"/>
      <c r="DB62" s="770"/>
      <c r="DC62" s="771"/>
      <c r="DD62" s="771"/>
      <c r="DE62" s="771"/>
      <c r="DF62" s="772"/>
      <c r="DG62" s="770"/>
      <c r="DH62" s="771"/>
      <c r="DI62" s="771"/>
      <c r="DJ62" s="771"/>
      <c r="DK62" s="772"/>
      <c r="DL62" s="770"/>
      <c r="DM62" s="771"/>
      <c r="DN62" s="771"/>
      <c r="DO62" s="771"/>
      <c r="DP62" s="772"/>
      <c r="DQ62" s="770"/>
      <c r="DR62" s="771"/>
      <c r="DS62" s="771"/>
      <c r="DT62" s="771"/>
      <c r="DU62" s="772"/>
      <c r="DV62" s="773"/>
      <c r="DW62" s="774"/>
      <c r="DX62" s="774"/>
      <c r="DY62" s="774"/>
      <c r="DZ62" s="775"/>
      <c r="EA62" s="197"/>
    </row>
    <row r="63" spans="1:131" s="198" customFormat="1" ht="26.25" customHeight="1" thickBot="1">
      <c r="A63" s="215" t="s">
        <v>367</v>
      </c>
      <c r="B63" s="779" t="s">
        <v>393</v>
      </c>
      <c r="C63" s="780"/>
      <c r="D63" s="780"/>
      <c r="E63" s="780"/>
      <c r="F63" s="780"/>
      <c r="G63" s="780"/>
      <c r="H63" s="780"/>
      <c r="I63" s="780"/>
      <c r="J63" s="780"/>
      <c r="K63" s="780"/>
      <c r="L63" s="780"/>
      <c r="M63" s="780"/>
      <c r="N63" s="780"/>
      <c r="O63" s="780"/>
      <c r="P63" s="781"/>
      <c r="Q63" s="827"/>
      <c r="R63" s="828"/>
      <c r="S63" s="828"/>
      <c r="T63" s="828"/>
      <c r="U63" s="828"/>
      <c r="V63" s="828"/>
      <c r="W63" s="828"/>
      <c r="X63" s="828"/>
      <c r="Y63" s="828"/>
      <c r="Z63" s="828"/>
      <c r="AA63" s="828"/>
      <c r="AB63" s="828"/>
      <c r="AC63" s="828"/>
      <c r="AD63" s="828"/>
      <c r="AE63" s="829"/>
      <c r="AF63" s="830">
        <v>1261</v>
      </c>
      <c r="AG63" s="831"/>
      <c r="AH63" s="831"/>
      <c r="AI63" s="831"/>
      <c r="AJ63" s="832"/>
      <c r="AK63" s="833"/>
      <c r="AL63" s="828"/>
      <c r="AM63" s="828"/>
      <c r="AN63" s="828"/>
      <c r="AO63" s="828"/>
      <c r="AP63" s="831">
        <v>23325</v>
      </c>
      <c r="AQ63" s="831"/>
      <c r="AR63" s="831"/>
      <c r="AS63" s="831"/>
      <c r="AT63" s="831"/>
      <c r="AU63" s="831">
        <v>19596</v>
      </c>
      <c r="AV63" s="831"/>
      <c r="AW63" s="831"/>
      <c r="AX63" s="831"/>
      <c r="AY63" s="831"/>
      <c r="AZ63" s="835"/>
      <c r="BA63" s="835"/>
      <c r="BB63" s="835"/>
      <c r="BC63" s="835"/>
      <c r="BD63" s="835"/>
      <c r="BE63" s="836"/>
      <c r="BF63" s="836"/>
      <c r="BG63" s="836"/>
      <c r="BH63" s="836"/>
      <c r="BI63" s="837"/>
      <c r="BJ63" s="838" t="s">
        <v>112</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70"/>
      <c r="CI63" s="771"/>
      <c r="CJ63" s="771"/>
      <c r="CK63" s="771"/>
      <c r="CL63" s="772"/>
      <c r="CM63" s="770"/>
      <c r="CN63" s="771"/>
      <c r="CO63" s="771"/>
      <c r="CP63" s="771"/>
      <c r="CQ63" s="772"/>
      <c r="CR63" s="770"/>
      <c r="CS63" s="771"/>
      <c r="CT63" s="771"/>
      <c r="CU63" s="771"/>
      <c r="CV63" s="772"/>
      <c r="CW63" s="770"/>
      <c r="CX63" s="771"/>
      <c r="CY63" s="771"/>
      <c r="CZ63" s="771"/>
      <c r="DA63" s="772"/>
      <c r="DB63" s="770"/>
      <c r="DC63" s="771"/>
      <c r="DD63" s="771"/>
      <c r="DE63" s="771"/>
      <c r="DF63" s="772"/>
      <c r="DG63" s="770"/>
      <c r="DH63" s="771"/>
      <c r="DI63" s="771"/>
      <c r="DJ63" s="771"/>
      <c r="DK63" s="772"/>
      <c r="DL63" s="770"/>
      <c r="DM63" s="771"/>
      <c r="DN63" s="771"/>
      <c r="DO63" s="771"/>
      <c r="DP63" s="772"/>
      <c r="DQ63" s="770"/>
      <c r="DR63" s="771"/>
      <c r="DS63" s="771"/>
      <c r="DT63" s="771"/>
      <c r="DU63" s="772"/>
      <c r="DV63" s="773"/>
      <c r="DW63" s="774"/>
      <c r="DX63" s="774"/>
      <c r="DY63" s="774"/>
      <c r="DZ63" s="77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70"/>
      <c r="CI64" s="771"/>
      <c r="CJ64" s="771"/>
      <c r="CK64" s="771"/>
      <c r="CL64" s="772"/>
      <c r="CM64" s="770"/>
      <c r="CN64" s="771"/>
      <c r="CO64" s="771"/>
      <c r="CP64" s="771"/>
      <c r="CQ64" s="772"/>
      <c r="CR64" s="770"/>
      <c r="CS64" s="771"/>
      <c r="CT64" s="771"/>
      <c r="CU64" s="771"/>
      <c r="CV64" s="772"/>
      <c r="CW64" s="770"/>
      <c r="CX64" s="771"/>
      <c r="CY64" s="771"/>
      <c r="CZ64" s="771"/>
      <c r="DA64" s="772"/>
      <c r="DB64" s="770"/>
      <c r="DC64" s="771"/>
      <c r="DD64" s="771"/>
      <c r="DE64" s="771"/>
      <c r="DF64" s="772"/>
      <c r="DG64" s="770"/>
      <c r="DH64" s="771"/>
      <c r="DI64" s="771"/>
      <c r="DJ64" s="771"/>
      <c r="DK64" s="772"/>
      <c r="DL64" s="770"/>
      <c r="DM64" s="771"/>
      <c r="DN64" s="771"/>
      <c r="DO64" s="771"/>
      <c r="DP64" s="772"/>
      <c r="DQ64" s="770"/>
      <c r="DR64" s="771"/>
      <c r="DS64" s="771"/>
      <c r="DT64" s="771"/>
      <c r="DU64" s="772"/>
      <c r="DV64" s="773"/>
      <c r="DW64" s="774"/>
      <c r="DX64" s="774"/>
      <c r="DY64" s="774"/>
      <c r="DZ64" s="775"/>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70"/>
      <c r="CI65" s="771"/>
      <c r="CJ65" s="771"/>
      <c r="CK65" s="771"/>
      <c r="CL65" s="772"/>
      <c r="CM65" s="770"/>
      <c r="CN65" s="771"/>
      <c r="CO65" s="771"/>
      <c r="CP65" s="771"/>
      <c r="CQ65" s="772"/>
      <c r="CR65" s="770"/>
      <c r="CS65" s="771"/>
      <c r="CT65" s="771"/>
      <c r="CU65" s="771"/>
      <c r="CV65" s="772"/>
      <c r="CW65" s="770"/>
      <c r="CX65" s="771"/>
      <c r="CY65" s="771"/>
      <c r="CZ65" s="771"/>
      <c r="DA65" s="772"/>
      <c r="DB65" s="770"/>
      <c r="DC65" s="771"/>
      <c r="DD65" s="771"/>
      <c r="DE65" s="771"/>
      <c r="DF65" s="772"/>
      <c r="DG65" s="770"/>
      <c r="DH65" s="771"/>
      <c r="DI65" s="771"/>
      <c r="DJ65" s="771"/>
      <c r="DK65" s="772"/>
      <c r="DL65" s="770"/>
      <c r="DM65" s="771"/>
      <c r="DN65" s="771"/>
      <c r="DO65" s="771"/>
      <c r="DP65" s="772"/>
      <c r="DQ65" s="770"/>
      <c r="DR65" s="771"/>
      <c r="DS65" s="771"/>
      <c r="DT65" s="771"/>
      <c r="DU65" s="772"/>
      <c r="DV65" s="773"/>
      <c r="DW65" s="774"/>
      <c r="DX65" s="774"/>
      <c r="DY65" s="774"/>
      <c r="DZ65" s="775"/>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396</v>
      </c>
      <c r="R66" s="706"/>
      <c r="S66" s="706"/>
      <c r="T66" s="706"/>
      <c r="U66" s="707"/>
      <c r="V66" s="705" t="s">
        <v>397</v>
      </c>
      <c r="W66" s="706"/>
      <c r="X66" s="706"/>
      <c r="Y66" s="706"/>
      <c r="Z66" s="707"/>
      <c r="AA66" s="705" t="s">
        <v>398</v>
      </c>
      <c r="AB66" s="706"/>
      <c r="AC66" s="706"/>
      <c r="AD66" s="706"/>
      <c r="AE66" s="707"/>
      <c r="AF66" s="841" t="s">
        <v>399</v>
      </c>
      <c r="AG66" s="802"/>
      <c r="AH66" s="802"/>
      <c r="AI66" s="802"/>
      <c r="AJ66" s="842"/>
      <c r="AK66" s="705" t="s">
        <v>400</v>
      </c>
      <c r="AL66" s="729"/>
      <c r="AM66" s="729"/>
      <c r="AN66" s="729"/>
      <c r="AO66" s="730"/>
      <c r="AP66" s="705" t="s">
        <v>401</v>
      </c>
      <c r="AQ66" s="706"/>
      <c r="AR66" s="706"/>
      <c r="AS66" s="706"/>
      <c r="AT66" s="707"/>
      <c r="AU66" s="705" t="s">
        <v>402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5"/>
      <c r="AH67" s="805"/>
      <c r="AI67" s="805"/>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546</v>
      </c>
      <c r="C68" s="859"/>
      <c r="D68" s="859"/>
      <c r="E68" s="859"/>
      <c r="F68" s="859"/>
      <c r="G68" s="859"/>
      <c r="H68" s="859"/>
      <c r="I68" s="859"/>
      <c r="J68" s="859"/>
      <c r="K68" s="859"/>
      <c r="L68" s="859"/>
      <c r="M68" s="859"/>
      <c r="N68" s="859"/>
      <c r="O68" s="859"/>
      <c r="P68" s="860"/>
      <c r="Q68" s="861">
        <v>67</v>
      </c>
      <c r="R68" s="855"/>
      <c r="S68" s="855"/>
      <c r="T68" s="855"/>
      <c r="U68" s="855"/>
      <c r="V68" s="855">
        <v>66</v>
      </c>
      <c r="W68" s="855"/>
      <c r="X68" s="855"/>
      <c r="Y68" s="855"/>
      <c r="Z68" s="855"/>
      <c r="AA68" s="855">
        <v>1</v>
      </c>
      <c r="AB68" s="855"/>
      <c r="AC68" s="855"/>
      <c r="AD68" s="855"/>
      <c r="AE68" s="855"/>
      <c r="AF68" s="855">
        <v>1</v>
      </c>
      <c r="AG68" s="855"/>
      <c r="AH68" s="855"/>
      <c r="AI68" s="855"/>
      <c r="AJ68" s="855"/>
      <c r="AK68" s="855" t="s">
        <v>545</v>
      </c>
      <c r="AL68" s="855"/>
      <c r="AM68" s="855"/>
      <c r="AN68" s="855"/>
      <c r="AO68" s="855"/>
      <c r="AP68" s="855" t="s">
        <v>541</v>
      </c>
      <c r="AQ68" s="855"/>
      <c r="AR68" s="855"/>
      <c r="AS68" s="855"/>
      <c r="AT68" s="855"/>
      <c r="AU68" s="855" t="s">
        <v>545</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547</v>
      </c>
      <c r="C69" s="863"/>
      <c r="D69" s="863"/>
      <c r="E69" s="863"/>
      <c r="F69" s="863"/>
      <c r="G69" s="863"/>
      <c r="H69" s="863"/>
      <c r="I69" s="863"/>
      <c r="J69" s="863"/>
      <c r="K69" s="863"/>
      <c r="L69" s="863"/>
      <c r="M69" s="863"/>
      <c r="N69" s="863"/>
      <c r="O69" s="863"/>
      <c r="P69" s="864"/>
      <c r="Q69" s="865">
        <v>9682</v>
      </c>
      <c r="R69" s="820"/>
      <c r="S69" s="820"/>
      <c r="T69" s="820"/>
      <c r="U69" s="820"/>
      <c r="V69" s="820">
        <v>9651</v>
      </c>
      <c r="W69" s="820"/>
      <c r="X69" s="820"/>
      <c r="Y69" s="820"/>
      <c r="Z69" s="820"/>
      <c r="AA69" s="820">
        <v>31</v>
      </c>
      <c r="AB69" s="820"/>
      <c r="AC69" s="820"/>
      <c r="AD69" s="820"/>
      <c r="AE69" s="820"/>
      <c r="AF69" s="820">
        <v>31</v>
      </c>
      <c r="AG69" s="820"/>
      <c r="AH69" s="820"/>
      <c r="AI69" s="820"/>
      <c r="AJ69" s="820"/>
      <c r="AK69" s="820">
        <v>1660</v>
      </c>
      <c r="AL69" s="820"/>
      <c r="AM69" s="820"/>
      <c r="AN69" s="820"/>
      <c r="AO69" s="820"/>
      <c r="AP69" s="820" t="s">
        <v>545</v>
      </c>
      <c r="AQ69" s="820"/>
      <c r="AR69" s="820"/>
      <c r="AS69" s="820"/>
      <c r="AT69" s="820"/>
      <c r="AU69" s="820" t="s">
        <v>551</v>
      </c>
      <c r="AV69" s="820"/>
      <c r="AW69" s="820"/>
      <c r="AX69" s="820"/>
      <c r="AY69" s="820"/>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548</v>
      </c>
      <c r="C70" s="863"/>
      <c r="D70" s="863"/>
      <c r="E70" s="863"/>
      <c r="F70" s="863"/>
      <c r="G70" s="863"/>
      <c r="H70" s="863"/>
      <c r="I70" s="863"/>
      <c r="J70" s="863"/>
      <c r="K70" s="863"/>
      <c r="L70" s="863"/>
      <c r="M70" s="863"/>
      <c r="N70" s="863"/>
      <c r="O70" s="863"/>
      <c r="P70" s="864"/>
      <c r="Q70" s="865">
        <v>249</v>
      </c>
      <c r="R70" s="820"/>
      <c r="S70" s="820"/>
      <c r="T70" s="820"/>
      <c r="U70" s="820"/>
      <c r="V70" s="820">
        <v>219</v>
      </c>
      <c r="W70" s="820"/>
      <c r="X70" s="820"/>
      <c r="Y70" s="820"/>
      <c r="Z70" s="820"/>
      <c r="AA70" s="820">
        <v>30</v>
      </c>
      <c r="AB70" s="820"/>
      <c r="AC70" s="820"/>
      <c r="AD70" s="820"/>
      <c r="AE70" s="820"/>
      <c r="AF70" s="820">
        <v>30</v>
      </c>
      <c r="AG70" s="820"/>
      <c r="AH70" s="820"/>
      <c r="AI70" s="820"/>
      <c r="AJ70" s="820"/>
      <c r="AK70" s="820" t="s">
        <v>545</v>
      </c>
      <c r="AL70" s="820"/>
      <c r="AM70" s="820"/>
      <c r="AN70" s="820"/>
      <c r="AO70" s="820"/>
      <c r="AP70" s="820" t="s">
        <v>552</v>
      </c>
      <c r="AQ70" s="820"/>
      <c r="AR70" s="820"/>
      <c r="AS70" s="820"/>
      <c r="AT70" s="820"/>
      <c r="AU70" s="820" t="s">
        <v>541</v>
      </c>
      <c r="AV70" s="820"/>
      <c r="AW70" s="820"/>
      <c r="AX70" s="820"/>
      <c r="AY70" s="820"/>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549</v>
      </c>
      <c r="C71" s="863"/>
      <c r="D71" s="863"/>
      <c r="E71" s="863"/>
      <c r="F71" s="863"/>
      <c r="G71" s="863"/>
      <c r="H71" s="863"/>
      <c r="I71" s="863"/>
      <c r="J71" s="863"/>
      <c r="K71" s="863"/>
      <c r="L71" s="863"/>
      <c r="M71" s="863"/>
      <c r="N71" s="863"/>
      <c r="O71" s="863"/>
      <c r="P71" s="864"/>
      <c r="Q71" s="865">
        <v>231134</v>
      </c>
      <c r="R71" s="820"/>
      <c r="S71" s="820"/>
      <c r="T71" s="820"/>
      <c r="U71" s="820"/>
      <c r="V71" s="820">
        <v>220251</v>
      </c>
      <c r="W71" s="820"/>
      <c r="X71" s="820"/>
      <c r="Y71" s="820"/>
      <c r="Z71" s="820"/>
      <c r="AA71" s="820">
        <v>10883</v>
      </c>
      <c r="AB71" s="820"/>
      <c r="AC71" s="820"/>
      <c r="AD71" s="820"/>
      <c r="AE71" s="820"/>
      <c r="AF71" s="820">
        <v>10883</v>
      </c>
      <c r="AG71" s="820"/>
      <c r="AH71" s="820"/>
      <c r="AI71" s="820"/>
      <c r="AJ71" s="820"/>
      <c r="AK71" s="820">
        <v>1464</v>
      </c>
      <c r="AL71" s="820"/>
      <c r="AM71" s="820"/>
      <c r="AN71" s="820"/>
      <c r="AO71" s="820"/>
      <c r="AP71" s="820" t="s">
        <v>545</v>
      </c>
      <c r="AQ71" s="820"/>
      <c r="AR71" s="820"/>
      <c r="AS71" s="820"/>
      <c r="AT71" s="820"/>
      <c r="AU71" s="820" t="s">
        <v>542</v>
      </c>
      <c r="AV71" s="820"/>
      <c r="AW71" s="820"/>
      <c r="AX71" s="820"/>
      <c r="AY71" s="820"/>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t="s">
        <v>550</v>
      </c>
      <c r="C72" s="863"/>
      <c r="D72" s="863"/>
      <c r="E72" s="863"/>
      <c r="F72" s="863"/>
      <c r="G72" s="863"/>
      <c r="H72" s="863"/>
      <c r="I72" s="863"/>
      <c r="J72" s="863"/>
      <c r="K72" s="863"/>
      <c r="L72" s="863"/>
      <c r="M72" s="863"/>
      <c r="N72" s="863"/>
      <c r="O72" s="863"/>
      <c r="P72" s="864"/>
      <c r="Q72" s="865">
        <v>600</v>
      </c>
      <c r="R72" s="820"/>
      <c r="S72" s="820"/>
      <c r="T72" s="820"/>
      <c r="U72" s="820"/>
      <c r="V72" s="820">
        <v>594</v>
      </c>
      <c r="W72" s="820"/>
      <c r="X72" s="820"/>
      <c r="Y72" s="820"/>
      <c r="Z72" s="820"/>
      <c r="AA72" s="820">
        <v>6</v>
      </c>
      <c r="AB72" s="820"/>
      <c r="AC72" s="820"/>
      <c r="AD72" s="820"/>
      <c r="AE72" s="820"/>
      <c r="AF72" s="820">
        <v>660</v>
      </c>
      <c r="AG72" s="820"/>
      <c r="AH72" s="820"/>
      <c r="AI72" s="820"/>
      <c r="AJ72" s="820"/>
      <c r="AK72" s="820" t="s">
        <v>545</v>
      </c>
      <c r="AL72" s="820"/>
      <c r="AM72" s="820"/>
      <c r="AN72" s="820"/>
      <c r="AO72" s="820"/>
      <c r="AP72" s="820" t="s">
        <v>542</v>
      </c>
      <c r="AQ72" s="820"/>
      <c r="AR72" s="820"/>
      <c r="AS72" s="820"/>
      <c r="AT72" s="820"/>
      <c r="AU72" s="820" t="s">
        <v>541</v>
      </c>
      <c r="AV72" s="820"/>
      <c r="AW72" s="820"/>
      <c r="AX72" s="820"/>
      <c r="AY72" s="820"/>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c r="C73" s="863"/>
      <c r="D73" s="863"/>
      <c r="E73" s="863"/>
      <c r="F73" s="863"/>
      <c r="G73" s="863"/>
      <c r="H73" s="863"/>
      <c r="I73" s="863"/>
      <c r="J73" s="863"/>
      <c r="K73" s="863"/>
      <c r="L73" s="863"/>
      <c r="M73" s="863"/>
      <c r="N73" s="863"/>
      <c r="O73" s="863"/>
      <c r="P73" s="864"/>
      <c r="Q73" s="865"/>
      <c r="R73" s="820"/>
      <c r="S73" s="820"/>
      <c r="T73" s="820"/>
      <c r="U73" s="820"/>
      <c r="V73" s="820"/>
      <c r="W73" s="820"/>
      <c r="X73" s="820"/>
      <c r="Y73" s="820"/>
      <c r="Z73" s="820"/>
      <c r="AA73" s="820"/>
      <c r="AB73" s="820"/>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c r="C74" s="863"/>
      <c r="D74" s="863"/>
      <c r="E74" s="863"/>
      <c r="F74" s="863"/>
      <c r="G74" s="863"/>
      <c r="H74" s="863"/>
      <c r="I74" s="863"/>
      <c r="J74" s="863"/>
      <c r="K74" s="863"/>
      <c r="L74" s="863"/>
      <c r="M74" s="863"/>
      <c r="N74" s="863"/>
      <c r="O74" s="863"/>
      <c r="P74" s="864"/>
      <c r="Q74" s="865"/>
      <c r="R74" s="820"/>
      <c r="S74" s="820"/>
      <c r="T74" s="820"/>
      <c r="U74" s="820"/>
      <c r="V74" s="820"/>
      <c r="W74" s="820"/>
      <c r="X74" s="820"/>
      <c r="Y74" s="820"/>
      <c r="Z74" s="820"/>
      <c r="AA74" s="820"/>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c r="C75" s="863"/>
      <c r="D75" s="863"/>
      <c r="E75" s="863"/>
      <c r="F75" s="863"/>
      <c r="G75" s="863"/>
      <c r="H75" s="863"/>
      <c r="I75" s="863"/>
      <c r="J75" s="863"/>
      <c r="K75" s="863"/>
      <c r="L75" s="863"/>
      <c r="M75" s="863"/>
      <c r="N75" s="863"/>
      <c r="O75" s="863"/>
      <c r="P75" s="864"/>
      <c r="Q75" s="868"/>
      <c r="R75" s="869"/>
      <c r="S75" s="869"/>
      <c r="T75" s="869"/>
      <c r="U75" s="819"/>
      <c r="V75" s="870"/>
      <c r="W75" s="869"/>
      <c r="X75" s="869"/>
      <c r="Y75" s="869"/>
      <c r="Z75" s="819"/>
      <c r="AA75" s="870"/>
      <c r="AB75" s="869"/>
      <c r="AC75" s="869"/>
      <c r="AD75" s="869"/>
      <c r="AE75" s="819"/>
      <c r="AF75" s="870"/>
      <c r="AG75" s="869"/>
      <c r="AH75" s="869"/>
      <c r="AI75" s="869"/>
      <c r="AJ75" s="819"/>
      <c r="AK75" s="870"/>
      <c r="AL75" s="869"/>
      <c r="AM75" s="869"/>
      <c r="AN75" s="869"/>
      <c r="AO75" s="819"/>
      <c r="AP75" s="870"/>
      <c r="AQ75" s="869"/>
      <c r="AR75" s="869"/>
      <c r="AS75" s="869"/>
      <c r="AT75" s="819"/>
      <c r="AU75" s="870"/>
      <c r="AV75" s="869"/>
      <c r="AW75" s="869"/>
      <c r="AX75" s="869"/>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c r="C76" s="863"/>
      <c r="D76" s="863"/>
      <c r="E76" s="863"/>
      <c r="F76" s="863"/>
      <c r="G76" s="863"/>
      <c r="H76" s="863"/>
      <c r="I76" s="863"/>
      <c r="J76" s="863"/>
      <c r="K76" s="863"/>
      <c r="L76" s="863"/>
      <c r="M76" s="863"/>
      <c r="N76" s="863"/>
      <c r="O76" s="863"/>
      <c r="P76" s="864"/>
      <c r="Q76" s="868"/>
      <c r="R76" s="869"/>
      <c r="S76" s="869"/>
      <c r="T76" s="869"/>
      <c r="U76" s="819"/>
      <c r="V76" s="870"/>
      <c r="W76" s="869"/>
      <c r="X76" s="869"/>
      <c r="Y76" s="869"/>
      <c r="Z76" s="819"/>
      <c r="AA76" s="870"/>
      <c r="AB76" s="869"/>
      <c r="AC76" s="869"/>
      <c r="AD76" s="869"/>
      <c r="AE76" s="819"/>
      <c r="AF76" s="870"/>
      <c r="AG76" s="869"/>
      <c r="AH76" s="869"/>
      <c r="AI76" s="869"/>
      <c r="AJ76" s="819"/>
      <c r="AK76" s="870"/>
      <c r="AL76" s="869"/>
      <c r="AM76" s="869"/>
      <c r="AN76" s="869"/>
      <c r="AO76" s="819"/>
      <c r="AP76" s="870"/>
      <c r="AQ76" s="869"/>
      <c r="AR76" s="869"/>
      <c r="AS76" s="869"/>
      <c r="AT76" s="819"/>
      <c r="AU76" s="870"/>
      <c r="AV76" s="869"/>
      <c r="AW76" s="869"/>
      <c r="AX76" s="869"/>
      <c r="AY76" s="819"/>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c r="C77" s="863"/>
      <c r="D77" s="863"/>
      <c r="E77" s="863"/>
      <c r="F77" s="863"/>
      <c r="G77" s="863"/>
      <c r="H77" s="863"/>
      <c r="I77" s="863"/>
      <c r="J77" s="863"/>
      <c r="K77" s="863"/>
      <c r="L77" s="863"/>
      <c r="M77" s="863"/>
      <c r="N77" s="863"/>
      <c r="O77" s="863"/>
      <c r="P77" s="864"/>
      <c r="Q77" s="868"/>
      <c r="R77" s="869"/>
      <c r="S77" s="869"/>
      <c r="T77" s="869"/>
      <c r="U77" s="819"/>
      <c r="V77" s="870"/>
      <c r="W77" s="869"/>
      <c r="X77" s="869"/>
      <c r="Y77" s="869"/>
      <c r="Z77" s="819"/>
      <c r="AA77" s="870"/>
      <c r="AB77" s="869"/>
      <c r="AC77" s="869"/>
      <c r="AD77" s="869"/>
      <c r="AE77" s="819"/>
      <c r="AF77" s="870"/>
      <c r="AG77" s="869"/>
      <c r="AH77" s="869"/>
      <c r="AI77" s="869"/>
      <c r="AJ77" s="819"/>
      <c r="AK77" s="870"/>
      <c r="AL77" s="869"/>
      <c r="AM77" s="869"/>
      <c r="AN77" s="869"/>
      <c r="AO77" s="819"/>
      <c r="AP77" s="870"/>
      <c r="AQ77" s="869"/>
      <c r="AR77" s="869"/>
      <c r="AS77" s="869"/>
      <c r="AT77" s="819"/>
      <c r="AU77" s="870"/>
      <c r="AV77" s="869"/>
      <c r="AW77" s="869"/>
      <c r="AX77" s="869"/>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65"/>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367</v>
      </c>
      <c r="B88" s="779" t="s">
        <v>403</v>
      </c>
      <c r="C88" s="780"/>
      <c r="D88" s="780"/>
      <c r="E88" s="780"/>
      <c r="F88" s="780"/>
      <c r="G88" s="780"/>
      <c r="H88" s="780"/>
      <c r="I88" s="780"/>
      <c r="J88" s="780"/>
      <c r="K88" s="780"/>
      <c r="L88" s="780"/>
      <c r="M88" s="780"/>
      <c r="N88" s="780"/>
      <c r="O88" s="780"/>
      <c r="P88" s="781"/>
      <c r="Q88" s="827"/>
      <c r="R88" s="828"/>
      <c r="S88" s="828"/>
      <c r="T88" s="828"/>
      <c r="U88" s="828"/>
      <c r="V88" s="828"/>
      <c r="W88" s="828"/>
      <c r="X88" s="828"/>
      <c r="Y88" s="828"/>
      <c r="Z88" s="828"/>
      <c r="AA88" s="828"/>
      <c r="AB88" s="828"/>
      <c r="AC88" s="828"/>
      <c r="AD88" s="828"/>
      <c r="AE88" s="828"/>
      <c r="AF88" s="831">
        <v>11594</v>
      </c>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9" t="s">
        <v>404</v>
      </c>
      <c r="BS102" s="780"/>
      <c r="BT102" s="780"/>
      <c r="BU102" s="780"/>
      <c r="BV102" s="780"/>
      <c r="BW102" s="780"/>
      <c r="BX102" s="780"/>
      <c r="BY102" s="780"/>
      <c r="BZ102" s="780"/>
      <c r="CA102" s="780"/>
      <c r="CB102" s="780"/>
      <c r="CC102" s="780"/>
      <c r="CD102" s="780"/>
      <c r="CE102" s="780"/>
      <c r="CF102" s="780"/>
      <c r="CG102" s="781"/>
      <c r="CH102" s="878"/>
      <c r="CI102" s="879"/>
      <c r="CJ102" s="879"/>
      <c r="CK102" s="879"/>
      <c r="CL102" s="880"/>
      <c r="CM102" s="878"/>
      <c r="CN102" s="879"/>
      <c r="CO102" s="879"/>
      <c r="CP102" s="879"/>
      <c r="CQ102" s="880"/>
      <c r="CR102" s="881">
        <v>193</v>
      </c>
      <c r="CS102" s="839"/>
      <c r="CT102" s="839"/>
      <c r="CU102" s="839"/>
      <c r="CV102" s="882"/>
      <c r="CW102" s="881"/>
      <c r="CX102" s="839"/>
      <c r="CY102" s="839"/>
      <c r="CZ102" s="839"/>
      <c r="DA102" s="882"/>
      <c r="DB102" s="881"/>
      <c r="DC102" s="839"/>
      <c r="DD102" s="839"/>
      <c r="DE102" s="839"/>
      <c r="DF102" s="882"/>
      <c r="DG102" s="881"/>
      <c r="DH102" s="839"/>
      <c r="DI102" s="839"/>
      <c r="DJ102" s="839"/>
      <c r="DK102" s="882"/>
      <c r="DL102" s="881"/>
      <c r="DM102" s="839"/>
      <c r="DN102" s="839"/>
      <c r="DO102" s="839"/>
      <c r="DP102" s="882"/>
      <c r="DQ102" s="881"/>
      <c r="DR102" s="839"/>
      <c r="DS102" s="839"/>
      <c r="DT102" s="839"/>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405</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406</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409</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410</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411</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412</v>
      </c>
      <c r="AB109" s="884"/>
      <c r="AC109" s="884"/>
      <c r="AD109" s="884"/>
      <c r="AE109" s="885"/>
      <c r="AF109" s="883" t="s">
        <v>286</v>
      </c>
      <c r="AG109" s="884"/>
      <c r="AH109" s="884"/>
      <c r="AI109" s="884"/>
      <c r="AJ109" s="885"/>
      <c r="AK109" s="883" t="s">
        <v>285</v>
      </c>
      <c r="AL109" s="884"/>
      <c r="AM109" s="884"/>
      <c r="AN109" s="884"/>
      <c r="AO109" s="885"/>
      <c r="AP109" s="883" t="s">
        <v>413</v>
      </c>
      <c r="AQ109" s="884"/>
      <c r="AR109" s="884"/>
      <c r="AS109" s="884"/>
      <c r="AT109" s="886"/>
      <c r="AU109" s="905" t="s">
        <v>411</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412</v>
      </c>
      <c r="BR109" s="884"/>
      <c r="BS109" s="884"/>
      <c r="BT109" s="884"/>
      <c r="BU109" s="885"/>
      <c r="BV109" s="883" t="s">
        <v>286</v>
      </c>
      <c r="BW109" s="884"/>
      <c r="BX109" s="884"/>
      <c r="BY109" s="884"/>
      <c r="BZ109" s="885"/>
      <c r="CA109" s="883" t="s">
        <v>285</v>
      </c>
      <c r="CB109" s="884"/>
      <c r="CC109" s="884"/>
      <c r="CD109" s="884"/>
      <c r="CE109" s="885"/>
      <c r="CF109" s="906" t="s">
        <v>413</v>
      </c>
      <c r="CG109" s="906"/>
      <c r="CH109" s="906"/>
      <c r="CI109" s="906"/>
      <c r="CJ109" s="906"/>
      <c r="CK109" s="883" t="s">
        <v>414</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412</v>
      </c>
      <c r="DH109" s="884"/>
      <c r="DI109" s="884"/>
      <c r="DJ109" s="884"/>
      <c r="DK109" s="885"/>
      <c r="DL109" s="883" t="s">
        <v>286</v>
      </c>
      <c r="DM109" s="884"/>
      <c r="DN109" s="884"/>
      <c r="DO109" s="884"/>
      <c r="DP109" s="885"/>
      <c r="DQ109" s="883" t="s">
        <v>285</v>
      </c>
      <c r="DR109" s="884"/>
      <c r="DS109" s="884"/>
      <c r="DT109" s="884"/>
      <c r="DU109" s="885"/>
      <c r="DV109" s="883" t="s">
        <v>413</v>
      </c>
      <c r="DW109" s="884"/>
      <c r="DX109" s="884"/>
      <c r="DY109" s="884"/>
      <c r="DZ109" s="886"/>
    </row>
    <row r="110" spans="1:131" s="197" customFormat="1" ht="26.25" customHeight="1">
      <c r="A110" s="887" t="s">
        <v>415</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2904410</v>
      </c>
      <c r="AB110" s="891"/>
      <c r="AC110" s="891"/>
      <c r="AD110" s="891"/>
      <c r="AE110" s="892"/>
      <c r="AF110" s="893">
        <v>3066258</v>
      </c>
      <c r="AG110" s="891"/>
      <c r="AH110" s="891"/>
      <c r="AI110" s="891"/>
      <c r="AJ110" s="892"/>
      <c r="AK110" s="893">
        <v>2892622</v>
      </c>
      <c r="AL110" s="891"/>
      <c r="AM110" s="891"/>
      <c r="AN110" s="891"/>
      <c r="AO110" s="892"/>
      <c r="AP110" s="894">
        <v>26.1</v>
      </c>
      <c r="AQ110" s="895"/>
      <c r="AR110" s="895"/>
      <c r="AS110" s="895"/>
      <c r="AT110" s="896"/>
      <c r="AU110" s="897" t="s">
        <v>61</v>
      </c>
      <c r="AV110" s="898"/>
      <c r="AW110" s="898"/>
      <c r="AX110" s="898"/>
      <c r="AY110" s="899"/>
      <c r="AZ110" s="941" t="s">
        <v>416</v>
      </c>
      <c r="BA110" s="888"/>
      <c r="BB110" s="888"/>
      <c r="BC110" s="888"/>
      <c r="BD110" s="888"/>
      <c r="BE110" s="888"/>
      <c r="BF110" s="888"/>
      <c r="BG110" s="888"/>
      <c r="BH110" s="888"/>
      <c r="BI110" s="888"/>
      <c r="BJ110" s="888"/>
      <c r="BK110" s="888"/>
      <c r="BL110" s="888"/>
      <c r="BM110" s="888"/>
      <c r="BN110" s="888"/>
      <c r="BO110" s="888"/>
      <c r="BP110" s="889"/>
      <c r="BQ110" s="927">
        <v>26113177</v>
      </c>
      <c r="BR110" s="928"/>
      <c r="BS110" s="928"/>
      <c r="BT110" s="928"/>
      <c r="BU110" s="928"/>
      <c r="BV110" s="928">
        <v>25297981</v>
      </c>
      <c r="BW110" s="928"/>
      <c r="BX110" s="928"/>
      <c r="BY110" s="928"/>
      <c r="BZ110" s="928"/>
      <c r="CA110" s="928">
        <v>23521009</v>
      </c>
      <c r="CB110" s="928"/>
      <c r="CC110" s="928"/>
      <c r="CD110" s="928"/>
      <c r="CE110" s="928"/>
      <c r="CF110" s="942">
        <v>212.3</v>
      </c>
      <c r="CG110" s="943"/>
      <c r="CH110" s="943"/>
      <c r="CI110" s="943"/>
      <c r="CJ110" s="943"/>
      <c r="CK110" s="944" t="s">
        <v>417</v>
      </c>
      <c r="CL110" s="945"/>
      <c r="CM110" s="924" t="s">
        <v>418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c r="A111" s="931" t="s">
        <v>419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420</v>
      </c>
      <c r="BA111" s="951"/>
      <c r="BB111" s="951"/>
      <c r="BC111" s="951"/>
      <c r="BD111" s="951"/>
      <c r="BE111" s="951"/>
      <c r="BF111" s="951"/>
      <c r="BG111" s="951"/>
      <c r="BH111" s="951"/>
      <c r="BI111" s="951"/>
      <c r="BJ111" s="951"/>
      <c r="BK111" s="951"/>
      <c r="BL111" s="951"/>
      <c r="BM111" s="951"/>
      <c r="BN111" s="951"/>
      <c r="BO111" s="951"/>
      <c r="BP111" s="952"/>
      <c r="BQ111" s="920">
        <v>234205</v>
      </c>
      <c r="BR111" s="921"/>
      <c r="BS111" s="921"/>
      <c r="BT111" s="921"/>
      <c r="BU111" s="921"/>
      <c r="BV111" s="921">
        <v>214050</v>
      </c>
      <c r="BW111" s="921"/>
      <c r="BX111" s="921"/>
      <c r="BY111" s="921"/>
      <c r="BZ111" s="921"/>
      <c r="CA111" s="921">
        <v>168615</v>
      </c>
      <c r="CB111" s="921"/>
      <c r="CC111" s="921"/>
      <c r="CD111" s="921"/>
      <c r="CE111" s="921"/>
      <c r="CF111" s="915">
        <v>1.5</v>
      </c>
      <c r="CG111" s="916"/>
      <c r="CH111" s="916"/>
      <c r="CI111" s="916"/>
      <c r="CJ111" s="916"/>
      <c r="CK111" s="946"/>
      <c r="CL111" s="947"/>
      <c r="CM111" s="917" t="s">
        <v>421</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c r="A112" s="953" t="s">
        <v>422</v>
      </c>
      <c r="B112" s="954"/>
      <c r="C112" s="951" t="s">
        <v>423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424</v>
      </c>
      <c r="BA112" s="951"/>
      <c r="BB112" s="951"/>
      <c r="BC112" s="951"/>
      <c r="BD112" s="951"/>
      <c r="BE112" s="951"/>
      <c r="BF112" s="951"/>
      <c r="BG112" s="951"/>
      <c r="BH112" s="951"/>
      <c r="BI112" s="951"/>
      <c r="BJ112" s="951"/>
      <c r="BK112" s="951"/>
      <c r="BL112" s="951"/>
      <c r="BM112" s="951"/>
      <c r="BN112" s="951"/>
      <c r="BO112" s="951"/>
      <c r="BP112" s="952"/>
      <c r="BQ112" s="920">
        <v>21453596</v>
      </c>
      <c r="BR112" s="921"/>
      <c r="BS112" s="921"/>
      <c r="BT112" s="921"/>
      <c r="BU112" s="921"/>
      <c r="BV112" s="921">
        <v>20556311</v>
      </c>
      <c r="BW112" s="921"/>
      <c r="BX112" s="921"/>
      <c r="BY112" s="921"/>
      <c r="BZ112" s="921"/>
      <c r="CA112" s="921">
        <v>19595993</v>
      </c>
      <c r="CB112" s="921"/>
      <c r="CC112" s="921"/>
      <c r="CD112" s="921"/>
      <c r="CE112" s="921"/>
      <c r="CF112" s="915">
        <v>176.9</v>
      </c>
      <c r="CG112" s="916"/>
      <c r="CH112" s="916"/>
      <c r="CI112" s="916"/>
      <c r="CJ112" s="916"/>
      <c r="CK112" s="946"/>
      <c r="CL112" s="947"/>
      <c r="CM112" s="917" t="s">
        <v>425</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c r="A113" s="955"/>
      <c r="B113" s="956"/>
      <c r="C113" s="951" t="s">
        <v>426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1716469</v>
      </c>
      <c r="AB113" s="935"/>
      <c r="AC113" s="935"/>
      <c r="AD113" s="935"/>
      <c r="AE113" s="936"/>
      <c r="AF113" s="937">
        <v>1761220</v>
      </c>
      <c r="AG113" s="935"/>
      <c r="AH113" s="935"/>
      <c r="AI113" s="935"/>
      <c r="AJ113" s="936"/>
      <c r="AK113" s="937">
        <v>1804861</v>
      </c>
      <c r="AL113" s="935"/>
      <c r="AM113" s="935"/>
      <c r="AN113" s="935"/>
      <c r="AO113" s="936"/>
      <c r="AP113" s="938">
        <v>16.3</v>
      </c>
      <c r="AQ113" s="939"/>
      <c r="AR113" s="939"/>
      <c r="AS113" s="939"/>
      <c r="AT113" s="940"/>
      <c r="AU113" s="900"/>
      <c r="AV113" s="901"/>
      <c r="AW113" s="901"/>
      <c r="AX113" s="901"/>
      <c r="AY113" s="902"/>
      <c r="AZ113" s="950" t="s">
        <v>427</v>
      </c>
      <c r="BA113" s="951"/>
      <c r="BB113" s="951"/>
      <c r="BC113" s="951"/>
      <c r="BD113" s="951"/>
      <c r="BE113" s="951"/>
      <c r="BF113" s="951"/>
      <c r="BG113" s="951"/>
      <c r="BH113" s="951"/>
      <c r="BI113" s="951"/>
      <c r="BJ113" s="951"/>
      <c r="BK113" s="951"/>
      <c r="BL113" s="951"/>
      <c r="BM113" s="951"/>
      <c r="BN113" s="951"/>
      <c r="BO113" s="951"/>
      <c r="BP113" s="952"/>
      <c r="BQ113" s="920" t="s">
        <v>112</v>
      </c>
      <c r="BR113" s="921"/>
      <c r="BS113" s="921"/>
      <c r="BT113" s="921"/>
      <c r="BU113" s="921"/>
      <c r="BV113" s="921" t="s">
        <v>112</v>
      </c>
      <c r="BW113" s="921"/>
      <c r="BX113" s="921"/>
      <c r="BY113" s="921"/>
      <c r="BZ113" s="921"/>
      <c r="CA113" s="921" t="s">
        <v>112</v>
      </c>
      <c r="CB113" s="921"/>
      <c r="CC113" s="921"/>
      <c r="CD113" s="921"/>
      <c r="CE113" s="921"/>
      <c r="CF113" s="915" t="s">
        <v>112</v>
      </c>
      <c r="CG113" s="916"/>
      <c r="CH113" s="916"/>
      <c r="CI113" s="916"/>
      <c r="CJ113" s="916"/>
      <c r="CK113" s="946"/>
      <c r="CL113" s="947"/>
      <c r="CM113" s="917" t="s">
        <v>428</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v>149457</v>
      </c>
      <c r="DH113" s="960"/>
      <c r="DI113" s="960"/>
      <c r="DJ113" s="960"/>
      <c r="DK113" s="961"/>
      <c r="DL113" s="962">
        <v>139808</v>
      </c>
      <c r="DM113" s="960"/>
      <c r="DN113" s="960"/>
      <c r="DO113" s="960"/>
      <c r="DP113" s="961"/>
      <c r="DQ113" s="962">
        <v>104839</v>
      </c>
      <c r="DR113" s="960"/>
      <c r="DS113" s="960"/>
      <c r="DT113" s="960"/>
      <c r="DU113" s="961"/>
      <c r="DV113" s="963">
        <v>0.9</v>
      </c>
      <c r="DW113" s="964"/>
      <c r="DX113" s="964"/>
      <c r="DY113" s="964"/>
      <c r="DZ113" s="965"/>
    </row>
    <row r="114" spans="1:130" s="197" customFormat="1" ht="26.25" customHeight="1">
      <c r="A114" s="955"/>
      <c r="B114" s="956"/>
      <c r="C114" s="951" t="s">
        <v>429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t="s">
        <v>112</v>
      </c>
      <c r="AB114" s="960"/>
      <c r="AC114" s="960"/>
      <c r="AD114" s="960"/>
      <c r="AE114" s="961"/>
      <c r="AF114" s="962" t="s">
        <v>112</v>
      </c>
      <c r="AG114" s="960"/>
      <c r="AH114" s="960"/>
      <c r="AI114" s="960"/>
      <c r="AJ114" s="961"/>
      <c r="AK114" s="962" t="s">
        <v>112</v>
      </c>
      <c r="AL114" s="960"/>
      <c r="AM114" s="960"/>
      <c r="AN114" s="960"/>
      <c r="AO114" s="961"/>
      <c r="AP114" s="963" t="s">
        <v>112</v>
      </c>
      <c r="AQ114" s="964"/>
      <c r="AR114" s="964"/>
      <c r="AS114" s="964"/>
      <c r="AT114" s="965"/>
      <c r="AU114" s="900"/>
      <c r="AV114" s="901"/>
      <c r="AW114" s="901"/>
      <c r="AX114" s="901"/>
      <c r="AY114" s="902"/>
      <c r="AZ114" s="950" t="s">
        <v>430</v>
      </c>
      <c r="BA114" s="951"/>
      <c r="BB114" s="951"/>
      <c r="BC114" s="951"/>
      <c r="BD114" s="951"/>
      <c r="BE114" s="951"/>
      <c r="BF114" s="951"/>
      <c r="BG114" s="951"/>
      <c r="BH114" s="951"/>
      <c r="BI114" s="951"/>
      <c r="BJ114" s="951"/>
      <c r="BK114" s="951"/>
      <c r="BL114" s="951"/>
      <c r="BM114" s="951"/>
      <c r="BN114" s="951"/>
      <c r="BO114" s="951"/>
      <c r="BP114" s="952"/>
      <c r="BQ114" s="920">
        <v>4207052</v>
      </c>
      <c r="BR114" s="921"/>
      <c r="BS114" s="921"/>
      <c r="BT114" s="921"/>
      <c r="BU114" s="921"/>
      <c r="BV114" s="921">
        <v>4369660</v>
      </c>
      <c r="BW114" s="921"/>
      <c r="BX114" s="921"/>
      <c r="BY114" s="921"/>
      <c r="BZ114" s="921"/>
      <c r="CA114" s="921">
        <v>3923178</v>
      </c>
      <c r="CB114" s="921"/>
      <c r="CC114" s="921"/>
      <c r="CD114" s="921"/>
      <c r="CE114" s="921"/>
      <c r="CF114" s="915">
        <v>35.4</v>
      </c>
      <c r="CG114" s="916"/>
      <c r="CH114" s="916"/>
      <c r="CI114" s="916"/>
      <c r="CJ114" s="916"/>
      <c r="CK114" s="946"/>
      <c r="CL114" s="947"/>
      <c r="CM114" s="917" t="s">
        <v>431</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c r="A115" s="955"/>
      <c r="B115" s="956"/>
      <c r="C115" s="951" t="s">
        <v>432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18324</v>
      </c>
      <c r="AB115" s="935"/>
      <c r="AC115" s="935"/>
      <c r="AD115" s="935"/>
      <c r="AE115" s="936"/>
      <c r="AF115" s="937">
        <v>17296</v>
      </c>
      <c r="AG115" s="935"/>
      <c r="AH115" s="935"/>
      <c r="AI115" s="935"/>
      <c r="AJ115" s="936"/>
      <c r="AK115" s="937">
        <v>23743</v>
      </c>
      <c r="AL115" s="935"/>
      <c r="AM115" s="935"/>
      <c r="AN115" s="935"/>
      <c r="AO115" s="936"/>
      <c r="AP115" s="938">
        <v>0.2</v>
      </c>
      <c r="AQ115" s="939"/>
      <c r="AR115" s="939"/>
      <c r="AS115" s="939"/>
      <c r="AT115" s="940"/>
      <c r="AU115" s="900"/>
      <c r="AV115" s="901"/>
      <c r="AW115" s="901"/>
      <c r="AX115" s="901"/>
      <c r="AY115" s="902"/>
      <c r="AZ115" s="950" t="s">
        <v>433</v>
      </c>
      <c r="BA115" s="951"/>
      <c r="BB115" s="951"/>
      <c r="BC115" s="951"/>
      <c r="BD115" s="951"/>
      <c r="BE115" s="951"/>
      <c r="BF115" s="951"/>
      <c r="BG115" s="951"/>
      <c r="BH115" s="951"/>
      <c r="BI115" s="951"/>
      <c r="BJ115" s="951"/>
      <c r="BK115" s="951"/>
      <c r="BL115" s="951"/>
      <c r="BM115" s="951"/>
      <c r="BN115" s="951"/>
      <c r="BO115" s="951"/>
      <c r="BP115" s="952"/>
      <c r="BQ115" s="920" t="s">
        <v>112</v>
      </c>
      <c r="BR115" s="921"/>
      <c r="BS115" s="921"/>
      <c r="BT115" s="921"/>
      <c r="BU115" s="921"/>
      <c r="BV115" s="921" t="s">
        <v>112</v>
      </c>
      <c r="BW115" s="921"/>
      <c r="BX115" s="921"/>
      <c r="BY115" s="921"/>
      <c r="BZ115" s="921"/>
      <c r="CA115" s="921" t="s">
        <v>112</v>
      </c>
      <c r="CB115" s="921"/>
      <c r="CC115" s="921"/>
      <c r="CD115" s="921"/>
      <c r="CE115" s="921"/>
      <c r="CF115" s="915" t="s">
        <v>112</v>
      </c>
      <c r="CG115" s="916"/>
      <c r="CH115" s="916"/>
      <c r="CI115" s="916"/>
      <c r="CJ115" s="916"/>
      <c r="CK115" s="946"/>
      <c r="CL115" s="947"/>
      <c r="CM115" s="950" t="s">
        <v>434</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c r="A116" s="957"/>
      <c r="B116" s="958"/>
      <c r="C116" s="972" t="s">
        <v>435</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608</v>
      </c>
      <c r="AB116" s="960"/>
      <c r="AC116" s="960"/>
      <c r="AD116" s="960"/>
      <c r="AE116" s="961"/>
      <c r="AF116" s="962">
        <v>383</v>
      </c>
      <c r="AG116" s="960"/>
      <c r="AH116" s="960"/>
      <c r="AI116" s="960"/>
      <c r="AJ116" s="961"/>
      <c r="AK116" s="962">
        <v>266</v>
      </c>
      <c r="AL116" s="960"/>
      <c r="AM116" s="960"/>
      <c r="AN116" s="960"/>
      <c r="AO116" s="961"/>
      <c r="AP116" s="963">
        <v>0</v>
      </c>
      <c r="AQ116" s="964"/>
      <c r="AR116" s="964"/>
      <c r="AS116" s="964"/>
      <c r="AT116" s="965"/>
      <c r="AU116" s="900"/>
      <c r="AV116" s="901"/>
      <c r="AW116" s="901"/>
      <c r="AX116" s="901"/>
      <c r="AY116" s="902"/>
      <c r="AZ116" s="950" t="s">
        <v>436</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437</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7420</v>
      </c>
      <c r="DH116" s="960"/>
      <c r="DI116" s="960"/>
      <c r="DJ116" s="960"/>
      <c r="DK116" s="961"/>
      <c r="DL116" s="962">
        <v>5506</v>
      </c>
      <c r="DM116" s="960"/>
      <c r="DN116" s="960"/>
      <c r="DO116" s="960"/>
      <c r="DP116" s="961"/>
      <c r="DQ116" s="962">
        <v>3632</v>
      </c>
      <c r="DR116" s="960"/>
      <c r="DS116" s="960"/>
      <c r="DT116" s="960"/>
      <c r="DU116" s="961"/>
      <c r="DV116" s="963">
        <v>0</v>
      </c>
      <c r="DW116" s="964"/>
      <c r="DX116" s="964"/>
      <c r="DY116" s="964"/>
      <c r="DZ116" s="965"/>
    </row>
    <row r="117" spans="1:130" s="197" customFormat="1" ht="26.25" customHeight="1">
      <c r="A117" s="905" t="s">
        <v>170</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438</v>
      </c>
      <c r="Z117" s="885"/>
      <c r="AA117" s="997">
        <v>4639811</v>
      </c>
      <c r="AB117" s="967"/>
      <c r="AC117" s="967"/>
      <c r="AD117" s="967"/>
      <c r="AE117" s="968"/>
      <c r="AF117" s="966">
        <v>4845157</v>
      </c>
      <c r="AG117" s="967"/>
      <c r="AH117" s="967"/>
      <c r="AI117" s="967"/>
      <c r="AJ117" s="968"/>
      <c r="AK117" s="966">
        <v>4721492</v>
      </c>
      <c r="AL117" s="967"/>
      <c r="AM117" s="967"/>
      <c r="AN117" s="967"/>
      <c r="AO117" s="968"/>
      <c r="AP117" s="969"/>
      <c r="AQ117" s="970"/>
      <c r="AR117" s="970"/>
      <c r="AS117" s="970"/>
      <c r="AT117" s="971"/>
      <c r="AU117" s="900"/>
      <c r="AV117" s="901"/>
      <c r="AW117" s="901"/>
      <c r="AX117" s="901"/>
      <c r="AY117" s="902"/>
      <c r="AZ117" s="996" t="s">
        <v>439</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440</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c r="A118" s="905" t="s">
        <v>414</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412</v>
      </c>
      <c r="AB118" s="884"/>
      <c r="AC118" s="884"/>
      <c r="AD118" s="884"/>
      <c r="AE118" s="885"/>
      <c r="AF118" s="883" t="s">
        <v>286</v>
      </c>
      <c r="AG118" s="884"/>
      <c r="AH118" s="884"/>
      <c r="AI118" s="884"/>
      <c r="AJ118" s="885"/>
      <c r="AK118" s="883" t="s">
        <v>285</v>
      </c>
      <c r="AL118" s="884"/>
      <c r="AM118" s="884"/>
      <c r="AN118" s="884"/>
      <c r="AO118" s="885"/>
      <c r="AP118" s="991" t="s">
        <v>413</v>
      </c>
      <c r="AQ118" s="992"/>
      <c r="AR118" s="992"/>
      <c r="AS118" s="992"/>
      <c r="AT118" s="993"/>
      <c r="AU118" s="903"/>
      <c r="AV118" s="904"/>
      <c r="AW118" s="904"/>
      <c r="AX118" s="904"/>
      <c r="AY118" s="904"/>
      <c r="AZ118" s="228" t="s">
        <v>170</v>
      </c>
      <c r="BA118" s="228"/>
      <c r="BB118" s="228"/>
      <c r="BC118" s="228"/>
      <c r="BD118" s="228"/>
      <c r="BE118" s="228"/>
      <c r="BF118" s="228"/>
      <c r="BG118" s="228"/>
      <c r="BH118" s="228"/>
      <c r="BI118" s="228"/>
      <c r="BJ118" s="228"/>
      <c r="BK118" s="228"/>
      <c r="BL118" s="228"/>
      <c r="BM118" s="228"/>
      <c r="BN118" s="228"/>
      <c r="BO118" s="994" t="s">
        <v>441</v>
      </c>
      <c r="BP118" s="995"/>
      <c r="BQ118" s="986">
        <v>52008030</v>
      </c>
      <c r="BR118" s="987"/>
      <c r="BS118" s="987"/>
      <c r="BT118" s="987"/>
      <c r="BU118" s="987"/>
      <c r="BV118" s="987">
        <v>50438002</v>
      </c>
      <c r="BW118" s="987"/>
      <c r="BX118" s="987"/>
      <c r="BY118" s="987"/>
      <c r="BZ118" s="987"/>
      <c r="CA118" s="987">
        <v>47208795</v>
      </c>
      <c r="CB118" s="987"/>
      <c r="CC118" s="987"/>
      <c r="CD118" s="987"/>
      <c r="CE118" s="987"/>
      <c r="CF118" s="988"/>
      <c r="CG118" s="989"/>
      <c r="CH118" s="989"/>
      <c r="CI118" s="989"/>
      <c r="CJ118" s="990"/>
      <c r="CK118" s="946"/>
      <c r="CL118" s="947"/>
      <c r="CM118" s="917" t="s">
        <v>442</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c r="A119" s="975" t="s">
        <v>417</v>
      </c>
      <c r="B119" s="945"/>
      <c r="C119" s="924" t="s">
        <v>418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443</v>
      </c>
      <c r="AV119" s="979"/>
      <c r="AW119" s="979"/>
      <c r="AX119" s="979"/>
      <c r="AY119" s="980"/>
      <c r="AZ119" s="941" t="s">
        <v>444</v>
      </c>
      <c r="BA119" s="888"/>
      <c r="BB119" s="888"/>
      <c r="BC119" s="888"/>
      <c r="BD119" s="888"/>
      <c r="BE119" s="888"/>
      <c r="BF119" s="888"/>
      <c r="BG119" s="888"/>
      <c r="BH119" s="888"/>
      <c r="BI119" s="888"/>
      <c r="BJ119" s="888"/>
      <c r="BK119" s="888"/>
      <c r="BL119" s="888"/>
      <c r="BM119" s="888"/>
      <c r="BN119" s="888"/>
      <c r="BO119" s="888"/>
      <c r="BP119" s="889"/>
      <c r="BQ119" s="927">
        <v>11804627</v>
      </c>
      <c r="BR119" s="928"/>
      <c r="BS119" s="928"/>
      <c r="BT119" s="928"/>
      <c r="BU119" s="928"/>
      <c r="BV119" s="928">
        <v>12489191</v>
      </c>
      <c r="BW119" s="928"/>
      <c r="BX119" s="928"/>
      <c r="BY119" s="928"/>
      <c r="BZ119" s="928"/>
      <c r="CA119" s="928">
        <v>12935148</v>
      </c>
      <c r="CB119" s="928"/>
      <c r="CC119" s="928"/>
      <c r="CD119" s="928"/>
      <c r="CE119" s="928"/>
      <c r="CF119" s="942">
        <v>116.8</v>
      </c>
      <c r="CG119" s="943"/>
      <c r="CH119" s="943"/>
      <c r="CI119" s="943"/>
      <c r="CJ119" s="943"/>
      <c r="CK119" s="948"/>
      <c r="CL119" s="949"/>
      <c r="CM119" s="1005" t="s">
        <v>445</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77328</v>
      </c>
      <c r="DH119" s="999"/>
      <c r="DI119" s="999"/>
      <c r="DJ119" s="999"/>
      <c r="DK119" s="1000"/>
      <c r="DL119" s="1001">
        <v>68736</v>
      </c>
      <c r="DM119" s="999"/>
      <c r="DN119" s="999"/>
      <c r="DO119" s="999"/>
      <c r="DP119" s="1000"/>
      <c r="DQ119" s="1001">
        <v>60144</v>
      </c>
      <c r="DR119" s="999"/>
      <c r="DS119" s="999"/>
      <c r="DT119" s="999"/>
      <c r="DU119" s="1000"/>
      <c r="DV119" s="1002">
        <v>0.5</v>
      </c>
      <c r="DW119" s="1003"/>
      <c r="DX119" s="1003"/>
      <c r="DY119" s="1003"/>
      <c r="DZ119" s="1004"/>
    </row>
    <row r="120" spans="1:130" s="197" customFormat="1" ht="26.25" customHeight="1">
      <c r="A120" s="976"/>
      <c r="B120" s="947"/>
      <c r="C120" s="917" t="s">
        <v>421</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446</v>
      </c>
      <c r="BA120" s="951"/>
      <c r="BB120" s="951"/>
      <c r="BC120" s="951"/>
      <c r="BD120" s="951"/>
      <c r="BE120" s="951"/>
      <c r="BF120" s="951"/>
      <c r="BG120" s="951"/>
      <c r="BH120" s="951"/>
      <c r="BI120" s="951"/>
      <c r="BJ120" s="951"/>
      <c r="BK120" s="951"/>
      <c r="BL120" s="951"/>
      <c r="BM120" s="951"/>
      <c r="BN120" s="951"/>
      <c r="BO120" s="951"/>
      <c r="BP120" s="952"/>
      <c r="BQ120" s="920">
        <v>688367</v>
      </c>
      <c r="BR120" s="921"/>
      <c r="BS120" s="921"/>
      <c r="BT120" s="921"/>
      <c r="BU120" s="921"/>
      <c r="BV120" s="921">
        <v>611140</v>
      </c>
      <c r="BW120" s="921"/>
      <c r="BX120" s="921"/>
      <c r="BY120" s="921"/>
      <c r="BZ120" s="921"/>
      <c r="CA120" s="921">
        <v>532797</v>
      </c>
      <c r="CB120" s="921"/>
      <c r="CC120" s="921"/>
      <c r="CD120" s="921"/>
      <c r="CE120" s="921"/>
      <c r="CF120" s="915">
        <v>4.8</v>
      </c>
      <c r="CG120" s="916"/>
      <c r="CH120" s="916"/>
      <c r="CI120" s="916"/>
      <c r="CJ120" s="916"/>
      <c r="CK120" s="1014" t="s">
        <v>447</v>
      </c>
      <c r="CL120" s="1015"/>
      <c r="CM120" s="1015"/>
      <c r="CN120" s="1015"/>
      <c r="CO120" s="1016"/>
      <c r="CP120" s="1022" t="s">
        <v>391</v>
      </c>
      <c r="CQ120" s="1023"/>
      <c r="CR120" s="1023"/>
      <c r="CS120" s="1023"/>
      <c r="CT120" s="1023"/>
      <c r="CU120" s="1023"/>
      <c r="CV120" s="1023"/>
      <c r="CW120" s="1023"/>
      <c r="CX120" s="1023"/>
      <c r="CY120" s="1023"/>
      <c r="CZ120" s="1023"/>
      <c r="DA120" s="1023"/>
      <c r="DB120" s="1023"/>
      <c r="DC120" s="1023"/>
      <c r="DD120" s="1023"/>
      <c r="DE120" s="1023"/>
      <c r="DF120" s="1024"/>
      <c r="DG120" s="927">
        <v>18136245</v>
      </c>
      <c r="DH120" s="928"/>
      <c r="DI120" s="928"/>
      <c r="DJ120" s="928"/>
      <c r="DK120" s="928"/>
      <c r="DL120" s="928">
        <v>17526390</v>
      </c>
      <c r="DM120" s="928"/>
      <c r="DN120" s="928"/>
      <c r="DO120" s="928"/>
      <c r="DP120" s="928"/>
      <c r="DQ120" s="928">
        <v>16494702</v>
      </c>
      <c r="DR120" s="928"/>
      <c r="DS120" s="928"/>
      <c r="DT120" s="928"/>
      <c r="DU120" s="928"/>
      <c r="DV120" s="929">
        <v>148.9</v>
      </c>
      <c r="DW120" s="929"/>
      <c r="DX120" s="929"/>
      <c r="DY120" s="929"/>
      <c r="DZ120" s="930"/>
    </row>
    <row r="121" spans="1:130" s="197" customFormat="1" ht="26.25" customHeight="1">
      <c r="A121" s="976"/>
      <c r="B121" s="947"/>
      <c r="C121" s="1011" t="s">
        <v>448</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v>7499</v>
      </c>
      <c r="AB121" s="960"/>
      <c r="AC121" s="960"/>
      <c r="AD121" s="960"/>
      <c r="AE121" s="961"/>
      <c r="AF121" s="962">
        <v>6544</v>
      </c>
      <c r="AG121" s="960"/>
      <c r="AH121" s="960"/>
      <c r="AI121" s="960"/>
      <c r="AJ121" s="961"/>
      <c r="AK121" s="962">
        <v>13145</v>
      </c>
      <c r="AL121" s="960"/>
      <c r="AM121" s="960"/>
      <c r="AN121" s="960"/>
      <c r="AO121" s="961"/>
      <c r="AP121" s="963">
        <v>0.1</v>
      </c>
      <c r="AQ121" s="964"/>
      <c r="AR121" s="964"/>
      <c r="AS121" s="964"/>
      <c r="AT121" s="965"/>
      <c r="AU121" s="981"/>
      <c r="AV121" s="982"/>
      <c r="AW121" s="982"/>
      <c r="AX121" s="982"/>
      <c r="AY121" s="983"/>
      <c r="AZ121" s="996" t="s">
        <v>449</v>
      </c>
      <c r="BA121" s="972"/>
      <c r="BB121" s="972"/>
      <c r="BC121" s="972"/>
      <c r="BD121" s="972"/>
      <c r="BE121" s="972"/>
      <c r="BF121" s="972"/>
      <c r="BG121" s="972"/>
      <c r="BH121" s="972"/>
      <c r="BI121" s="972"/>
      <c r="BJ121" s="972"/>
      <c r="BK121" s="972"/>
      <c r="BL121" s="972"/>
      <c r="BM121" s="972"/>
      <c r="BN121" s="972"/>
      <c r="BO121" s="972"/>
      <c r="BP121" s="973"/>
      <c r="BQ121" s="986">
        <v>33413385</v>
      </c>
      <c r="BR121" s="987"/>
      <c r="BS121" s="987"/>
      <c r="BT121" s="987"/>
      <c r="BU121" s="987"/>
      <c r="BV121" s="987">
        <v>32995553</v>
      </c>
      <c r="BW121" s="987"/>
      <c r="BX121" s="987"/>
      <c r="BY121" s="987"/>
      <c r="BZ121" s="987"/>
      <c r="CA121" s="987">
        <v>31893704</v>
      </c>
      <c r="CB121" s="987"/>
      <c r="CC121" s="987"/>
      <c r="CD121" s="987"/>
      <c r="CE121" s="987"/>
      <c r="CF121" s="1025">
        <v>287.89999999999998</v>
      </c>
      <c r="CG121" s="1026"/>
      <c r="CH121" s="1026"/>
      <c r="CI121" s="1026"/>
      <c r="CJ121" s="1026"/>
      <c r="CK121" s="1017"/>
      <c r="CL121" s="1018"/>
      <c r="CM121" s="1018"/>
      <c r="CN121" s="1018"/>
      <c r="CO121" s="1019"/>
      <c r="CP121" s="1008" t="s">
        <v>389</v>
      </c>
      <c r="CQ121" s="1009"/>
      <c r="CR121" s="1009"/>
      <c r="CS121" s="1009"/>
      <c r="CT121" s="1009"/>
      <c r="CU121" s="1009"/>
      <c r="CV121" s="1009"/>
      <c r="CW121" s="1009"/>
      <c r="CX121" s="1009"/>
      <c r="CY121" s="1009"/>
      <c r="CZ121" s="1009"/>
      <c r="DA121" s="1009"/>
      <c r="DB121" s="1009"/>
      <c r="DC121" s="1009"/>
      <c r="DD121" s="1009"/>
      <c r="DE121" s="1009"/>
      <c r="DF121" s="1010"/>
      <c r="DG121" s="920">
        <v>2098085</v>
      </c>
      <c r="DH121" s="921"/>
      <c r="DI121" s="921"/>
      <c r="DJ121" s="921"/>
      <c r="DK121" s="921"/>
      <c r="DL121" s="921">
        <v>1991220</v>
      </c>
      <c r="DM121" s="921"/>
      <c r="DN121" s="921"/>
      <c r="DO121" s="921"/>
      <c r="DP121" s="921"/>
      <c r="DQ121" s="921">
        <v>1861114</v>
      </c>
      <c r="DR121" s="921"/>
      <c r="DS121" s="921"/>
      <c r="DT121" s="921"/>
      <c r="DU121" s="921"/>
      <c r="DV121" s="922">
        <v>16.8</v>
      </c>
      <c r="DW121" s="922"/>
      <c r="DX121" s="922"/>
      <c r="DY121" s="922"/>
      <c r="DZ121" s="923"/>
    </row>
    <row r="122" spans="1:130" s="197" customFormat="1" ht="26.25" customHeight="1">
      <c r="A122" s="976"/>
      <c r="B122" s="947"/>
      <c r="C122" s="917" t="s">
        <v>431</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170</v>
      </c>
      <c r="BA122" s="228"/>
      <c r="BB122" s="228"/>
      <c r="BC122" s="228"/>
      <c r="BD122" s="228"/>
      <c r="BE122" s="228"/>
      <c r="BF122" s="228"/>
      <c r="BG122" s="228"/>
      <c r="BH122" s="228"/>
      <c r="BI122" s="228"/>
      <c r="BJ122" s="228"/>
      <c r="BK122" s="228"/>
      <c r="BL122" s="228"/>
      <c r="BM122" s="228"/>
      <c r="BN122" s="228"/>
      <c r="BO122" s="994" t="s">
        <v>450</v>
      </c>
      <c r="BP122" s="995"/>
      <c r="BQ122" s="1035">
        <v>45906379</v>
      </c>
      <c r="BR122" s="1036"/>
      <c r="BS122" s="1036"/>
      <c r="BT122" s="1036"/>
      <c r="BU122" s="1036"/>
      <c r="BV122" s="1036">
        <v>46095884</v>
      </c>
      <c r="BW122" s="1036"/>
      <c r="BX122" s="1036"/>
      <c r="BY122" s="1036"/>
      <c r="BZ122" s="1036"/>
      <c r="CA122" s="1036">
        <v>45361649</v>
      </c>
      <c r="CB122" s="1036"/>
      <c r="CC122" s="1036"/>
      <c r="CD122" s="1036"/>
      <c r="CE122" s="1036"/>
      <c r="CF122" s="988"/>
      <c r="CG122" s="989"/>
      <c r="CH122" s="989"/>
      <c r="CI122" s="989"/>
      <c r="CJ122" s="990"/>
      <c r="CK122" s="1017"/>
      <c r="CL122" s="1018"/>
      <c r="CM122" s="1018"/>
      <c r="CN122" s="1018"/>
      <c r="CO122" s="1019"/>
      <c r="CP122" s="1008" t="s">
        <v>388</v>
      </c>
      <c r="CQ122" s="1009"/>
      <c r="CR122" s="1009"/>
      <c r="CS122" s="1009"/>
      <c r="CT122" s="1009"/>
      <c r="CU122" s="1009"/>
      <c r="CV122" s="1009"/>
      <c r="CW122" s="1009"/>
      <c r="CX122" s="1009"/>
      <c r="CY122" s="1009"/>
      <c r="CZ122" s="1009"/>
      <c r="DA122" s="1009"/>
      <c r="DB122" s="1009"/>
      <c r="DC122" s="1009"/>
      <c r="DD122" s="1009"/>
      <c r="DE122" s="1009"/>
      <c r="DF122" s="1010"/>
      <c r="DG122" s="920">
        <v>1165215</v>
      </c>
      <c r="DH122" s="921"/>
      <c r="DI122" s="921"/>
      <c r="DJ122" s="921"/>
      <c r="DK122" s="921"/>
      <c r="DL122" s="921">
        <v>993174</v>
      </c>
      <c r="DM122" s="921"/>
      <c r="DN122" s="921"/>
      <c r="DO122" s="921"/>
      <c r="DP122" s="921"/>
      <c r="DQ122" s="921">
        <v>1200109</v>
      </c>
      <c r="DR122" s="921"/>
      <c r="DS122" s="921"/>
      <c r="DT122" s="921"/>
      <c r="DU122" s="921"/>
      <c r="DV122" s="922">
        <v>10.8</v>
      </c>
      <c r="DW122" s="922"/>
      <c r="DX122" s="922"/>
      <c r="DY122" s="922"/>
      <c r="DZ122" s="923"/>
    </row>
    <row r="123" spans="1:130" s="197" customFormat="1" ht="26.25" customHeight="1" thickBot="1">
      <c r="A123" s="976"/>
      <c r="B123" s="947"/>
      <c r="C123" s="917" t="s">
        <v>437</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1954</v>
      </c>
      <c r="AB123" s="960"/>
      <c r="AC123" s="960"/>
      <c r="AD123" s="960"/>
      <c r="AE123" s="961"/>
      <c r="AF123" s="962">
        <v>1914</v>
      </c>
      <c r="AG123" s="960"/>
      <c r="AH123" s="960"/>
      <c r="AI123" s="960"/>
      <c r="AJ123" s="961"/>
      <c r="AK123" s="962">
        <v>1874</v>
      </c>
      <c r="AL123" s="960"/>
      <c r="AM123" s="960"/>
      <c r="AN123" s="960"/>
      <c r="AO123" s="961"/>
      <c r="AP123" s="963">
        <v>0</v>
      </c>
      <c r="AQ123" s="964"/>
      <c r="AR123" s="964"/>
      <c r="AS123" s="964"/>
      <c r="AT123" s="965"/>
      <c r="AU123" s="1032" t="s">
        <v>451</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52.5</v>
      </c>
      <c r="BR123" s="1028"/>
      <c r="BS123" s="1028"/>
      <c r="BT123" s="1028"/>
      <c r="BU123" s="1028"/>
      <c r="BV123" s="1028">
        <v>37.4</v>
      </c>
      <c r="BW123" s="1028"/>
      <c r="BX123" s="1028"/>
      <c r="BY123" s="1028"/>
      <c r="BZ123" s="1028"/>
      <c r="CA123" s="1028">
        <v>16.600000000000001</v>
      </c>
      <c r="CB123" s="1028"/>
      <c r="CC123" s="1028"/>
      <c r="CD123" s="1028"/>
      <c r="CE123" s="1028"/>
      <c r="CF123" s="1029"/>
      <c r="CG123" s="1030"/>
      <c r="CH123" s="1030"/>
      <c r="CI123" s="1030"/>
      <c r="CJ123" s="1031"/>
      <c r="CK123" s="1017"/>
      <c r="CL123" s="1018"/>
      <c r="CM123" s="1018"/>
      <c r="CN123" s="1018"/>
      <c r="CO123" s="1019"/>
      <c r="CP123" s="1008" t="s">
        <v>387</v>
      </c>
      <c r="CQ123" s="1009"/>
      <c r="CR123" s="1009"/>
      <c r="CS123" s="1009"/>
      <c r="CT123" s="1009"/>
      <c r="CU123" s="1009"/>
      <c r="CV123" s="1009"/>
      <c r="CW123" s="1009"/>
      <c r="CX123" s="1009"/>
      <c r="CY123" s="1009"/>
      <c r="CZ123" s="1009"/>
      <c r="DA123" s="1009"/>
      <c r="DB123" s="1009"/>
      <c r="DC123" s="1009"/>
      <c r="DD123" s="1009"/>
      <c r="DE123" s="1009"/>
      <c r="DF123" s="1010"/>
      <c r="DG123" s="959" t="s">
        <v>112</v>
      </c>
      <c r="DH123" s="960"/>
      <c r="DI123" s="960"/>
      <c r="DJ123" s="960"/>
      <c r="DK123" s="961"/>
      <c r="DL123" s="962" t="s">
        <v>112</v>
      </c>
      <c r="DM123" s="960"/>
      <c r="DN123" s="960"/>
      <c r="DO123" s="960"/>
      <c r="DP123" s="961"/>
      <c r="DQ123" s="962" t="s">
        <v>112</v>
      </c>
      <c r="DR123" s="960"/>
      <c r="DS123" s="960"/>
      <c r="DT123" s="960"/>
      <c r="DU123" s="961"/>
      <c r="DV123" s="963" t="s">
        <v>112</v>
      </c>
      <c r="DW123" s="964"/>
      <c r="DX123" s="964"/>
      <c r="DY123" s="964"/>
      <c r="DZ123" s="965"/>
    </row>
    <row r="124" spans="1:130" s="197" customFormat="1" ht="26.25" customHeight="1">
      <c r="A124" s="976"/>
      <c r="B124" s="947"/>
      <c r="C124" s="917" t="s">
        <v>440</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452</v>
      </c>
      <c r="CQ124" s="1009"/>
      <c r="CR124" s="1009"/>
      <c r="CS124" s="1009"/>
      <c r="CT124" s="1009"/>
      <c r="CU124" s="1009"/>
      <c r="CV124" s="1009"/>
      <c r="CW124" s="1009"/>
      <c r="CX124" s="1009"/>
      <c r="CY124" s="1009"/>
      <c r="CZ124" s="1009"/>
      <c r="DA124" s="1009"/>
      <c r="DB124" s="1009"/>
      <c r="DC124" s="1009"/>
      <c r="DD124" s="1009"/>
      <c r="DE124" s="1009"/>
      <c r="DF124" s="1010"/>
      <c r="DG124" s="998" t="s">
        <v>112</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c r="A125" s="976"/>
      <c r="B125" s="947"/>
      <c r="C125" s="917" t="s">
        <v>442</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453</v>
      </c>
      <c r="CL125" s="1015"/>
      <c r="CM125" s="1015"/>
      <c r="CN125" s="1015"/>
      <c r="CO125" s="1016"/>
      <c r="CP125" s="941" t="s">
        <v>454</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c r="A126" s="976"/>
      <c r="B126" s="947"/>
      <c r="C126" s="917" t="s">
        <v>445</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8592</v>
      </c>
      <c r="AB126" s="960"/>
      <c r="AC126" s="960"/>
      <c r="AD126" s="960"/>
      <c r="AE126" s="961"/>
      <c r="AF126" s="962">
        <v>8592</v>
      </c>
      <c r="AG126" s="960"/>
      <c r="AH126" s="960"/>
      <c r="AI126" s="960"/>
      <c r="AJ126" s="961"/>
      <c r="AK126" s="962">
        <v>8592</v>
      </c>
      <c r="AL126" s="960"/>
      <c r="AM126" s="960"/>
      <c r="AN126" s="960"/>
      <c r="AO126" s="961"/>
      <c r="AP126" s="963">
        <v>0.1</v>
      </c>
      <c r="AQ126" s="964"/>
      <c r="AR126" s="964"/>
      <c r="AS126" s="964"/>
      <c r="AT126" s="965"/>
      <c r="AU126" s="233"/>
      <c r="AV126" s="233"/>
      <c r="AW126" s="233"/>
      <c r="AX126" s="1037" t="s">
        <v>455</v>
      </c>
      <c r="AY126" s="1038"/>
      <c r="AZ126" s="1038"/>
      <c r="BA126" s="1038"/>
      <c r="BB126" s="1038"/>
      <c r="BC126" s="1038"/>
      <c r="BD126" s="1038"/>
      <c r="BE126" s="1039"/>
      <c r="BF126" s="1053" t="s">
        <v>456</v>
      </c>
      <c r="BG126" s="1038"/>
      <c r="BH126" s="1038"/>
      <c r="BI126" s="1038"/>
      <c r="BJ126" s="1038"/>
      <c r="BK126" s="1038"/>
      <c r="BL126" s="1039"/>
      <c r="BM126" s="1053" t="s">
        <v>457</v>
      </c>
      <c r="BN126" s="1038"/>
      <c r="BO126" s="1038"/>
      <c r="BP126" s="1038"/>
      <c r="BQ126" s="1038"/>
      <c r="BR126" s="1038"/>
      <c r="BS126" s="1039"/>
      <c r="BT126" s="1053" t="s">
        <v>458</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459</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c r="A127" s="977"/>
      <c r="B127" s="949"/>
      <c r="C127" s="1005" t="s">
        <v>460</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279</v>
      </c>
      <c r="AB127" s="960"/>
      <c r="AC127" s="960"/>
      <c r="AD127" s="960"/>
      <c r="AE127" s="961"/>
      <c r="AF127" s="962">
        <v>246</v>
      </c>
      <c r="AG127" s="960"/>
      <c r="AH127" s="960"/>
      <c r="AI127" s="960"/>
      <c r="AJ127" s="961"/>
      <c r="AK127" s="962">
        <v>132</v>
      </c>
      <c r="AL127" s="960"/>
      <c r="AM127" s="960"/>
      <c r="AN127" s="960"/>
      <c r="AO127" s="961"/>
      <c r="AP127" s="963">
        <v>0</v>
      </c>
      <c r="AQ127" s="964"/>
      <c r="AR127" s="964"/>
      <c r="AS127" s="964"/>
      <c r="AT127" s="965"/>
      <c r="AU127" s="233"/>
      <c r="AV127" s="233"/>
      <c r="AW127" s="233"/>
      <c r="AX127" s="887" t="s">
        <v>461</v>
      </c>
      <c r="AY127" s="888"/>
      <c r="AZ127" s="888"/>
      <c r="BA127" s="888"/>
      <c r="BB127" s="888"/>
      <c r="BC127" s="888"/>
      <c r="BD127" s="888"/>
      <c r="BE127" s="889"/>
      <c r="BF127" s="1042" t="s">
        <v>112</v>
      </c>
      <c r="BG127" s="1043"/>
      <c r="BH127" s="1043"/>
      <c r="BI127" s="1043"/>
      <c r="BJ127" s="1043"/>
      <c r="BK127" s="1043"/>
      <c r="BL127" s="1052"/>
      <c r="BM127" s="1042">
        <v>12.82</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462</v>
      </c>
      <c r="CQ127" s="1046"/>
      <c r="CR127" s="1046"/>
      <c r="CS127" s="1046"/>
      <c r="CT127" s="1046"/>
      <c r="CU127" s="1046"/>
      <c r="CV127" s="1046"/>
      <c r="CW127" s="1046"/>
      <c r="CX127" s="1046"/>
      <c r="CY127" s="1046"/>
      <c r="CZ127" s="1046"/>
      <c r="DA127" s="1046"/>
      <c r="DB127" s="1046"/>
      <c r="DC127" s="1046"/>
      <c r="DD127" s="1046"/>
      <c r="DE127" s="1046"/>
      <c r="DF127" s="1047"/>
      <c r="DG127" s="1048" t="s">
        <v>369</v>
      </c>
      <c r="DH127" s="1049"/>
      <c r="DI127" s="1049"/>
      <c r="DJ127" s="1049"/>
      <c r="DK127" s="1049"/>
      <c r="DL127" s="1049" t="s">
        <v>369</v>
      </c>
      <c r="DM127" s="1049"/>
      <c r="DN127" s="1049"/>
      <c r="DO127" s="1049"/>
      <c r="DP127" s="1049"/>
      <c r="DQ127" s="1049" t="s">
        <v>369</v>
      </c>
      <c r="DR127" s="1049"/>
      <c r="DS127" s="1049"/>
      <c r="DT127" s="1049"/>
      <c r="DU127" s="1049"/>
      <c r="DV127" s="1050" t="s">
        <v>369</v>
      </c>
      <c r="DW127" s="1050"/>
      <c r="DX127" s="1050"/>
      <c r="DY127" s="1050"/>
      <c r="DZ127" s="1051"/>
    </row>
    <row r="128" spans="1:130" s="197" customFormat="1" ht="26.25" customHeight="1">
      <c r="A128" s="1072" t="s">
        <v>463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464</v>
      </c>
      <c r="X128" s="1074"/>
      <c r="Y128" s="1074"/>
      <c r="Z128" s="1075"/>
      <c r="AA128" s="1090">
        <v>90999</v>
      </c>
      <c r="AB128" s="1091"/>
      <c r="AC128" s="1091"/>
      <c r="AD128" s="1091"/>
      <c r="AE128" s="1092"/>
      <c r="AF128" s="1093">
        <v>89872</v>
      </c>
      <c r="AG128" s="1091"/>
      <c r="AH128" s="1091"/>
      <c r="AI128" s="1091"/>
      <c r="AJ128" s="1092"/>
      <c r="AK128" s="1093">
        <v>89299</v>
      </c>
      <c r="AL128" s="1091"/>
      <c r="AM128" s="1091"/>
      <c r="AN128" s="1091"/>
      <c r="AO128" s="1092"/>
      <c r="AP128" s="1094"/>
      <c r="AQ128" s="1095"/>
      <c r="AR128" s="1095"/>
      <c r="AS128" s="1095"/>
      <c r="AT128" s="1096"/>
      <c r="AU128" s="235"/>
      <c r="AV128" s="235"/>
      <c r="AW128" s="235"/>
      <c r="AX128" s="1055" t="s">
        <v>465</v>
      </c>
      <c r="AY128" s="951"/>
      <c r="AZ128" s="951"/>
      <c r="BA128" s="951"/>
      <c r="BB128" s="951"/>
      <c r="BC128" s="951"/>
      <c r="BD128" s="951"/>
      <c r="BE128" s="952"/>
      <c r="BF128" s="1067" t="s">
        <v>112</v>
      </c>
      <c r="BG128" s="1068"/>
      <c r="BH128" s="1068"/>
      <c r="BI128" s="1068"/>
      <c r="BJ128" s="1068"/>
      <c r="BK128" s="1068"/>
      <c r="BL128" s="1069"/>
      <c r="BM128" s="1067">
        <v>17.82</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466</v>
      </c>
      <c r="X129" s="1062"/>
      <c r="Y129" s="1062"/>
      <c r="Z129" s="1063"/>
      <c r="AA129" s="959">
        <v>14690535</v>
      </c>
      <c r="AB129" s="960"/>
      <c r="AC129" s="960"/>
      <c r="AD129" s="960"/>
      <c r="AE129" s="961"/>
      <c r="AF129" s="962">
        <v>14795510</v>
      </c>
      <c r="AG129" s="960"/>
      <c r="AH129" s="960"/>
      <c r="AI129" s="960"/>
      <c r="AJ129" s="961"/>
      <c r="AK129" s="962">
        <v>14394215</v>
      </c>
      <c r="AL129" s="960"/>
      <c r="AM129" s="960"/>
      <c r="AN129" s="960"/>
      <c r="AO129" s="961"/>
      <c r="AP129" s="1064"/>
      <c r="AQ129" s="1065"/>
      <c r="AR129" s="1065"/>
      <c r="AS129" s="1065"/>
      <c r="AT129" s="1066"/>
      <c r="AU129" s="235"/>
      <c r="AV129" s="235"/>
      <c r="AW129" s="235"/>
      <c r="AX129" s="1055" t="s">
        <v>467</v>
      </c>
      <c r="AY129" s="951"/>
      <c r="AZ129" s="951"/>
      <c r="BA129" s="951"/>
      <c r="BB129" s="951"/>
      <c r="BC129" s="951"/>
      <c r="BD129" s="951"/>
      <c r="BE129" s="952"/>
      <c r="BF129" s="1056">
        <v>12.6</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468</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469</v>
      </c>
      <c r="X130" s="1062"/>
      <c r="Y130" s="1062"/>
      <c r="Z130" s="1063"/>
      <c r="AA130" s="959">
        <v>3083996</v>
      </c>
      <c r="AB130" s="960"/>
      <c r="AC130" s="960"/>
      <c r="AD130" s="960"/>
      <c r="AE130" s="961"/>
      <c r="AF130" s="962">
        <v>3205559</v>
      </c>
      <c r="AG130" s="960"/>
      <c r="AH130" s="960"/>
      <c r="AI130" s="960"/>
      <c r="AJ130" s="961"/>
      <c r="AK130" s="962">
        <v>3316080</v>
      </c>
      <c r="AL130" s="960"/>
      <c r="AM130" s="960"/>
      <c r="AN130" s="960"/>
      <c r="AO130" s="961"/>
      <c r="AP130" s="1064"/>
      <c r="AQ130" s="1065"/>
      <c r="AR130" s="1065"/>
      <c r="AS130" s="1065"/>
      <c r="AT130" s="1066"/>
      <c r="AU130" s="235"/>
      <c r="AV130" s="235"/>
      <c r="AW130" s="235"/>
      <c r="AX130" s="1114" t="s">
        <v>470</v>
      </c>
      <c r="AY130" s="1046"/>
      <c r="AZ130" s="1046"/>
      <c r="BA130" s="1046"/>
      <c r="BB130" s="1046"/>
      <c r="BC130" s="1046"/>
      <c r="BD130" s="1046"/>
      <c r="BE130" s="1047"/>
      <c r="BF130" s="1076">
        <v>16.600000000000001</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471</v>
      </c>
      <c r="X131" s="1085"/>
      <c r="Y131" s="1085"/>
      <c r="Z131" s="1086"/>
      <c r="AA131" s="998">
        <v>11606539</v>
      </c>
      <c r="AB131" s="999"/>
      <c r="AC131" s="999"/>
      <c r="AD131" s="999"/>
      <c r="AE131" s="1000"/>
      <c r="AF131" s="1001">
        <v>11589951</v>
      </c>
      <c r="AG131" s="999"/>
      <c r="AH131" s="999"/>
      <c r="AI131" s="999"/>
      <c r="AJ131" s="1000"/>
      <c r="AK131" s="1001">
        <v>11078135</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472</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473</v>
      </c>
      <c r="W132" s="1102"/>
      <c r="X132" s="1102"/>
      <c r="Y132" s="1102"/>
      <c r="Z132" s="1103"/>
      <c r="AA132" s="1104">
        <v>12.620609809999999</v>
      </c>
      <c r="AB132" s="1105"/>
      <c r="AC132" s="1105"/>
      <c r="AD132" s="1105"/>
      <c r="AE132" s="1106"/>
      <c r="AF132" s="1107">
        <v>13.371290350000001</v>
      </c>
      <c r="AG132" s="1105"/>
      <c r="AH132" s="1105"/>
      <c r="AI132" s="1105"/>
      <c r="AJ132" s="1106"/>
      <c r="AK132" s="1107">
        <v>11.880275879999999</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474</v>
      </c>
      <c r="W133" s="1109"/>
      <c r="X133" s="1109"/>
      <c r="Y133" s="1109"/>
      <c r="Z133" s="1110"/>
      <c r="AA133" s="1111">
        <v>12.5</v>
      </c>
      <c r="AB133" s="1112"/>
      <c r="AC133" s="1112"/>
      <c r="AD133" s="1112"/>
      <c r="AE133" s="1113"/>
      <c r="AF133" s="1111">
        <v>12.9</v>
      </c>
      <c r="AG133" s="1112"/>
      <c r="AH133" s="1112"/>
      <c r="AI133" s="1112"/>
      <c r="AJ133" s="1113"/>
      <c r="AK133" s="1111">
        <v>12.6</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8" t="s">
        <v>477</v>
      </c>
      <c r="L7" s="254"/>
      <c r="M7" s="255" t="s">
        <v>478</v>
      </c>
      <c r="N7" s="256"/>
    </row>
    <row r="8" spans="1:16">
      <c r="A8" s="248"/>
      <c r="B8" s="244"/>
      <c r="C8" s="244"/>
      <c r="D8" s="244"/>
      <c r="E8" s="244"/>
      <c r="F8" s="244"/>
      <c r="G8" s="257"/>
      <c r="H8" s="258"/>
      <c r="I8" s="258"/>
      <c r="J8" s="259"/>
      <c r="K8" s="1119"/>
      <c r="L8" s="260" t="s">
        <v>479</v>
      </c>
      <c r="M8" s="261" t="s">
        <v>480</v>
      </c>
      <c r="N8" s="262" t="s">
        <v>481</v>
      </c>
    </row>
    <row r="9" spans="1:16">
      <c r="A9" s="248"/>
      <c r="B9" s="244"/>
      <c r="C9" s="244"/>
      <c r="D9" s="244"/>
      <c r="E9" s="244"/>
      <c r="F9" s="244"/>
      <c r="G9" s="1120" t="s">
        <v>482</v>
      </c>
      <c r="H9" s="1121"/>
      <c r="I9" s="1121"/>
      <c r="J9" s="1122"/>
      <c r="K9" s="263">
        <v>3822721</v>
      </c>
      <c r="L9" s="264">
        <v>109296</v>
      </c>
      <c r="M9" s="265">
        <v>95179</v>
      </c>
      <c r="N9" s="266">
        <v>14.8</v>
      </c>
    </row>
    <row r="10" spans="1:16">
      <c r="A10" s="248"/>
      <c r="B10" s="244"/>
      <c r="C10" s="244"/>
      <c r="D10" s="244"/>
      <c r="E10" s="244"/>
      <c r="F10" s="244"/>
      <c r="G10" s="1120" t="s">
        <v>483</v>
      </c>
      <c r="H10" s="1121"/>
      <c r="I10" s="1121"/>
      <c r="J10" s="1122"/>
      <c r="K10" s="267">
        <v>144865</v>
      </c>
      <c r="L10" s="268">
        <v>4142</v>
      </c>
      <c r="M10" s="269">
        <v>5413</v>
      </c>
      <c r="N10" s="270">
        <v>-23.5</v>
      </c>
    </row>
    <row r="11" spans="1:16" ht="13.5" customHeight="1">
      <c r="A11" s="248"/>
      <c r="B11" s="244"/>
      <c r="C11" s="244"/>
      <c r="D11" s="244"/>
      <c r="E11" s="244"/>
      <c r="F11" s="244"/>
      <c r="G11" s="1120" t="s">
        <v>484</v>
      </c>
      <c r="H11" s="1121"/>
      <c r="I11" s="1121"/>
      <c r="J11" s="1122"/>
      <c r="K11" s="267">
        <v>162</v>
      </c>
      <c r="L11" s="268">
        <v>5</v>
      </c>
      <c r="M11" s="269">
        <v>5563</v>
      </c>
      <c r="N11" s="270">
        <v>-99.9</v>
      </c>
    </row>
    <row r="12" spans="1:16" ht="13.5" customHeight="1">
      <c r="A12" s="248"/>
      <c r="B12" s="244"/>
      <c r="C12" s="244"/>
      <c r="D12" s="244"/>
      <c r="E12" s="244"/>
      <c r="F12" s="244"/>
      <c r="G12" s="1120" t="s">
        <v>485</v>
      </c>
      <c r="H12" s="1121"/>
      <c r="I12" s="1121"/>
      <c r="J12" s="1122"/>
      <c r="K12" s="267">
        <v>42634</v>
      </c>
      <c r="L12" s="268">
        <v>1219</v>
      </c>
      <c r="M12" s="269">
        <v>1143</v>
      </c>
      <c r="N12" s="270">
        <v>6.6</v>
      </c>
    </row>
    <row r="13" spans="1:16" ht="13.5" customHeight="1">
      <c r="A13" s="248"/>
      <c r="B13" s="244"/>
      <c r="C13" s="244"/>
      <c r="D13" s="244"/>
      <c r="E13" s="244"/>
      <c r="F13" s="244"/>
      <c r="G13" s="1120" t="s">
        <v>486</v>
      </c>
      <c r="H13" s="1121"/>
      <c r="I13" s="1121"/>
      <c r="J13" s="1122"/>
      <c r="K13" s="267" t="s">
        <v>487</v>
      </c>
      <c r="L13" s="268" t="s">
        <v>487</v>
      </c>
      <c r="M13" s="269" t="s">
        <v>487</v>
      </c>
      <c r="N13" s="270" t="s">
        <v>487</v>
      </c>
    </row>
    <row r="14" spans="1:16" ht="13.5" customHeight="1">
      <c r="A14" s="248"/>
      <c r="B14" s="244"/>
      <c r="C14" s="244"/>
      <c r="D14" s="244"/>
      <c r="E14" s="244"/>
      <c r="F14" s="244"/>
      <c r="G14" s="1120" t="s">
        <v>488</v>
      </c>
      <c r="H14" s="1121"/>
      <c r="I14" s="1121"/>
      <c r="J14" s="1122"/>
      <c r="K14" s="267">
        <v>122236</v>
      </c>
      <c r="L14" s="268">
        <v>3495</v>
      </c>
      <c r="M14" s="269">
        <v>4991</v>
      </c>
      <c r="N14" s="270">
        <v>-30</v>
      </c>
    </row>
    <row r="15" spans="1:16" ht="13.5" customHeight="1">
      <c r="A15" s="248"/>
      <c r="B15" s="244"/>
      <c r="C15" s="244"/>
      <c r="D15" s="244"/>
      <c r="E15" s="244"/>
      <c r="F15" s="244"/>
      <c r="G15" s="1120" t="s">
        <v>489</v>
      </c>
      <c r="H15" s="1121"/>
      <c r="I15" s="1121"/>
      <c r="J15" s="1122"/>
      <c r="K15" s="267">
        <v>30353</v>
      </c>
      <c r="L15" s="268">
        <v>868</v>
      </c>
      <c r="M15" s="269">
        <v>1758</v>
      </c>
      <c r="N15" s="270">
        <v>-50.6</v>
      </c>
    </row>
    <row r="16" spans="1:16">
      <c r="A16" s="248"/>
      <c r="B16" s="244"/>
      <c r="C16" s="244"/>
      <c r="D16" s="244"/>
      <c r="E16" s="244"/>
      <c r="F16" s="244"/>
      <c r="G16" s="1123" t="s">
        <v>490</v>
      </c>
      <c r="H16" s="1124"/>
      <c r="I16" s="1124"/>
      <c r="J16" s="1125"/>
      <c r="K16" s="268">
        <v>-367444</v>
      </c>
      <c r="L16" s="268">
        <v>-10506</v>
      </c>
      <c r="M16" s="269">
        <v>-12532</v>
      </c>
      <c r="N16" s="270">
        <v>-16.2</v>
      </c>
    </row>
    <row r="17" spans="1:16">
      <c r="A17" s="248"/>
      <c r="B17" s="244"/>
      <c r="C17" s="244"/>
      <c r="D17" s="244"/>
      <c r="E17" s="244"/>
      <c r="F17" s="244"/>
      <c r="G17" s="1123" t="s">
        <v>170</v>
      </c>
      <c r="H17" s="1124"/>
      <c r="I17" s="1124"/>
      <c r="J17" s="1125"/>
      <c r="K17" s="268">
        <v>3795527</v>
      </c>
      <c r="L17" s="268">
        <v>108518</v>
      </c>
      <c r="M17" s="269">
        <v>101515</v>
      </c>
      <c r="N17" s="270">
        <v>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5" t="s">
        <v>495</v>
      </c>
      <c r="H21" s="1116"/>
      <c r="I21" s="1116"/>
      <c r="J21" s="1117"/>
      <c r="K21" s="280">
        <v>13.01</v>
      </c>
      <c r="L21" s="281">
        <v>10.38</v>
      </c>
      <c r="M21" s="282">
        <v>2.63</v>
      </c>
      <c r="N21" s="249"/>
      <c r="O21" s="283"/>
      <c r="P21" s="279"/>
    </row>
    <row r="22" spans="1:16" s="284" customFormat="1">
      <c r="A22" s="279"/>
      <c r="B22" s="249"/>
      <c r="C22" s="249"/>
      <c r="D22" s="249"/>
      <c r="E22" s="249"/>
      <c r="F22" s="249"/>
      <c r="G22" s="1115" t="s">
        <v>496</v>
      </c>
      <c r="H22" s="1116"/>
      <c r="I22" s="1116"/>
      <c r="J22" s="1117"/>
      <c r="K22" s="285">
        <v>91.4</v>
      </c>
      <c r="L22" s="286">
        <v>96.1</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8" t="s">
        <v>477</v>
      </c>
      <c r="L30" s="254"/>
      <c r="M30" s="255" t="s">
        <v>478</v>
      </c>
      <c r="N30" s="256"/>
    </row>
    <row r="31" spans="1:16">
      <c r="A31" s="248"/>
      <c r="B31" s="244"/>
      <c r="C31" s="244"/>
      <c r="D31" s="244"/>
      <c r="E31" s="244"/>
      <c r="F31" s="244"/>
      <c r="G31" s="257"/>
      <c r="H31" s="258"/>
      <c r="I31" s="258"/>
      <c r="J31" s="259"/>
      <c r="K31" s="1119"/>
      <c r="L31" s="260" t="s">
        <v>479</v>
      </c>
      <c r="M31" s="261" t="s">
        <v>480</v>
      </c>
      <c r="N31" s="262" t="s">
        <v>481</v>
      </c>
    </row>
    <row r="32" spans="1:16" ht="27" customHeight="1">
      <c r="A32" s="248"/>
      <c r="B32" s="244"/>
      <c r="C32" s="244"/>
      <c r="D32" s="244"/>
      <c r="E32" s="244"/>
      <c r="F32" s="244"/>
      <c r="G32" s="1131" t="s">
        <v>499</v>
      </c>
      <c r="H32" s="1132"/>
      <c r="I32" s="1132"/>
      <c r="J32" s="1133"/>
      <c r="K32" s="294">
        <v>2892622</v>
      </c>
      <c r="L32" s="294">
        <v>82703</v>
      </c>
      <c r="M32" s="295">
        <v>71139</v>
      </c>
      <c r="N32" s="296">
        <v>16.3</v>
      </c>
    </row>
    <row r="33" spans="1:16" ht="13.5" customHeight="1">
      <c r="A33" s="248"/>
      <c r="B33" s="244"/>
      <c r="C33" s="244"/>
      <c r="D33" s="244"/>
      <c r="E33" s="244"/>
      <c r="F33" s="244"/>
      <c r="G33" s="1131" t="s">
        <v>500</v>
      </c>
      <c r="H33" s="1132"/>
      <c r="I33" s="1132"/>
      <c r="J33" s="1133"/>
      <c r="K33" s="294" t="s">
        <v>487</v>
      </c>
      <c r="L33" s="294" t="s">
        <v>487</v>
      </c>
      <c r="M33" s="295" t="s">
        <v>487</v>
      </c>
      <c r="N33" s="296" t="s">
        <v>487</v>
      </c>
    </row>
    <row r="34" spans="1:16" ht="27" customHeight="1">
      <c r="A34" s="248"/>
      <c r="B34" s="244"/>
      <c r="C34" s="244"/>
      <c r="D34" s="244"/>
      <c r="E34" s="244"/>
      <c r="F34" s="244"/>
      <c r="G34" s="1131" t="s">
        <v>501</v>
      </c>
      <c r="H34" s="1132"/>
      <c r="I34" s="1132"/>
      <c r="J34" s="1133"/>
      <c r="K34" s="294" t="s">
        <v>487</v>
      </c>
      <c r="L34" s="294" t="s">
        <v>487</v>
      </c>
      <c r="M34" s="295" t="s">
        <v>487</v>
      </c>
      <c r="N34" s="296" t="s">
        <v>487</v>
      </c>
    </row>
    <row r="35" spans="1:16" ht="27" customHeight="1">
      <c r="A35" s="248"/>
      <c r="B35" s="244"/>
      <c r="C35" s="244"/>
      <c r="D35" s="244"/>
      <c r="E35" s="244"/>
      <c r="F35" s="244"/>
      <c r="G35" s="1131" t="s">
        <v>502</v>
      </c>
      <c r="H35" s="1132"/>
      <c r="I35" s="1132"/>
      <c r="J35" s="1133"/>
      <c r="K35" s="294">
        <v>1804861</v>
      </c>
      <c r="L35" s="294">
        <v>51603</v>
      </c>
      <c r="M35" s="295">
        <v>26657</v>
      </c>
      <c r="N35" s="296">
        <v>93.6</v>
      </c>
    </row>
    <row r="36" spans="1:16" ht="27" customHeight="1">
      <c r="A36" s="248"/>
      <c r="B36" s="244"/>
      <c r="C36" s="244"/>
      <c r="D36" s="244"/>
      <c r="E36" s="244"/>
      <c r="F36" s="244"/>
      <c r="G36" s="1131" t="s">
        <v>503</v>
      </c>
      <c r="H36" s="1132"/>
      <c r="I36" s="1132"/>
      <c r="J36" s="1133"/>
      <c r="K36" s="294" t="s">
        <v>487</v>
      </c>
      <c r="L36" s="294" t="s">
        <v>487</v>
      </c>
      <c r="M36" s="295">
        <v>1622</v>
      </c>
      <c r="N36" s="296" t="s">
        <v>487</v>
      </c>
    </row>
    <row r="37" spans="1:16" ht="13.5" customHeight="1">
      <c r="A37" s="248"/>
      <c r="B37" s="244"/>
      <c r="C37" s="244"/>
      <c r="D37" s="244"/>
      <c r="E37" s="244"/>
      <c r="F37" s="244"/>
      <c r="G37" s="1131" t="s">
        <v>504</v>
      </c>
      <c r="H37" s="1132"/>
      <c r="I37" s="1132"/>
      <c r="J37" s="1133"/>
      <c r="K37" s="294">
        <v>23743</v>
      </c>
      <c r="L37" s="294">
        <v>679</v>
      </c>
      <c r="M37" s="295">
        <v>754</v>
      </c>
      <c r="N37" s="296">
        <v>-9.9</v>
      </c>
    </row>
    <row r="38" spans="1:16" ht="27" customHeight="1">
      <c r="A38" s="248"/>
      <c r="B38" s="244"/>
      <c r="C38" s="244"/>
      <c r="D38" s="244"/>
      <c r="E38" s="244"/>
      <c r="F38" s="244"/>
      <c r="G38" s="1134" t="s">
        <v>505</v>
      </c>
      <c r="H38" s="1135"/>
      <c r="I38" s="1135"/>
      <c r="J38" s="1136"/>
      <c r="K38" s="297">
        <v>266</v>
      </c>
      <c r="L38" s="297">
        <v>8</v>
      </c>
      <c r="M38" s="298">
        <v>18</v>
      </c>
      <c r="N38" s="299">
        <v>-55.6</v>
      </c>
      <c r="O38" s="293"/>
    </row>
    <row r="39" spans="1:16">
      <c r="A39" s="248"/>
      <c r="B39" s="244"/>
      <c r="C39" s="244"/>
      <c r="D39" s="244"/>
      <c r="E39" s="244"/>
      <c r="F39" s="244"/>
      <c r="G39" s="1134" t="s">
        <v>506</v>
      </c>
      <c r="H39" s="1135"/>
      <c r="I39" s="1135"/>
      <c r="J39" s="1136"/>
      <c r="K39" s="300">
        <v>-89299</v>
      </c>
      <c r="L39" s="300">
        <v>-2553</v>
      </c>
      <c r="M39" s="301">
        <v>-8492</v>
      </c>
      <c r="N39" s="302">
        <v>-69.900000000000006</v>
      </c>
      <c r="O39" s="293"/>
    </row>
    <row r="40" spans="1:16" ht="27" customHeight="1">
      <c r="A40" s="248"/>
      <c r="B40" s="244"/>
      <c r="C40" s="244"/>
      <c r="D40" s="244"/>
      <c r="E40" s="244"/>
      <c r="F40" s="244"/>
      <c r="G40" s="1131" t="s">
        <v>507</v>
      </c>
      <c r="H40" s="1132"/>
      <c r="I40" s="1132"/>
      <c r="J40" s="1133"/>
      <c r="K40" s="300">
        <v>-3316080</v>
      </c>
      <c r="L40" s="300">
        <v>-94810</v>
      </c>
      <c r="M40" s="301">
        <v>-60169</v>
      </c>
      <c r="N40" s="302">
        <v>57.6</v>
      </c>
      <c r="O40" s="293"/>
    </row>
    <row r="41" spans="1:16">
      <c r="A41" s="248"/>
      <c r="B41" s="244"/>
      <c r="C41" s="244"/>
      <c r="D41" s="244"/>
      <c r="E41" s="244"/>
      <c r="F41" s="244"/>
      <c r="G41" s="1137" t="s">
        <v>280</v>
      </c>
      <c r="H41" s="1138"/>
      <c r="I41" s="1138"/>
      <c r="J41" s="1139"/>
      <c r="K41" s="294">
        <v>1316113</v>
      </c>
      <c r="L41" s="300">
        <v>37629</v>
      </c>
      <c r="M41" s="301">
        <v>31529</v>
      </c>
      <c r="N41" s="302">
        <v>19.3</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26" t="s">
        <v>477</v>
      </c>
      <c r="J49" s="1128" t="s">
        <v>511</v>
      </c>
      <c r="K49" s="1129"/>
      <c r="L49" s="1129"/>
      <c r="M49" s="1129"/>
      <c r="N49" s="1130"/>
    </row>
    <row r="50" spans="1:14">
      <c r="A50" s="248"/>
      <c r="B50" s="244"/>
      <c r="C50" s="244"/>
      <c r="D50" s="244"/>
      <c r="E50" s="244"/>
      <c r="F50" s="244"/>
      <c r="G50" s="312"/>
      <c r="H50" s="313"/>
      <c r="I50" s="1127"/>
      <c r="J50" s="314" t="s">
        <v>512</v>
      </c>
      <c r="K50" s="315" t="s">
        <v>513</v>
      </c>
      <c r="L50" s="316" t="s">
        <v>514</v>
      </c>
      <c r="M50" s="317" t="s">
        <v>515</v>
      </c>
      <c r="N50" s="318" t="s">
        <v>516</v>
      </c>
    </row>
    <row r="51" spans="1:14">
      <c r="A51" s="248"/>
      <c r="B51" s="244"/>
      <c r="C51" s="244"/>
      <c r="D51" s="244"/>
      <c r="E51" s="244"/>
      <c r="F51" s="244"/>
      <c r="G51" s="310" t="s">
        <v>517</v>
      </c>
      <c r="H51" s="311"/>
      <c r="I51" s="319">
        <v>2888181</v>
      </c>
      <c r="J51" s="320">
        <v>78955</v>
      </c>
      <c r="K51" s="321">
        <v>-58.9</v>
      </c>
      <c r="L51" s="322">
        <v>78670</v>
      </c>
      <c r="M51" s="323">
        <v>3.1</v>
      </c>
      <c r="N51" s="324">
        <v>-62</v>
      </c>
    </row>
    <row r="52" spans="1:14">
      <c r="A52" s="248"/>
      <c r="B52" s="244"/>
      <c r="C52" s="244"/>
      <c r="D52" s="244"/>
      <c r="E52" s="244"/>
      <c r="F52" s="244"/>
      <c r="G52" s="325"/>
      <c r="H52" s="326" t="s">
        <v>518</v>
      </c>
      <c r="I52" s="327">
        <v>1391193</v>
      </c>
      <c r="J52" s="328">
        <v>38032</v>
      </c>
      <c r="K52" s="329">
        <v>-56.6</v>
      </c>
      <c r="L52" s="330">
        <v>38094</v>
      </c>
      <c r="M52" s="331">
        <v>-7.3</v>
      </c>
      <c r="N52" s="332">
        <v>-49.3</v>
      </c>
    </row>
    <row r="53" spans="1:14">
      <c r="A53" s="248"/>
      <c r="B53" s="244"/>
      <c r="C53" s="244"/>
      <c r="D53" s="244"/>
      <c r="E53" s="244"/>
      <c r="F53" s="244"/>
      <c r="G53" s="310" t="s">
        <v>519</v>
      </c>
      <c r="H53" s="311"/>
      <c r="I53" s="319">
        <v>2663228</v>
      </c>
      <c r="J53" s="320">
        <v>73880</v>
      </c>
      <c r="K53" s="321">
        <v>-6.4</v>
      </c>
      <c r="L53" s="322">
        <v>52377</v>
      </c>
      <c r="M53" s="323">
        <v>-33.4</v>
      </c>
      <c r="N53" s="324">
        <v>27</v>
      </c>
    </row>
    <row r="54" spans="1:14">
      <c r="A54" s="248"/>
      <c r="B54" s="244"/>
      <c r="C54" s="244"/>
      <c r="D54" s="244"/>
      <c r="E54" s="244"/>
      <c r="F54" s="244"/>
      <c r="G54" s="325"/>
      <c r="H54" s="326" t="s">
        <v>518</v>
      </c>
      <c r="I54" s="327">
        <v>1737491</v>
      </c>
      <c r="J54" s="328">
        <v>48199</v>
      </c>
      <c r="K54" s="329">
        <v>26.7</v>
      </c>
      <c r="L54" s="330">
        <v>23455</v>
      </c>
      <c r="M54" s="331">
        <v>-38.4</v>
      </c>
      <c r="N54" s="332">
        <v>65.099999999999994</v>
      </c>
    </row>
    <row r="55" spans="1:14">
      <c r="A55" s="248"/>
      <c r="B55" s="244"/>
      <c r="C55" s="244"/>
      <c r="D55" s="244"/>
      <c r="E55" s="244"/>
      <c r="F55" s="244"/>
      <c r="G55" s="310" t="s">
        <v>520</v>
      </c>
      <c r="H55" s="311"/>
      <c r="I55" s="319">
        <v>3085223</v>
      </c>
      <c r="J55" s="320">
        <v>85997</v>
      </c>
      <c r="K55" s="321">
        <v>16.399999999999999</v>
      </c>
      <c r="L55" s="322">
        <v>62524</v>
      </c>
      <c r="M55" s="323">
        <v>19.399999999999999</v>
      </c>
      <c r="N55" s="324">
        <v>-3</v>
      </c>
    </row>
    <row r="56" spans="1:14">
      <c r="A56" s="248"/>
      <c r="B56" s="244"/>
      <c r="C56" s="244"/>
      <c r="D56" s="244"/>
      <c r="E56" s="244"/>
      <c r="F56" s="244"/>
      <c r="G56" s="325"/>
      <c r="H56" s="326" t="s">
        <v>518</v>
      </c>
      <c r="I56" s="327">
        <v>1633939</v>
      </c>
      <c r="J56" s="328">
        <v>45544</v>
      </c>
      <c r="K56" s="329">
        <v>-5.5</v>
      </c>
      <c r="L56" s="330">
        <v>27569</v>
      </c>
      <c r="M56" s="331">
        <v>17.5</v>
      </c>
      <c r="N56" s="332">
        <v>-23</v>
      </c>
    </row>
    <row r="57" spans="1:14">
      <c r="A57" s="248"/>
      <c r="B57" s="244"/>
      <c r="C57" s="244"/>
      <c r="D57" s="244"/>
      <c r="E57" s="244"/>
      <c r="F57" s="244"/>
      <c r="G57" s="310" t="s">
        <v>521</v>
      </c>
      <c r="H57" s="311"/>
      <c r="I57" s="319">
        <v>3510248</v>
      </c>
      <c r="J57" s="320">
        <v>98758</v>
      </c>
      <c r="K57" s="321">
        <v>14.8</v>
      </c>
      <c r="L57" s="322">
        <v>80149</v>
      </c>
      <c r="M57" s="323">
        <v>28.2</v>
      </c>
      <c r="N57" s="324">
        <v>-13.4</v>
      </c>
    </row>
    <row r="58" spans="1:14">
      <c r="A58" s="248"/>
      <c r="B58" s="244"/>
      <c r="C58" s="244"/>
      <c r="D58" s="244"/>
      <c r="E58" s="244"/>
      <c r="F58" s="244"/>
      <c r="G58" s="325"/>
      <c r="H58" s="326" t="s">
        <v>518</v>
      </c>
      <c r="I58" s="327">
        <v>2114044</v>
      </c>
      <c r="J58" s="328">
        <v>59477</v>
      </c>
      <c r="K58" s="329">
        <v>30.6</v>
      </c>
      <c r="L58" s="330">
        <v>38398</v>
      </c>
      <c r="M58" s="331">
        <v>39.299999999999997</v>
      </c>
      <c r="N58" s="332">
        <v>-8.6999999999999993</v>
      </c>
    </row>
    <row r="59" spans="1:14">
      <c r="A59" s="248"/>
      <c r="B59" s="244"/>
      <c r="C59" s="244"/>
      <c r="D59" s="244"/>
      <c r="E59" s="244"/>
      <c r="F59" s="244"/>
      <c r="G59" s="310" t="s">
        <v>522</v>
      </c>
      <c r="H59" s="311"/>
      <c r="I59" s="319">
        <v>1479531</v>
      </c>
      <c r="J59" s="320">
        <v>42301</v>
      </c>
      <c r="K59" s="321">
        <v>-57.2</v>
      </c>
      <c r="L59" s="322">
        <v>57697</v>
      </c>
      <c r="M59" s="323">
        <v>-28</v>
      </c>
      <c r="N59" s="324">
        <v>-29.2</v>
      </c>
    </row>
    <row r="60" spans="1:14">
      <c r="A60" s="248"/>
      <c r="B60" s="244"/>
      <c r="C60" s="244"/>
      <c r="D60" s="244"/>
      <c r="E60" s="244"/>
      <c r="F60" s="244"/>
      <c r="G60" s="325"/>
      <c r="H60" s="326" t="s">
        <v>518</v>
      </c>
      <c r="I60" s="333">
        <v>840760</v>
      </c>
      <c r="J60" s="328">
        <v>24038</v>
      </c>
      <c r="K60" s="329">
        <v>-59.6</v>
      </c>
      <c r="L60" s="330">
        <v>26743</v>
      </c>
      <c r="M60" s="331">
        <v>-30.4</v>
      </c>
      <c r="N60" s="332">
        <v>-29.2</v>
      </c>
    </row>
    <row r="61" spans="1:14">
      <c r="A61" s="248"/>
      <c r="B61" s="244"/>
      <c r="C61" s="244"/>
      <c r="D61" s="244"/>
      <c r="E61" s="244"/>
      <c r="F61" s="244"/>
      <c r="G61" s="310" t="s">
        <v>523</v>
      </c>
      <c r="H61" s="334"/>
      <c r="I61" s="335">
        <v>2725282</v>
      </c>
      <c r="J61" s="336">
        <v>75978</v>
      </c>
      <c r="K61" s="337">
        <v>-18.3</v>
      </c>
      <c r="L61" s="338">
        <v>66283</v>
      </c>
      <c r="M61" s="339">
        <v>-2.1</v>
      </c>
      <c r="N61" s="324">
        <v>-16.2</v>
      </c>
    </row>
    <row r="62" spans="1:14">
      <c r="A62" s="248"/>
      <c r="B62" s="244"/>
      <c r="C62" s="244"/>
      <c r="D62" s="244"/>
      <c r="E62" s="244"/>
      <c r="F62" s="244"/>
      <c r="G62" s="325"/>
      <c r="H62" s="326" t="s">
        <v>518</v>
      </c>
      <c r="I62" s="327">
        <v>1543485</v>
      </c>
      <c r="J62" s="328">
        <v>43058</v>
      </c>
      <c r="K62" s="329">
        <v>-12.9</v>
      </c>
      <c r="L62" s="330">
        <v>30852</v>
      </c>
      <c r="M62" s="331">
        <v>-3.9</v>
      </c>
      <c r="N62" s="332">
        <v>-9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40" t="s">
        <v>3</v>
      </c>
      <c r="D47" s="1140"/>
      <c r="E47" s="1141"/>
      <c r="F47" s="11">
        <v>36.03</v>
      </c>
      <c r="G47" s="12">
        <v>41.07</v>
      </c>
      <c r="H47" s="12">
        <v>45.12</v>
      </c>
      <c r="I47" s="12">
        <v>48.05</v>
      </c>
      <c r="J47" s="13">
        <v>52.5</v>
      </c>
    </row>
    <row r="48" spans="2:10" ht="57.75" customHeight="1">
      <c r="B48" s="14"/>
      <c r="C48" s="1142" t="s">
        <v>4</v>
      </c>
      <c r="D48" s="1142"/>
      <c r="E48" s="1143"/>
      <c r="F48" s="15">
        <v>9.0500000000000007</v>
      </c>
      <c r="G48" s="16">
        <v>8.69</v>
      </c>
      <c r="H48" s="16">
        <v>5.58</v>
      </c>
      <c r="I48" s="16">
        <v>4.32</v>
      </c>
      <c r="J48" s="17">
        <v>4</v>
      </c>
    </row>
    <row r="49" spans="2:10" ht="57.75" customHeight="1" thickBot="1">
      <c r="B49" s="18"/>
      <c r="C49" s="1144" t="s">
        <v>5</v>
      </c>
      <c r="D49" s="1144"/>
      <c r="E49" s="1145"/>
      <c r="F49" s="19">
        <v>7.54</v>
      </c>
      <c r="G49" s="20">
        <v>5.5</v>
      </c>
      <c r="H49" s="20">
        <v>1.48</v>
      </c>
      <c r="I49" s="20">
        <v>2.2599999999999998</v>
      </c>
      <c r="J49" s="21">
        <v>2.67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2" t="s">
        <v>530</v>
      </c>
      <c r="D34" s="1152"/>
      <c r="E34" s="1153"/>
      <c r="F34" s="32">
        <v>9.0399999999999991</v>
      </c>
      <c r="G34" s="33">
        <v>8.69</v>
      </c>
      <c r="H34" s="33">
        <v>5.58</v>
      </c>
      <c r="I34" s="33">
        <v>4.32</v>
      </c>
      <c r="J34" s="34">
        <v>4</v>
      </c>
      <c r="K34" s="22"/>
      <c r="L34" s="22"/>
      <c r="M34" s="22"/>
      <c r="N34" s="22"/>
      <c r="O34" s="22"/>
      <c r="P34" s="22"/>
    </row>
    <row r="35" spans="1:16" ht="39" customHeight="1">
      <c r="A35" s="22"/>
      <c r="B35" s="35"/>
      <c r="C35" s="1146" t="s">
        <v>531</v>
      </c>
      <c r="D35" s="1147"/>
      <c r="E35" s="1148"/>
      <c r="F35" s="36">
        <v>2.5499999999999998</v>
      </c>
      <c r="G35" s="37">
        <v>1.79</v>
      </c>
      <c r="H35" s="37">
        <v>2.2400000000000002</v>
      </c>
      <c r="I35" s="37">
        <v>2.79</v>
      </c>
      <c r="J35" s="38">
        <v>3.47</v>
      </c>
      <c r="K35" s="22"/>
      <c r="L35" s="22"/>
      <c r="M35" s="22"/>
      <c r="N35" s="22"/>
      <c r="O35" s="22"/>
      <c r="P35" s="22"/>
    </row>
    <row r="36" spans="1:16" ht="39" customHeight="1">
      <c r="A36" s="22"/>
      <c r="B36" s="35"/>
      <c r="C36" s="1146" t="s">
        <v>532</v>
      </c>
      <c r="D36" s="1147"/>
      <c r="E36" s="1148"/>
      <c r="F36" s="36">
        <v>1.53</v>
      </c>
      <c r="G36" s="37">
        <v>1.54</v>
      </c>
      <c r="H36" s="37">
        <v>2.48</v>
      </c>
      <c r="I36" s="37">
        <v>3.13</v>
      </c>
      <c r="J36" s="38">
        <v>2.83</v>
      </c>
      <c r="K36" s="22"/>
      <c r="L36" s="22"/>
      <c r="M36" s="22"/>
      <c r="N36" s="22"/>
      <c r="O36" s="22"/>
      <c r="P36" s="22"/>
    </row>
    <row r="37" spans="1:16" ht="39" customHeight="1">
      <c r="A37" s="22"/>
      <c r="B37" s="35"/>
      <c r="C37" s="1146" t="s">
        <v>533</v>
      </c>
      <c r="D37" s="1147"/>
      <c r="E37" s="1148"/>
      <c r="F37" s="36">
        <v>0.56999999999999995</v>
      </c>
      <c r="G37" s="37">
        <v>0.53</v>
      </c>
      <c r="H37" s="37">
        <v>0.68</v>
      </c>
      <c r="I37" s="37">
        <v>0.67</v>
      </c>
      <c r="J37" s="38">
        <v>0.8</v>
      </c>
      <c r="K37" s="22"/>
      <c r="L37" s="22"/>
      <c r="M37" s="22"/>
      <c r="N37" s="22"/>
      <c r="O37" s="22"/>
      <c r="P37" s="22"/>
    </row>
    <row r="38" spans="1:16" ht="39" customHeight="1">
      <c r="A38" s="22"/>
      <c r="B38" s="35"/>
      <c r="C38" s="1146" t="s">
        <v>534</v>
      </c>
      <c r="D38" s="1147"/>
      <c r="E38" s="1148"/>
      <c r="F38" s="36">
        <v>1.62</v>
      </c>
      <c r="G38" s="37">
        <v>1.51</v>
      </c>
      <c r="H38" s="37">
        <v>1.28</v>
      </c>
      <c r="I38" s="37">
        <v>0.72</v>
      </c>
      <c r="J38" s="38">
        <v>0.51</v>
      </c>
      <c r="K38" s="22"/>
      <c r="L38" s="22"/>
      <c r="M38" s="22"/>
      <c r="N38" s="22"/>
      <c r="O38" s="22"/>
      <c r="P38" s="22"/>
    </row>
    <row r="39" spans="1:16" ht="39" customHeight="1">
      <c r="A39" s="22"/>
      <c r="B39" s="35"/>
      <c r="C39" s="1146" t="s">
        <v>535</v>
      </c>
      <c r="D39" s="1147"/>
      <c r="E39" s="1148"/>
      <c r="F39" s="36">
        <v>1.96</v>
      </c>
      <c r="G39" s="37">
        <v>1.78</v>
      </c>
      <c r="H39" s="37">
        <v>0.65</v>
      </c>
      <c r="I39" s="37">
        <v>0.71</v>
      </c>
      <c r="J39" s="38">
        <v>0.46</v>
      </c>
      <c r="K39" s="22"/>
      <c r="L39" s="22"/>
      <c r="M39" s="22"/>
      <c r="N39" s="22"/>
      <c r="O39" s="22"/>
      <c r="P39" s="22"/>
    </row>
    <row r="40" spans="1:16" ht="39" customHeight="1">
      <c r="A40" s="22"/>
      <c r="B40" s="35"/>
      <c r="C40" s="1146" t="s">
        <v>536</v>
      </c>
      <c r="D40" s="1147"/>
      <c r="E40" s="1148"/>
      <c r="F40" s="36">
        <v>0.4</v>
      </c>
      <c r="G40" s="37">
        <v>0.28999999999999998</v>
      </c>
      <c r="H40" s="37">
        <v>0.28999999999999998</v>
      </c>
      <c r="I40" s="37">
        <v>0.26</v>
      </c>
      <c r="J40" s="38">
        <v>0.26</v>
      </c>
      <c r="K40" s="22"/>
      <c r="L40" s="22"/>
      <c r="M40" s="22"/>
      <c r="N40" s="22"/>
      <c r="O40" s="22"/>
      <c r="P40" s="22"/>
    </row>
    <row r="41" spans="1:16" ht="39" customHeight="1">
      <c r="A41" s="22"/>
      <c r="B41" s="35"/>
      <c r="C41" s="1146" t="s">
        <v>537</v>
      </c>
      <c r="D41" s="1147"/>
      <c r="E41" s="1148"/>
      <c r="F41" s="36">
        <v>0.28999999999999998</v>
      </c>
      <c r="G41" s="37">
        <v>0.19</v>
      </c>
      <c r="H41" s="37">
        <v>0.13</v>
      </c>
      <c r="I41" s="37">
        <v>0.19</v>
      </c>
      <c r="J41" s="38">
        <v>0.25</v>
      </c>
      <c r="K41" s="22"/>
      <c r="L41" s="22"/>
      <c r="M41" s="22"/>
      <c r="N41" s="22"/>
      <c r="O41" s="22"/>
      <c r="P41" s="22"/>
    </row>
    <row r="42" spans="1:16" ht="39" customHeight="1">
      <c r="A42" s="22"/>
      <c r="B42" s="39"/>
      <c r="C42" s="1146" t="s">
        <v>538</v>
      </c>
      <c r="D42" s="1147"/>
      <c r="E42" s="1148"/>
      <c r="F42" s="36" t="s">
        <v>487</v>
      </c>
      <c r="G42" s="37" t="s">
        <v>487</v>
      </c>
      <c r="H42" s="37" t="s">
        <v>487</v>
      </c>
      <c r="I42" s="37" t="s">
        <v>487</v>
      </c>
      <c r="J42" s="38" t="s">
        <v>487</v>
      </c>
      <c r="K42" s="22"/>
      <c r="L42" s="22"/>
      <c r="M42" s="22"/>
      <c r="N42" s="22"/>
      <c r="O42" s="22"/>
      <c r="P42" s="22"/>
    </row>
    <row r="43" spans="1:16" ht="39" customHeight="1" thickBot="1">
      <c r="A43" s="22"/>
      <c r="B43" s="40"/>
      <c r="C43" s="1149" t="s">
        <v>539</v>
      </c>
      <c r="D43" s="1150"/>
      <c r="E43" s="1151"/>
      <c r="F43" s="41">
        <v>0.17</v>
      </c>
      <c r="G43" s="42">
        <v>0.34</v>
      </c>
      <c r="H43" s="42">
        <v>0.23</v>
      </c>
      <c r="I43" s="42">
        <v>0.19</v>
      </c>
      <c r="J43" s="43">
        <v>0.16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2" t="s">
        <v>11</v>
      </c>
      <c r="C45" s="1163"/>
      <c r="D45" s="58"/>
      <c r="E45" s="1168" t="s">
        <v>12</v>
      </c>
      <c r="F45" s="1168"/>
      <c r="G45" s="1168"/>
      <c r="H45" s="1168"/>
      <c r="I45" s="1168"/>
      <c r="J45" s="1169"/>
      <c r="K45" s="59">
        <v>2704</v>
      </c>
      <c r="L45" s="60">
        <v>2831</v>
      </c>
      <c r="M45" s="60">
        <v>2904</v>
      </c>
      <c r="N45" s="60">
        <v>3066</v>
      </c>
      <c r="O45" s="61">
        <v>2893</v>
      </c>
      <c r="P45" s="48"/>
      <c r="Q45" s="48"/>
      <c r="R45" s="48"/>
      <c r="S45" s="48"/>
      <c r="T45" s="48"/>
      <c r="U45" s="48"/>
    </row>
    <row r="46" spans="1:21" ht="30.75" customHeight="1">
      <c r="A46" s="48"/>
      <c r="B46" s="1164"/>
      <c r="C46" s="1165"/>
      <c r="D46" s="62"/>
      <c r="E46" s="1156" t="s">
        <v>13</v>
      </c>
      <c r="F46" s="1156"/>
      <c r="G46" s="1156"/>
      <c r="H46" s="1156"/>
      <c r="I46" s="1156"/>
      <c r="J46" s="1157"/>
      <c r="K46" s="63" t="s">
        <v>487</v>
      </c>
      <c r="L46" s="64" t="s">
        <v>487</v>
      </c>
      <c r="M46" s="64" t="s">
        <v>487</v>
      </c>
      <c r="N46" s="64" t="s">
        <v>487</v>
      </c>
      <c r="O46" s="65" t="s">
        <v>487</v>
      </c>
      <c r="P46" s="48"/>
      <c r="Q46" s="48"/>
      <c r="R46" s="48"/>
      <c r="S46" s="48"/>
      <c r="T46" s="48"/>
      <c r="U46" s="48"/>
    </row>
    <row r="47" spans="1:21" ht="30.75" customHeight="1">
      <c r="A47" s="48"/>
      <c r="B47" s="1164"/>
      <c r="C47" s="1165"/>
      <c r="D47" s="62"/>
      <c r="E47" s="1156" t="s">
        <v>14</v>
      </c>
      <c r="F47" s="1156"/>
      <c r="G47" s="1156"/>
      <c r="H47" s="1156"/>
      <c r="I47" s="1156"/>
      <c r="J47" s="1157"/>
      <c r="K47" s="63" t="s">
        <v>487</v>
      </c>
      <c r="L47" s="64" t="s">
        <v>487</v>
      </c>
      <c r="M47" s="64" t="s">
        <v>487</v>
      </c>
      <c r="N47" s="64" t="s">
        <v>487</v>
      </c>
      <c r="O47" s="65" t="s">
        <v>487</v>
      </c>
      <c r="P47" s="48"/>
      <c r="Q47" s="48"/>
      <c r="R47" s="48"/>
      <c r="S47" s="48"/>
      <c r="T47" s="48"/>
      <c r="U47" s="48"/>
    </row>
    <row r="48" spans="1:21" ht="30.75" customHeight="1">
      <c r="A48" s="48"/>
      <c r="B48" s="1164"/>
      <c r="C48" s="1165"/>
      <c r="D48" s="62"/>
      <c r="E48" s="1156" t="s">
        <v>15</v>
      </c>
      <c r="F48" s="1156"/>
      <c r="G48" s="1156"/>
      <c r="H48" s="1156"/>
      <c r="I48" s="1156"/>
      <c r="J48" s="1157"/>
      <c r="K48" s="63">
        <v>1685</v>
      </c>
      <c r="L48" s="64">
        <v>1753</v>
      </c>
      <c r="M48" s="64">
        <v>1716</v>
      </c>
      <c r="N48" s="64">
        <v>1761</v>
      </c>
      <c r="O48" s="65">
        <v>1805</v>
      </c>
      <c r="P48" s="48"/>
      <c r="Q48" s="48"/>
      <c r="R48" s="48"/>
      <c r="S48" s="48"/>
      <c r="T48" s="48"/>
      <c r="U48" s="48"/>
    </row>
    <row r="49" spans="1:21" ht="30.75" customHeight="1">
      <c r="A49" s="48"/>
      <c r="B49" s="1164"/>
      <c r="C49" s="1165"/>
      <c r="D49" s="62"/>
      <c r="E49" s="1156" t="s">
        <v>16</v>
      </c>
      <c r="F49" s="1156"/>
      <c r="G49" s="1156"/>
      <c r="H49" s="1156"/>
      <c r="I49" s="1156"/>
      <c r="J49" s="1157"/>
      <c r="K49" s="63" t="s">
        <v>487</v>
      </c>
      <c r="L49" s="64" t="s">
        <v>487</v>
      </c>
      <c r="M49" s="64" t="s">
        <v>487</v>
      </c>
      <c r="N49" s="64" t="s">
        <v>487</v>
      </c>
      <c r="O49" s="65" t="s">
        <v>487</v>
      </c>
      <c r="P49" s="48"/>
      <c r="Q49" s="48"/>
      <c r="R49" s="48"/>
      <c r="S49" s="48"/>
      <c r="T49" s="48"/>
      <c r="U49" s="48"/>
    </row>
    <row r="50" spans="1:21" ht="30.75" customHeight="1">
      <c r="A50" s="48"/>
      <c r="B50" s="1164"/>
      <c r="C50" s="1165"/>
      <c r="D50" s="62"/>
      <c r="E50" s="1156" t="s">
        <v>17</v>
      </c>
      <c r="F50" s="1156"/>
      <c r="G50" s="1156"/>
      <c r="H50" s="1156"/>
      <c r="I50" s="1156"/>
      <c r="J50" s="1157"/>
      <c r="K50" s="63">
        <v>39</v>
      </c>
      <c r="L50" s="64">
        <v>26</v>
      </c>
      <c r="M50" s="64">
        <v>18</v>
      </c>
      <c r="N50" s="64">
        <v>17</v>
      </c>
      <c r="O50" s="65">
        <v>24</v>
      </c>
      <c r="P50" s="48"/>
      <c r="Q50" s="48"/>
      <c r="R50" s="48"/>
      <c r="S50" s="48"/>
      <c r="T50" s="48"/>
      <c r="U50" s="48"/>
    </row>
    <row r="51" spans="1:21" ht="30.75" customHeight="1">
      <c r="A51" s="48"/>
      <c r="B51" s="1166"/>
      <c r="C51" s="1167"/>
      <c r="D51" s="66"/>
      <c r="E51" s="1156" t="s">
        <v>18</v>
      </c>
      <c r="F51" s="1156"/>
      <c r="G51" s="1156"/>
      <c r="H51" s="1156"/>
      <c r="I51" s="1156"/>
      <c r="J51" s="1157"/>
      <c r="K51" s="63">
        <v>1</v>
      </c>
      <c r="L51" s="64">
        <v>1</v>
      </c>
      <c r="M51" s="64">
        <v>1</v>
      </c>
      <c r="N51" s="64">
        <v>0</v>
      </c>
      <c r="O51" s="65">
        <v>0</v>
      </c>
      <c r="P51" s="48"/>
      <c r="Q51" s="48"/>
      <c r="R51" s="48"/>
      <c r="S51" s="48"/>
      <c r="T51" s="48"/>
      <c r="U51" s="48"/>
    </row>
    <row r="52" spans="1:21" ht="30.75" customHeight="1">
      <c r="A52" s="48"/>
      <c r="B52" s="1154" t="s">
        <v>19</v>
      </c>
      <c r="C52" s="1155"/>
      <c r="D52" s="66"/>
      <c r="E52" s="1156" t="s">
        <v>20</v>
      </c>
      <c r="F52" s="1156"/>
      <c r="G52" s="1156"/>
      <c r="H52" s="1156"/>
      <c r="I52" s="1156"/>
      <c r="J52" s="1157"/>
      <c r="K52" s="63">
        <v>3032</v>
      </c>
      <c r="L52" s="64">
        <v>3112</v>
      </c>
      <c r="M52" s="64">
        <v>3174</v>
      </c>
      <c r="N52" s="64">
        <v>3296</v>
      </c>
      <c r="O52" s="65">
        <v>3406</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1397</v>
      </c>
      <c r="L53" s="69">
        <v>1499</v>
      </c>
      <c r="M53" s="69">
        <v>1465</v>
      </c>
      <c r="N53" s="69">
        <v>1548</v>
      </c>
      <c r="O53" s="70">
        <v>1316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中島 大樹</cp:lastModifiedBy>
  <cp:lastPrinted>2016-04-21T07:20:55Z</cp:lastPrinted>
  <dcterms:created xsi:type="dcterms:W3CDTF">2016-02-15T01:29:05Z</dcterms:created>
  <dcterms:modified xsi:type="dcterms:W3CDTF">2016-04-21T07:22:40Z</dcterms:modified>
  <cp:category/>
</cp:coreProperties>
</file>