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6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F23" i="11"/>
  <c r="AA23" i="11"/>
  <c r="V23" i="11"/>
  <c r="Q23" i="1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35"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CO34" i="9" s="1"/>
  <c r="CO35" i="9" s="1"/>
  <c r="CO36" i="9" s="1"/>
</calcChain>
</file>

<file path=xl/sharedStrings.xml><?xml version="1.0" encoding="utf-8"?>
<sst xmlns="http://schemas.openxmlformats.org/spreadsheetml/2006/main" count="1039" uniqueCount="556">
  <si>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</si>
  <si>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</si>
  <si>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</si>
  <si>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</si>
  <si>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</si>
  <si>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</si>
  <si>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</si>
  <si>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</si>
  <si>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</si>
  <si>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</si>
  <si>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</si>
  <si>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</si>
  <si>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</si>
  <si>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</si>
  <si>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</si>
  <si>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</si>
  <si>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</si>
  <si>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</si>
  <si>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</si>
  <si>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</si>
  <si>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</si>
  <si>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</si>
  <si>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</si>
  <si>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</si>
  <si>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</si>
  <si>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</si>
  <si>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</si>
  <si>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</si>
  <si>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</si>
  <si>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</si>
  <si>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</si>
  <si>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</si>
  <si>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</si>
  <si>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</si>
  <si>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</si>
  <si>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</si>
  <si>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</si>
  <si>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</si>
  <si>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</si>
  <si>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</si>
  <si>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</si>
  <si>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</si>
  <si>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</si>
  <si>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</si>
  <si>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</si>
  <si>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</si>
  <si>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</si>
  <si>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</si>
  <si>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</si>
  <si>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</si>
  <si>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</si>
  <si>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</si>
  <si>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</si>
  <si>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</si>
  <si>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</si>
  <si>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</si>
  <si>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</si>
  <si>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</si>
  <si>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</si>
  <si>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</si>
  <si>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</si>
  <si>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</si>
  <si>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</si>
  <si>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</si>
  <si>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</si>
  <si>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</si>
  <si>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</si>
  <si>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</si>
  <si>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</si>
  <si>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</si>
  <si>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</si>
  <si>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</si>
  <si>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</si>
  <si>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</si>
  <si>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</si>
  <si>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</si>
  <si>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</si>
  <si>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</si>
  <si>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</si>
  <si>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</si>
  <si>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</si>
  <si>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</si>
  <si>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</si>
  <si>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</si>
  <si>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</si>
  <si>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</si>
  <si>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</si>
  <si>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</si>
  <si>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</si>
  <si>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</si>
  <si>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</si>
  <si>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</si>
  <si>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</si>
  <si>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</si>
  <si>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</si>
  <si>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</si>
  <si>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</si>
  <si>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</si>
  <si>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</si>
  <si>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</si>
  <si>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</si>
  <si>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</si>
  <si>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</si>
  <si>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</si>
  <si>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</si>
  <si>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</si>
  <si>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</si>
  <si>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</si>
  <si>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</si>
  <si>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</si>
  <si>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</si>
  <si>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</si>
  <si>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</si>
  <si>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</si>
  <si>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</si>
  <si>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</si>
  <si>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</si>
  <si>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</si>
  <si>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</si>
  <si>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</si>
  <si>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</si>
  <si>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</si>
  <si>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</si>
  <si>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</si>
  <si>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</si>
  <si>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</si>
  <si>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</si>
  <si>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</si>
  <si>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</si>
  <si>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</si>
  <si>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</si>
  <si>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</si>
  <si>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</si>
  <si>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</si>
  <si>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</si>
  <si>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</si>
  <si>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</si>
  <si>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</si>
  <si>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</si>
  <si>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</si>
  <si>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</si>
  <si>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</si>
  <si>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</si>
  <si>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</si>
  <si>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</si>
  <si>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</si>
  <si>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</si>
  <si>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</si>
  <si>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</si>
  <si>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</si>
  <si>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</si>
  <si>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</si>
  <si>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</si>
  <si>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</si>
  <si>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</si>
  <si>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</si>
  <si>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</si>
  <si>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</si>
  <si>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</si>
  <si>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</si>
  <si>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</si>
  <si>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</si>
  <si>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</si>
  <si>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</si>
  <si>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</si>
  <si>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</si>
  <si>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</si>
  <si>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</si>
  <si>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</si>
  <si>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</si>
  <si>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</si>
  <si>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</si>
  <si>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</si>
  <si>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</si>
  <si>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</si>
  <si>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</si>
  <si>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</si>
  <si>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</si>
  <si>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</si>
  <si>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</si>
  <si>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</si>
  <si>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</si>
  <si>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</si>
  <si>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</si>
  <si>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</si>
  <si>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</si>
  <si>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</si>
  <si>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</si>
  <si>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</si>
  <si>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</si>
  <si>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</si>
  <si>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</si>
  <si>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</si>
  <si>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</si>
  <si>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</si>
  <si>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岐阜県東白川村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</si>
  <si>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</si>
  <si>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</si>
  <si>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</si>
  <si>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</si>
  <si>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</si>
  <si>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</si>
  <si>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</si>
  <si>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</si>
  <si>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</si>
  <si>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</si>
  <si>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</si>
  <si>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</si>
  <si>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</si>
  <si>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</si>
  <si>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</si>
  <si>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</si>
  <si>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</si>
  <si>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</si>
  <si>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</si>
  <si>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</si>
  <si>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</si>
  <si>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</si>
  <si>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</si>
  <si>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</si>
  <si>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</si>
  <si>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</si>
  <si>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</si>
  <si>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</si>
  <si>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</si>
  <si>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</si>
  <si>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</si>
  <si>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</si>
  <si>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</si>
  <si>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</si>
  <si>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</si>
  <si>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</si>
  <si>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</si>
  <si>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</si>
  <si>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</si>
  <si>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</si>
  <si>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</si>
  <si>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</si>
  <si>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</si>
  <si>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</si>
  <si>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</si>
  <si>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</si>
  <si>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</si>
  <si>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</si>
  <si>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</si>
  <si>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</si>
  <si>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</si>
  <si>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</si>
  <si>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</si>
  <si>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</si>
  <si>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</si>
  <si>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</si>
  <si>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</si>
  <si>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</si>
  <si>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</si>
  <si>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</si>
  <si>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</si>
  <si>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</si>
  <si>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</si>
  <si>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</si>
  <si>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</si>
  <si>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</si>
  <si>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</si>
  <si>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</si>
  <si>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</si>
  <si>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</si>
  <si>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</si>
  <si>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</si>
  <si>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</si>
  <si>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</si>
  <si>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</si>
  <si>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</si>
  <si>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</si>
  <si>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</si>
  <si>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</si>
  <si>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</si>
  <si>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</si>
  <si>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</si>
  <si>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</si>
  <si>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</si>
  <si>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</si>
  <si>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</si>
  <si>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</si>
  <si>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</si>
  <si>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</si>
  <si>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</si>
  <si>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</si>
  <si>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</si>
  <si>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</si>
  <si>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</si>
  <si>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</si>
  <si>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</si>
  <si>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</si>
  <si>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</si>
  <si>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</si>
  <si>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</si>
  <si>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</si>
  <si>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</si>
  <si>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</si>
  <si>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</si>
  <si>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</si>
  <si>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</si>
  <si>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</si>
  <si>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</si>
  <si>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</si>
  <si>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</si>
  <si>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</si>
  <si>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</si>
  <si>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</si>
  <si>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</si>
  <si>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</si>
  <si>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</si>
  <si>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</si>
  <si>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</si>
  <si>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</si>
  <si>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</si>
  <si>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</si>
  <si>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</si>
  <si>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</si>
  <si>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</si>
  <si>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</si>
  <si>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</si>
  <si>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</si>
  <si>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</si>
  <si>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</si>
  <si>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</si>
  <si>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</si>
  <si>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</si>
  <si>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</si>
  <si>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</si>
  <si>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</si>
  <si>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</si>
  <si>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</si>
  <si>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</si>
  <si>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</si>
  <si>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</si>
  <si>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</si>
  <si>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</si>
  <si>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</si>
  <si>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</si>
  <si>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</si>
  <si>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</si>
  <si>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</si>
  <si>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</si>
  <si>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岐阜県東白川村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</si>
  <si>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</si>
  <si>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</si>
  <si>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</si>
  <si>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</si>
  <si>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</si>
  <si>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</si>
  <si>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</si>
  <si>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</si>
  <si>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</si>
  <si>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</si>
  <si>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</si>
  <si>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</si>
  <si>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</si>
  <si>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</si>
  <si>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</si>
  <si>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</si>
  <si>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</si>
  <si>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</si>
  <si>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</si>
  <si>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</si>
  <si>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</si>
  <si>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</si>
  <si>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</si>
  <si>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</si>
  <si>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</si>
  <si>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</si>
  <si>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</si>
  <si>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</si>
  <si>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</si>
  <si>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</si>
  <si>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</si>
  <si>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</si>
  <si>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</si>
  <si>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</si>
  <si>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</si>
  <si>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</si>
  <si>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</si>
  <si>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</si>
  <si>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</si>
  <si>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</si>
  <si>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</si>
  <si>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</si>
  <si>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</si>
  <si>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</si>
  <si>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</si>
  <si>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</si>
  <si>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</si>
  <si>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</si>
  <si>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</si>
  <si>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</si>
  <si>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</si>
  <si>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</si>
  <si>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</si>
  <si>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</si>
  <si>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</si>
  <si>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</si>
  <si>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</si>
  <si>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</si>
  <si>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</si>
  <si>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</si>
  <si>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</si>
  <si>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</si>
  <si>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</si>
  <si>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</si>
  <si>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</si>
  <si>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</si>
  <si>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</si>
  <si>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</si>
  <si>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</si>
  <si>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</si>
  <si>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</si>
  <si>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</si>
  <si>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</si>
  <si>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</si>
  <si>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</si>
  <si>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</si>
  <si>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</si>
  <si>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</si>
  <si>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</si>
  <si>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</si>
  <si>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</si>
  <si>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</si>
  <si>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</si>
  <si>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</si>
  <si>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</si>
  <si>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</si>
  <si>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</si>
  <si>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</si>
  <si>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</si>
  <si>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</si>
  <si>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</si>
  <si>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</si>
  <si>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</si>
  <si>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</si>
  <si>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</si>
  <si>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</si>
  <si>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</si>
  <si>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</si>
  <si>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</si>
  <si>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</si>
  <si>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</si>
  <si>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</si>
  <si>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</si>
  <si>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</si>
  <si>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</si>
  <si>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</si>
  <si>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</si>
  <si>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</si>
  <si>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</si>
  <si>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</si>
  <si>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</si>
  <si>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</si>
  <si>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</si>
  <si>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</si>
  <si>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</si>
  <si>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</si>
  <si>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</si>
  <si>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</si>
  <si>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</si>
  <si>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</si>
  <si>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</si>
  <si>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</si>
  <si>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</si>
  <si>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</si>
  <si>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</si>
  <si>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</si>
  <si>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</si>
  <si>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</si>
  <si>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</si>
  <si>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</si>
  <si>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</si>
  <si>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</si>
  <si>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</si>
  <si>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</si>
  <si>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</si>
  <si>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</si>
  <si>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</si>
  <si>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</si>
  <si>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</si>
  <si>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</si>
  <si>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</si>
  <si>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</si>
  <si>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</si>
  <si>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</si>
  <si>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</si>
  <si>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</si>
  <si>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</si>
  <si>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</si>
  <si>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</si>
  <si>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</si>
  <si>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</si>
  <si>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</si>
  <si>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</si>
  <si>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</si>
  <si>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</si>
  <si>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</si>
  <si>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</si>
  <si>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</si>
  <si>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</si>
  <si>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</si>
  <si>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</si>
  <si>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</si>
  <si>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</si>
  <si>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</si>
  <si>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</si>
  <si>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</si>
  <si>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</si>
  <si>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</si>
  <si>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</si>
  <si>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</si>
  <si>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</si>
  <si>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</si>
  <si>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</si>
  <si>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</si>
  <si>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</si>
  <si>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</si>
  <si>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</si>
  <si>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</si>
  <si>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</si>
  <si>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5.52</t>
  </si>
  <si>
    <t>▲ 14.94</t>
  </si>
  <si>
    <t>一般会計</t>
  </si>
  <si>
    <t>国民健康保険特別会計</t>
  </si>
  <si>
    <t>国保診療所特別会計</t>
  </si>
  <si>
    <t>介護保険特別会計</t>
  </si>
  <si>
    <t>簡易水道特別会計</t>
  </si>
  <si>
    <t>後期高齢者医療特別会計</t>
  </si>
  <si>
    <t>下水道特別会計</t>
  </si>
  <si>
    <t>その他会計（赤字）</t>
  </si>
  <si>
    <t>その他会計（黒字）</t>
  </si>
  <si>
    <t>基金から3百万円繰り入れ</t>
    <phoneticPr fontId="2"/>
  </si>
  <si>
    <t>基金から10百万円繰り入れ</t>
    <phoneticPr fontId="2"/>
  </si>
  <si>
    <t>基金から16百万円繰り入れ</t>
    <phoneticPr fontId="2"/>
  </si>
  <si>
    <t>-</t>
    <phoneticPr fontId="2"/>
  </si>
  <si>
    <t>-</t>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</si>
  <si>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</si>
  <si>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</si>
  <si>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</si>
  <si>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</si>
  <si>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</si>
  <si>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</si>
  <si>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可茂広域行政事務組合</t>
    <rPh sb="0" eb="1">
      <t>カ</t>
    </rPh>
    <rPh sb="1" eb="2">
      <t>モ</t>
    </rPh>
    <rPh sb="2" eb="4">
      <t>コウイキ</t>
    </rPh>
    <rPh sb="4" eb="6">
      <t>ギョウセイ</t>
    </rPh>
    <rPh sb="6" eb="8">
      <t>ジム</t>
    </rPh>
    <rPh sb="8" eb="10">
      <t>クミアイ</t>
    </rPh>
    <phoneticPr fontId="2"/>
  </si>
  <si>
    <t>可茂公設地方卸売組合</t>
    <rPh sb="0" eb="1">
      <t>カ</t>
    </rPh>
    <rPh sb="1" eb="2">
      <t>モ</t>
    </rPh>
    <rPh sb="2" eb="4">
      <t>コウセツ</t>
    </rPh>
    <rPh sb="4" eb="6">
      <t>チホウ</t>
    </rPh>
    <rPh sb="6" eb="7">
      <t>オロシ</t>
    </rPh>
    <rPh sb="7" eb="8">
      <t>ウ</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</si>
  <si>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</si>
  <si>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基金から90百万円繰り入れ</t>
    <phoneticPr fontId="2"/>
  </si>
  <si>
    <t>基金から290百万円繰り入れ</t>
    <phoneticPr fontId="2"/>
  </si>
  <si>
    <t>基金から1660百万円繰り入れ</t>
    <phoneticPr fontId="2"/>
  </si>
  <si>
    <t>基金から1464百万円繰り入れ</t>
    <phoneticPr fontId="2"/>
  </si>
  <si>
    <t>(株)東白川</t>
    <rPh sb="0" eb="3">
      <t>カブ</t>
    </rPh>
    <rPh sb="3" eb="6">
      <t>ヒガシシラカワ</t>
    </rPh>
    <phoneticPr fontId="2"/>
  </si>
  <si>
    <t>(株)ふるさと企画</t>
    <rPh sb="0" eb="3">
      <t>カブ</t>
    </rPh>
    <rPh sb="7" eb="9">
      <t>キカク</t>
    </rPh>
    <phoneticPr fontId="2"/>
  </si>
  <si>
    <t>(有)新世紀工房</t>
    <rPh sb="0" eb="3">
      <t>ユウ</t>
    </rPh>
    <rPh sb="3" eb="6">
      <t>シンセイキ</t>
    </rPh>
    <rPh sb="6" eb="8">
      <t>コウボウ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</si>
</sst>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78812</c:v>
                </c:pt>
                <c:pt idx="1">
                  <c:v>78409</c:v>
                </c:pt>
                <c:pt idx="2">
                  <c:v>85236</c:v>
                </c:pt>
                <c:pt idx="3">
                  <c:v>117467</c:v>
                </c:pt>
                <c:pt idx="4">
                  <c:v>216410</c:v>
                </c:pt>
              </c:numCache>
            </c:numRef>
          </c:val>
          <c:smooth val="0"/>
        </c:ser>
        <c:dLbls>
          <c:showLegendKey val="0"/>
          <c:showVal val="0"/>
          <c:showCatName val="0"/>
          <c:showSerName val="0"/>
          <c:showPercent val="0"/>
          <c:showBubbleSize val="0"/>
        </c:dLbls>
        <c:marker val="1"/>
        <c:smooth val="0"/>
        <c:axId val="95590656"/>
        <c:axId val="96076160"/>
      </c:lineChart>
      <c:catAx>
        <c:axId val="95590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76160"/>
        <c:crosses val="autoZero"/>
        <c:auto val="1"/>
        <c:lblAlgn val="ctr"/>
        <c:lblOffset val="100"/>
        <c:tickLblSkip val="1"/>
        <c:tickMarkSkip val="1"/>
        <c:noMultiLvlLbl val="0"/>
      </c:catAx>
      <c:valAx>
        <c:axId val="960761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59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30.99</c:v>
                </c:pt>
                <c:pt idx="1">
                  <c:v>41.31</c:v>
                </c:pt>
                <c:pt idx="2">
                  <c:v>50.37</c:v>
                </c:pt>
                <c:pt idx="3">
                  <c:v>44.82</c:v>
                </c:pt>
                <c:pt idx="4">
                  <c:v>17.22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36.06</c:v>
                </c:pt>
                <c:pt idx="1">
                  <c:v>44.06</c:v>
                </c:pt>
                <c:pt idx="2">
                  <c:v>50.84</c:v>
                </c:pt>
                <c:pt idx="3">
                  <c:v>50.93</c:v>
                </c:pt>
                <c:pt idx="4">
                  <c:v>76.930000000000007</c:v>
                </c:pt>
              </c:numCache>
            </c:numRef>
          </c:val>
        </c:ser>
        <c:dLbls>
          <c:showLegendKey val="0"/>
          <c:showVal val="0"/>
          <c:showCatName val="0"/>
          <c:showSerName val="0"/>
          <c:showPercent val="0"/>
          <c:showBubbleSize val="0"/>
        </c:dLbls>
        <c:gapWidth val="250"/>
        <c:overlap val="100"/>
        <c:axId val="96496640"/>
        <c:axId val="96507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15.05</c:v>
                </c:pt>
                <c:pt idx="1">
                  <c:v>15.5</c:v>
                </c:pt>
                <c:pt idx="2">
                  <c:v>17.489999999999998</c:v>
                </c:pt>
                <c:pt idx="3">
                  <c:v>-5.52</c:v>
                </c:pt>
                <c:pt idx="4">
                  <c:v>-14.94</c:v>
                </c:pt>
              </c:numCache>
            </c:numRef>
          </c:val>
          <c:smooth val="0"/>
        </c:ser>
        <c:dLbls>
          <c:showLegendKey val="0"/>
          <c:showVal val="0"/>
          <c:showCatName val="0"/>
          <c:showSerName val="0"/>
          <c:showPercent val="0"/>
          <c:showBubbleSize val="0"/>
        </c:dLbls>
        <c:marker val="1"/>
        <c:smooth val="0"/>
        <c:axId val="96496640"/>
        <c:axId val="96507008"/>
      </c:lineChart>
      <c:catAx>
        <c:axId val="964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507008"/>
        <c:crosses val="autoZero"/>
        <c:auto val="1"/>
        <c:lblAlgn val="ctr"/>
        <c:lblOffset val="100"/>
        <c:tickLblSkip val="1"/>
        <c:tickMarkSkip val="1"/>
        <c:noMultiLvlLbl val="0"/>
      </c:catAx>
      <c:valAx>
        <c:axId val="9650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0.17</c:v>
                </c:pt>
                <c:pt idx="2">
                  <c:v>#N/A</c:v>
                </c:pt>
                <c:pt idx="3">
                  <c:v>0.13</c:v>
                </c:pt>
                <c:pt idx="4">
                  <c:v>#N/A</c:v>
                </c:pt>
                <c:pt idx="5">
                  <c:v>0.1</c:v>
                </c:pt>
                <c:pt idx="6">
                  <c:v>#N/A</c:v>
                </c:pt>
                <c:pt idx="7">
                  <c:v>0.1</c:v>
                </c:pt>
                <c:pt idx="8">
                  <c:v>#N/A</c:v>
                </c:pt>
                <c:pt idx="9">
                  <c:v>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0.1</c:v>
                </c:pt>
                <c:pt idx="4">
                  <c:v>#N/A</c:v>
                </c:pt>
                <c:pt idx="5">
                  <c:v>0.12</c:v>
                </c:pt>
                <c:pt idx="6">
                  <c:v>#N/A</c:v>
                </c:pt>
                <c:pt idx="7">
                  <c:v>0.17</c:v>
                </c:pt>
                <c:pt idx="8">
                  <c:v>#N/A</c:v>
                </c:pt>
                <c:pt idx="9">
                  <c:v>0.23</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0.57999999999999996</c:v>
                </c:pt>
                <c:pt idx="2">
                  <c:v>#N/A</c:v>
                </c:pt>
                <c:pt idx="3">
                  <c:v>0.34</c:v>
                </c:pt>
                <c:pt idx="4">
                  <c:v>#N/A</c:v>
                </c:pt>
                <c:pt idx="5">
                  <c:v>0.32</c:v>
                </c:pt>
                <c:pt idx="6">
                  <c:v>#N/A</c:v>
                </c:pt>
                <c:pt idx="7">
                  <c:v>0.46</c:v>
                </c:pt>
                <c:pt idx="8">
                  <c:v>#N/A</c:v>
                </c:pt>
                <c:pt idx="9">
                  <c:v>0.59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1.32</c:v>
                </c:pt>
                <c:pt idx="2">
                  <c:v>#N/A</c:v>
                </c:pt>
                <c:pt idx="3">
                  <c:v>1.05</c:v>
                </c:pt>
                <c:pt idx="4">
                  <c:v>#N/A</c:v>
                </c:pt>
                <c:pt idx="5">
                  <c:v>0.99</c:v>
                </c:pt>
                <c:pt idx="6">
                  <c:v>#N/A</c:v>
                </c:pt>
                <c:pt idx="7">
                  <c:v>0.73</c:v>
                </c:pt>
                <c:pt idx="8">
                  <c:v>#N/A</c:v>
                </c:pt>
                <c:pt idx="9">
                  <c:v>1.53</c:v>
                </c:pt>
              </c:numCache>
            </c:numRef>
          </c:val>
        </c:ser>
        <c:ser>
          <c:idx val="7"/>
          <c:order val="7"/>
          <c:tx>
            <c:strRef>
              <c:f>データシート!$A$34</c:f>
              <c:strCache>
                <c:ptCount val="1"/>
                <c:pt idx="0">
                  <c:v>国保診療所特別会計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2.34</c:v>
                </c:pt>
                <c:pt idx="2">
                  <c:v>#N/A</c:v>
                </c:pt>
                <c:pt idx="3">
                  <c:v>2.54</c:v>
                </c:pt>
                <c:pt idx="4">
                  <c:v>#N/A</c:v>
                </c:pt>
                <c:pt idx="5">
                  <c:v>3.74</c:v>
                </c:pt>
                <c:pt idx="6">
                  <c:v>#N/A</c:v>
                </c:pt>
                <c:pt idx="7">
                  <c:v>3.82</c:v>
                </c:pt>
                <c:pt idx="8">
                  <c:v>#N/A</c:v>
                </c:pt>
                <c:pt idx="9">
                  <c:v>3.18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3.57</c:v>
                </c:pt>
                <c:pt idx="2">
                  <c:v>#N/A</c:v>
                </c:pt>
                <c:pt idx="3">
                  <c:v>2.04</c:v>
                </c:pt>
                <c:pt idx="4">
                  <c:v>#N/A</c:v>
                </c:pt>
                <c:pt idx="5">
                  <c:v>0.85</c:v>
                </c:pt>
                <c:pt idx="6">
                  <c:v>#N/A</c:v>
                </c:pt>
                <c:pt idx="7">
                  <c:v>2.77</c:v>
                </c:pt>
                <c:pt idx="8">
                  <c:v>#N/A</c:v>
                </c:pt>
                <c:pt idx="9">
                  <c:v>3.22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30.98</c:v>
                </c:pt>
                <c:pt idx="2">
                  <c:v>#N/A</c:v>
                </c:pt>
                <c:pt idx="3">
                  <c:v>41.31</c:v>
                </c:pt>
                <c:pt idx="4">
                  <c:v>#N/A</c:v>
                </c:pt>
                <c:pt idx="5">
                  <c:v>50.37</c:v>
                </c:pt>
                <c:pt idx="6">
                  <c:v>#N/A</c:v>
                </c:pt>
                <c:pt idx="7">
                  <c:v>44.81</c:v>
                </c:pt>
                <c:pt idx="8">
                  <c:v>#N/A</c:v>
                </c:pt>
                <c:pt idx="9">
                  <c:v>17.21</c:v>
                </c:pt>
              </c:numCache>
            </c:numRef>
          </c:val>
        </c:ser>
        <c:dLbls>
          <c:showLegendKey val="0"/>
          <c:showVal val="0"/>
          <c:showCatName val="0"/>
          <c:showSerName val="0"/>
          <c:showPercent val="0"/>
          <c:showBubbleSize val="0"/>
        </c:dLbls>
        <c:gapWidth val="150"/>
        <c:overlap val="100"/>
        <c:axId val="96351744"/>
        <c:axId val="96353280"/>
      </c:barChart>
      <c:catAx>
        <c:axId val="9635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53280"/>
        <c:crosses val="autoZero"/>
        <c:auto val="1"/>
        <c:lblAlgn val="ctr"/>
        <c:lblOffset val="100"/>
        <c:tickLblSkip val="1"/>
        <c:tickMarkSkip val="1"/>
        <c:noMultiLvlLbl val="0"/>
      </c:catAx>
      <c:valAx>
        <c:axId val="9635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5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276</c:v>
                </c:pt>
                <c:pt idx="5">
                  <c:v>274</c:v>
                </c:pt>
                <c:pt idx="8">
                  <c:v>261</c:v>
                </c:pt>
                <c:pt idx="11">
                  <c:v>265</c:v>
                </c:pt>
                <c:pt idx="14">
                  <c:v>281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5</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c:v>
                </c:pt>
                <c:pt idx="3">
                  <c:v>14</c:v>
                </c:pt>
                <c:pt idx="6">
                  <c:v>12</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101</c:v>
                </c:pt>
                <c:pt idx="3">
                  <c:v>106</c:v>
                </c:pt>
                <c:pt idx="6">
                  <c:v>113</c:v>
                </c:pt>
                <c:pt idx="9">
                  <c:v>115</c:v>
                </c:pt>
                <c:pt idx="12">
                  <c:v>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322</c:v>
                </c:pt>
                <c:pt idx="3">
                  <c:v>295</c:v>
                </c:pt>
                <c:pt idx="6">
                  <c:v>278</c:v>
                </c:pt>
                <c:pt idx="9">
                  <c:v>280</c:v>
                </c:pt>
                <c:pt idx="12">
                  <c:v>298</c:v>
                </c:pt>
              </c:numCache>
            </c:numRef>
          </c:val>
        </c:ser>
        <c:dLbls>
          <c:showLegendKey val="0"/>
          <c:showVal val="0"/>
          <c:showCatName val="0"/>
          <c:showSerName val="0"/>
          <c:showPercent val="0"/>
          <c:showBubbleSize val="0"/>
        </c:dLbls>
        <c:gapWidth val="100"/>
        <c:overlap val="100"/>
        <c:axId val="96850688"/>
        <c:axId val="9685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186</c:v>
                </c:pt>
                <c:pt idx="2">
                  <c:v>#N/A</c:v>
                </c:pt>
                <c:pt idx="3">
                  <c:v>#N/A</c:v>
                </c:pt>
                <c:pt idx="4">
                  <c:v>147</c:v>
                </c:pt>
                <c:pt idx="5">
                  <c:v>#N/A</c:v>
                </c:pt>
                <c:pt idx="6">
                  <c:v>#N/A</c:v>
                </c:pt>
                <c:pt idx="7">
                  <c:v>142</c:v>
                </c:pt>
                <c:pt idx="8">
                  <c:v>#N/A</c:v>
                </c:pt>
                <c:pt idx="9">
                  <c:v>#N/A</c:v>
                </c:pt>
                <c:pt idx="10">
                  <c:v>140</c:v>
                </c:pt>
                <c:pt idx="11">
                  <c:v>#N/A</c:v>
                </c:pt>
                <c:pt idx="12">
                  <c:v>#N/A</c:v>
                </c:pt>
                <c:pt idx="13">
                  <c:v>140</c:v>
                </c:pt>
                <c:pt idx="14">
                  <c:v>#N/A</c:v>
                </c:pt>
              </c:numCache>
            </c:numRef>
          </c:val>
          <c:smooth val="0"/>
        </c:ser>
        <c:dLbls>
          <c:showLegendKey val="0"/>
          <c:showVal val="0"/>
          <c:showCatName val="0"/>
          <c:showSerName val="0"/>
          <c:showPercent val="0"/>
          <c:showBubbleSize val="0"/>
        </c:dLbls>
        <c:marker val="1"/>
        <c:smooth val="0"/>
        <c:axId val="96850688"/>
        <c:axId val="96852608"/>
      </c:lineChart>
      <c:catAx>
        <c:axId val="968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52608"/>
        <c:crosses val="autoZero"/>
        <c:auto val="1"/>
        <c:lblAlgn val="ctr"/>
        <c:lblOffset val="100"/>
        <c:tickLblSkip val="1"/>
        <c:tickMarkSkip val="1"/>
        <c:noMultiLvlLbl val="0"/>
      </c:catAx>
      <c:valAx>
        <c:axId val="9685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5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2477</c:v>
                </c:pt>
                <c:pt idx="5">
                  <c:v>2455</c:v>
                </c:pt>
                <c:pt idx="8">
                  <c:v>2406</c:v>
                </c:pt>
                <c:pt idx="11">
                  <c:v>2333</c:v>
                </c:pt>
                <c:pt idx="14">
                  <c:v>2346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c:v>
                </c:pt>
                <c:pt idx="5">
                  <c:v>41</c:v>
                </c:pt>
                <c:pt idx="8">
                  <c:v>36</c:v>
                </c:pt>
                <c:pt idx="11">
                  <c:v>30</c:v>
                </c:pt>
                <c:pt idx="14">
                  <c:v>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876</c:v>
                </c:pt>
                <c:pt idx="5">
                  <c:v>968</c:v>
                </c:pt>
                <c:pt idx="8">
                  <c:v>1058</c:v>
                </c:pt>
                <c:pt idx="11">
                  <c:v>1260</c:v>
                </c:pt>
                <c:pt idx="14">
                  <c:v>1671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225</c:v>
                </c:pt>
                <c:pt idx="3">
                  <c:v>213</c:v>
                </c:pt>
                <c:pt idx="6">
                  <c:v>173</c:v>
                </c:pt>
                <c:pt idx="9">
                  <c:v>126</c:v>
                </c:pt>
                <c:pt idx="12">
                  <c:v>134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c:v>
                </c:pt>
                <c:pt idx="3">
                  <c:v>52</c:v>
                </c:pt>
                <c:pt idx="6">
                  <c:v>48</c:v>
                </c:pt>
                <c:pt idx="9">
                  <c:v>53</c:v>
                </c:pt>
                <c:pt idx="12">
                  <c:v>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1310</c:v>
                </c:pt>
                <c:pt idx="3">
                  <c:v>1249</c:v>
                </c:pt>
                <c:pt idx="6">
                  <c:v>1199</c:v>
                </c:pt>
                <c:pt idx="9">
                  <c:v>1201</c:v>
                </c:pt>
                <c:pt idx="12">
                  <c:v>1204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c:v>
                </c:pt>
                <c:pt idx="3">
                  <c:v>0</c:v>
                </c:pt>
                <c:pt idx="6">
                  <c:v>0</c:v>
                </c:pt>
                <c:pt idx="9">
                  <c:v>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2463</c:v>
                </c:pt>
                <c:pt idx="3">
                  <c:v>2421</c:v>
                </c:pt>
                <c:pt idx="6">
                  <c:v>2412</c:v>
                </c:pt>
                <c:pt idx="9">
                  <c:v>2362</c:v>
                </c:pt>
                <c:pt idx="12">
                  <c:v>2407</c:v>
                </c:pt>
              </c:numCache>
            </c:numRef>
          </c:val>
        </c:ser>
        <c:dLbls>
          <c:showLegendKey val="0"/>
          <c:showVal val="0"/>
          <c:showCatName val="0"/>
          <c:showSerName val="0"/>
          <c:showPercent val="0"/>
          <c:showBubbleSize val="0"/>
        </c:dLbls>
        <c:gapWidth val="100"/>
        <c:overlap val="100"/>
        <c:axId val="97024640"/>
        <c:axId val="9703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666</c:v>
                </c:pt>
                <c:pt idx="2">
                  <c:v>#N/A</c:v>
                </c:pt>
                <c:pt idx="3">
                  <c:v>#N/A</c:v>
                </c:pt>
                <c:pt idx="4">
                  <c:v>470</c:v>
                </c:pt>
                <c:pt idx="5">
                  <c:v>#N/A</c:v>
                </c:pt>
                <c:pt idx="6">
                  <c:v>#N/A</c:v>
                </c:pt>
                <c:pt idx="7">
                  <c:v>332</c:v>
                </c:pt>
                <c:pt idx="8">
                  <c:v>#N/A</c:v>
                </c:pt>
                <c:pt idx="9">
                  <c:v>#N/A</c:v>
                </c:pt>
                <c:pt idx="10">
                  <c:v>120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024640"/>
        <c:axId val="97039104"/>
      </c:lineChart>
      <c:catAx>
        <c:axId val="9702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039104"/>
        <c:crosses val="autoZero"/>
        <c:auto val="1"/>
        <c:lblAlgn val="ctr"/>
        <c:lblOffset val="100"/>
        <c:tickLblSkip val="1"/>
        <c:tickMarkSkip val="1"/>
        <c:noMultiLvlLbl val="0"/>
      </c:catAx>
      <c:valAx>
        <c:axId val="9703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2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2,498
87.09
2,996,174
2,715,074
269,250
1,563,807
2,352,405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本村の人口は、５０年前と比較して４６％と急激に減少しており、集落においては、人口減少と高齢化は顕著でいわゆる限界集落が出始めている。また、基幹産業の農林業、建設業、建築業は、グローバル化の時代となり急速な価値観の変化に対応しきれていない状況にある。以上の要因から財政基盤は弱く、類似団体の平均をかなり下回ってい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　今後は、</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に策定した第五次総合計画や</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に策定</a:t>
          </a:r>
          <a:r>
            <a:rPr lang="ja-JP" altLang="en-US" sz="1100" b="0" i="0" baseline="0">
              <a:solidFill>
                <a:schemeClr val="dk1"/>
              </a:solidFill>
              <a:latin typeface="+mn-lt"/>
              <a:ea typeface="+mn-ea"/>
              <a:cs typeface="+mn-cs"/>
            </a:rPr>
            <a:t>した</a:t>
          </a:r>
          <a:r>
            <a:rPr lang="ja-JP" altLang="ja-JP" sz="1100" b="0" i="0" baseline="0">
              <a:solidFill>
                <a:schemeClr val="dk1"/>
              </a:solidFill>
              <a:latin typeface="+mn-lt"/>
              <a:ea typeface="+mn-ea"/>
              <a:cs typeface="+mn-cs"/>
            </a:rPr>
            <a:t>総合戦略に沿って、活力あるむらづくりを推進しつつ、行政の効率化に努めることにより財政の健全化を図る。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142119</xdr:rowOff>
    </xdr:to>
    <xdr:cxnSp macro="">
      <xdr:nvCxnSpPr>
        <xdr:cNvPr id="68" name="直線コネクタ 67"/>
        <xdr:cNvCxnSpPr/>
      </xdr:nvCxnSpPr>
      <xdr:spPr>
        <a:xfrm>
          <a:off x="4114800" y="76744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1" name="直線コネクタ 70"/>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4" name="直線コネクタ 73"/>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130628</xdr:rowOff>
    </xdr:to>
    <xdr:cxnSp macro="">
      <xdr:nvCxnSpPr>
        <xdr:cNvPr id="77" name="直線コネクタ 76"/>
        <xdr:cNvCxnSpPr/>
      </xdr:nvCxnSpPr>
      <xdr:spPr>
        <a:xfrm>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1" name="テキスト ボックス 80"/>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91319</xdr:rowOff>
    </xdr:from>
    <xdr:to>
      <xdr:col>7</xdr:col>
      <xdr:colOff>203200</xdr:colOff>
      <xdr:row>45</xdr:row>
      <xdr:rowOff>21469</xdr:rowOff>
    </xdr:to>
    <xdr:sp macro="" textlink="">
      <xdr:nvSpPr>
        <xdr:cNvPr id="87" name="円/楕円 86"/>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158646</xdr:rowOff>
    </xdr:from>
    <xdr:ext cx="762000" cy="259045"/>
    <xdr:sp macro="" textlink="">
      <xdr:nvSpPr>
        <xdr:cNvPr id="88" name="財政力該当値テキスト"/>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89" name="円/楕円 88"/>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0" name="テキスト ボックス 89"/>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1" name="円/楕円 90"/>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2" name="テキスト ボックス 91"/>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3" name="円/楕円 92"/>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4" name="テキスト ボックス 93"/>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5" name="円/楕円 94"/>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6" name="テキスト ボックス 95"/>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H15-H16</a:t>
          </a:r>
          <a:r>
            <a:rPr lang="ja-JP" altLang="ja-JP"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100%</a:t>
          </a:r>
          <a:r>
            <a:rPr lang="ja-JP" altLang="ja-JP" sz="1100" b="0" i="0" baseline="0">
              <a:solidFill>
                <a:schemeClr val="dk1"/>
              </a:solidFill>
              <a:latin typeface="+mn-lt"/>
              <a:ea typeface="+mn-ea"/>
              <a:cs typeface="+mn-cs"/>
            </a:rPr>
            <a:t>を超え硬直化した状態にあったが、集中改革プラン（</a:t>
          </a:r>
          <a:r>
            <a:rPr lang="en-US" altLang="ja-JP" sz="1100" b="0" i="0" baseline="0">
              <a:solidFill>
                <a:schemeClr val="dk1"/>
              </a:solidFill>
              <a:latin typeface="+mn-lt"/>
              <a:ea typeface="+mn-ea"/>
              <a:cs typeface="+mn-cs"/>
            </a:rPr>
            <a:t>H18-H20</a:t>
          </a:r>
          <a:r>
            <a:rPr lang="ja-JP" altLang="ja-JP" sz="1100" b="0" i="0" baseline="0">
              <a:solidFill>
                <a:schemeClr val="dk1"/>
              </a:solidFill>
              <a:latin typeface="+mn-lt"/>
              <a:ea typeface="+mn-ea"/>
              <a:cs typeface="+mn-cs"/>
            </a:rPr>
            <a:t>）や第五次行政改革大綱</a:t>
          </a:r>
          <a:r>
            <a:rPr lang="en-US" altLang="ja-JP" sz="1100" b="0" i="0" baseline="0">
              <a:solidFill>
                <a:schemeClr val="dk1"/>
              </a:solidFill>
              <a:latin typeface="+mn-lt"/>
              <a:ea typeface="+mn-ea"/>
              <a:cs typeface="+mn-cs"/>
            </a:rPr>
            <a:t>(H24-H28)</a:t>
          </a:r>
          <a:r>
            <a:rPr lang="ja-JP" altLang="ja-JP" sz="1100" b="0" i="0" baseline="0">
              <a:solidFill>
                <a:schemeClr val="dk1"/>
              </a:solidFill>
              <a:latin typeface="+mn-lt"/>
              <a:ea typeface="+mn-ea"/>
              <a:cs typeface="+mn-cs"/>
            </a:rPr>
            <a:t>での行財政改革による人件費の抑制や公債費負担適正化計画による起債発行額の抑制により、比率を改善することができた。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a:t>
          </a:r>
          <a:r>
            <a:rPr lang="en-US" altLang="ja-JP" sz="1100" b="0" i="0" baseline="0">
              <a:solidFill>
                <a:schemeClr val="dk1"/>
              </a:solidFill>
              <a:latin typeface="+mn-lt"/>
              <a:ea typeface="+mn-ea"/>
              <a:cs typeface="+mn-cs"/>
            </a:rPr>
            <a:t>H20</a:t>
          </a:r>
          <a:r>
            <a:rPr lang="ja-JP" altLang="ja-JP" sz="1100" b="0" i="0" baseline="0">
              <a:solidFill>
                <a:schemeClr val="dk1"/>
              </a:solidFill>
              <a:latin typeface="+mn-lt"/>
              <a:ea typeface="+mn-ea"/>
              <a:cs typeface="+mn-cs"/>
            </a:rPr>
            <a:t>以降については、標準財政規模の増により比率は改善してきていたが、経常一般経費額は、横ばいであり、今後は維持補修費や扶助費の増加も見込まれるため、比率の改善は望めないが、事務事業の費用対効果を厳しく点検し、優先</a:t>
          </a:r>
          <a:r>
            <a:rPr lang="ja-JP" altLang="en-US" sz="1100" b="0" i="0" baseline="0">
              <a:solidFill>
                <a:schemeClr val="dk1"/>
              </a:solidFill>
              <a:latin typeface="+mn-lt"/>
              <a:ea typeface="+mn-ea"/>
              <a:cs typeface="+mn-cs"/>
            </a:rPr>
            <a:t>順位</a:t>
          </a:r>
          <a:r>
            <a:rPr lang="ja-JP" altLang="ja-JP" sz="1100" b="0" i="0" baseline="0">
              <a:solidFill>
                <a:schemeClr val="dk1"/>
              </a:solidFill>
              <a:latin typeface="+mn-lt"/>
              <a:ea typeface="+mn-ea"/>
              <a:cs typeface="+mn-cs"/>
            </a:rPr>
            <a:t>を見極めながら、計画的な事業推進を図る。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87630</xdr:rowOff>
    </xdr:to>
    <xdr:cxnSp macro="">
      <xdr:nvCxnSpPr>
        <xdr:cNvPr id="131" name="直線コネクタ 130"/>
        <xdr:cNvCxnSpPr/>
      </xdr:nvCxnSpPr>
      <xdr:spPr>
        <a:xfrm>
          <a:off x="4114800" y="108915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90170</xdr:rowOff>
    </xdr:to>
    <xdr:cxnSp macro="">
      <xdr:nvCxnSpPr>
        <xdr:cNvPr id="134" name="直線コネクタ 133"/>
        <xdr:cNvCxnSpPr/>
      </xdr:nvCxnSpPr>
      <xdr:spPr>
        <a:xfrm>
          <a:off x="3225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158538</xdr:rowOff>
    </xdr:to>
    <xdr:cxnSp macro="">
      <xdr:nvCxnSpPr>
        <xdr:cNvPr id="137" name="直線コネクタ 136"/>
        <xdr:cNvCxnSpPr/>
      </xdr:nvCxnSpPr>
      <xdr:spPr>
        <a:xfrm flipV="1">
          <a:off x="2336800" y="1079500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158538</xdr:rowOff>
    </xdr:to>
    <xdr:cxnSp macro="">
      <xdr:nvCxnSpPr>
        <xdr:cNvPr id="140" name="直線コネクタ 139"/>
        <xdr:cNvCxnSpPr/>
      </xdr:nvCxnSpPr>
      <xdr:spPr>
        <a:xfrm>
          <a:off x="1447800" y="1084326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44" name="テキスト ボックス 143"/>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0" name="円/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51"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2" name="円/楕円 151"/>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3" name="テキスト ボックス 152"/>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5" name="テキスト ボックス 154"/>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6" name="円/楕円 155"/>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22665</xdr:rowOff>
    </xdr:from>
    <xdr:ext cx="762000" cy="259045"/>
    <xdr:sp macro="" textlink="">
      <xdr:nvSpPr>
        <xdr:cNvPr id="157" name="テキスト ボックス 156"/>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9" name="テキスト ボックス 158"/>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[310,543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集中改革プラン終了後、</a:t>
          </a:r>
          <a:r>
            <a:rPr lang="en-US" altLang="ja-JP" sz="1100" b="0" i="0" baseline="0">
              <a:solidFill>
                <a:schemeClr val="dk1"/>
              </a:solidFill>
              <a:latin typeface="+mn-lt"/>
              <a:ea typeface="+mn-ea"/>
              <a:cs typeface="+mn-cs"/>
            </a:rPr>
            <a:t>H23</a:t>
          </a:r>
          <a:r>
            <a:rPr lang="ja-JP" altLang="ja-JP" sz="1100" b="0" i="0" baseline="0">
              <a:solidFill>
                <a:schemeClr val="dk1"/>
              </a:solidFill>
              <a:latin typeface="+mn-lt"/>
              <a:ea typeface="+mn-ea"/>
              <a:cs typeface="+mn-cs"/>
            </a:rPr>
            <a:t>に新たな行財政改革の指針として、第五次行政改革大綱を策定した。特に財政に大きな影響を与える定員管理適正化計画については、類似団体に職員数などの比較検討し、適正かつ計画的な職員の任用に努めている。基本的な方針としては、勧奨退職は当面実施しない方針で、定年退職者の補充調整で運用していくこととしている</a:t>
          </a:r>
          <a:r>
            <a:rPr lang="ja-JP" altLang="en-US" sz="1100" b="0" i="0" baseline="0">
              <a:solidFill>
                <a:schemeClr val="dk1"/>
              </a:solidFill>
              <a:latin typeface="+mn-lt"/>
              <a:ea typeface="+mn-ea"/>
              <a:cs typeface="+mn-cs"/>
            </a:rPr>
            <a:t>が、人口対策など政策的業務については、人員体制も充実させていきたいと考えている。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また、物件費についても、計画的な管理を行い、効果、効率を検証しながら、投資していくよう努めている。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59386</xdr:rowOff>
    </xdr:from>
    <xdr:to>
      <xdr:col>7</xdr:col>
      <xdr:colOff>152400</xdr:colOff>
      <xdr:row>80</xdr:row>
      <xdr:rowOff>98800</xdr:rowOff>
    </xdr:to>
    <xdr:cxnSp macro="">
      <xdr:nvCxnSpPr>
        <xdr:cNvPr id="194" name="直線コネクタ 193"/>
        <xdr:cNvCxnSpPr/>
      </xdr:nvCxnSpPr>
      <xdr:spPr>
        <a:xfrm>
          <a:off x="4114800" y="13775386"/>
          <a:ext cx="838200" cy="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59371</xdr:rowOff>
    </xdr:from>
    <xdr:ext cx="762000" cy="259045"/>
    <xdr:sp macro="" textlink="">
      <xdr:nvSpPr>
        <xdr:cNvPr id="195" name="人件費・物件費等の状況平均値テキスト"/>
        <xdr:cNvSpPr txBox="1"/>
      </xdr:nvSpPr>
      <xdr:spPr>
        <a:xfrm>
          <a:off x="5041900" y="1377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44019</xdr:rowOff>
    </xdr:from>
    <xdr:to>
      <xdr:col>6</xdr:col>
      <xdr:colOff>0</xdr:colOff>
      <xdr:row>80</xdr:row>
      <xdr:rowOff>59386</xdr:rowOff>
    </xdr:to>
    <xdr:cxnSp macro="">
      <xdr:nvCxnSpPr>
        <xdr:cNvPr id="197" name="直線コネクタ 196"/>
        <xdr:cNvCxnSpPr/>
      </xdr:nvCxnSpPr>
      <xdr:spPr>
        <a:xfrm>
          <a:off x="3225800" y="13760019"/>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44019</xdr:rowOff>
    </xdr:from>
    <xdr:to>
      <xdr:col>4</xdr:col>
      <xdr:colOff>482600</xdr:colOff>
      <xdr:row>80</xdr:row>
      <xdr:rowOff>46805</xdr:rowOff>
    </xdr:to>
    <xdr:cxnSp macro="">
      <xdr:nvCxnSpPr>
        <xdr:cNvPr id="200" name="直線コネクタ 199"/>
        <xdr:cNvCxnSpPr/>
      </xdr:nvCxnSpPr>
      <xdr:spPr>
        <a:xfrm flipV="1">
          <a:off x="2336800" y="13760019"/>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42304</xdr:rowOff>
    </xdr:from>
    <xdr:to>
      <xdr:col>3</xdr:col>
      <xdr:colOff>279400</xdr:colOff>
      <xdr:row>80</xdr:row>
      <xdr:rowOff>46805</xdr:rowOff>
    </xdr:to>
    <xdr:cxnSp macro="">
      <xdr:nvCxnSpPr>
        <xdr:cNvPr id="203" name="直線コネクタ 202"/>
        <xdr:cNvCxnSpPr/>
      </xdr:nvCxnSpPr>
      <xdr:spPr>
        <a:xfrm>
          <a:off x="1447800" y="13758304"/>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126264</xdr:rowOff>
    </xdr:from>
    <xdr:ext cx="762000" cy="259045"/>
    <xdr:sp macro="" textlink="">
      <xdr:nvSpPr>
        <xdr:cNvPr id="205" name="テキスト ボックス 204"/>
        <xdr:cNvSpPr txBox="1"/>
      </xdr:nvSpPr>
      <xdr:spPr>
        <a:xfrm>
          <a:off x="1955800" y="1384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85602</xdr:rowOff>
    </xdr:from>
    <xdr:ext cx="762000" cy="259045"/>
    <xdr:sp macro="" textlink="">
      <xdr:nvSpPr>
        <xdr:cNvPr id="207" name="テキスト ボックス 206"/>
        <xdr:cNvSpPr txBox="1"/>
      </xdr:nvSpPr>
      <xdr:spPr>
        <a:xfrm>
          <a:off x="1066800" y="1380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48000</xdr:rowOff>
    </xdr:from>
    <xdr:to>
      <xdr:col>7</xdr:col>
      <xdr:colOff>203200</xdr:colOff>
      <xdr:row>80</xdr:row>
      <xdr:rowOff>149600</xdr:rowOff>
    </xdr:to>
    <xdr:sp macro="" textlink="">
      <xdr:nvSpPr>
        <xdr:cNvPr id="213" name="円/楕円 212"/>
        <xdr:cNvSpPr/>
      </xdr:nvSpPr>
      <xdr:spPr>
        <a:xfrm>
          <a:off x="4902200" y="13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64527</xdr:rowOff>
    </xdr:from>
    <xdr:ext cx="762000" cy="259045"/>
    <xdr:sp macro="" textlink="">
      <xdr:nvSpPr>
        <xdr:cNvPr id="214" name="人件費・物件費等の状況該当値テキスト"/>
        <xdr:cNvSpPr txBox="1"/>
      </xdr:nvSpPr>
      <xdr:spPr>
        <a:xfrm>
          <a:off x="5041900" y="1360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310,543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8586</xdr:rowOff>
    </xdr:from>
    <xdr:to>
      <xdr:col>6</xdr:col>
      <xdr:colOff>50800</xdr:colOff>
      <xdr:row>80</xdr:row>
      <xdr:rowOff>110186</xdr:rowOff>
    </xdr:to>
    <xdr:sp macro="" textlink="">
      <xdr:nvSpPr>
        <xdr:cNvPr id="215" name="円/楕円 214"/>
        <xdr:cNvSpPr/>
      </xdr:nvSpPr>
      <xdr:spPr>
        <a:xfrm>
          <a:off x="4064000" y="137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120363</xdr:rowOff>
    </xdr:from>
    <xdr:ext cx="736600" cy="259045"/>
    <xdr:sp macro="" textlink="">
      <xdr:nvSpPr>
        <xdr:cNvPr id="216" name="テキスト ボックス 215"/>
        <xdr:cNvSpPr txBox="1"/>
      </xdr:nvSpPr>
      <xdr:spPr>
        <a:xfrm>
          <a:off x="3733800" y="1349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281,141</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164669</xdr:rowOff>
    </xdr:from>
    <xdr:to>
      <xdr:col>4</xdr:col>
      <xdr:colOff>533400</xdr:colOff>
      <xdr:row>80</xdr:row>
      <xdr:rowOff>94819</xdr:rowOff>
    </xdr:to>
    <xdr:sp macro="" textlink="">
      <xdr:nvSpPr>
        <xdr:cNvPr id="217" name="円/楕円 216"/>
        <xdr:cNvSpPr/>
      </xdr:nvSpPr>
      <xdr:spPr>
        <a:xfrm>
          <a:off x="3175000" y="137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104996</xdr:rowOff>
    </xdr:from>
    <xdr:ext cx="762000" cy="259045"/>
    <xdr:sp macro="" textlink="">
      <xdr:nvSpPr>
        <xdr:cNvPr id="218" name="テキスト ボックス 217"/>
        <xdr:cNvSpPr txBox="1"/>
      </xdr:nvSpPr>
      <xdr:spPr>
        <a:xfrm>
          <a:off x="2844800" y="134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269,678</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167455</xdr:rowOff>
    </xdr:from>
    <xdr:to>
      <xdr:col>3</xdr:col>
      <xdr:colOff>330200</xdr:colOff>
      <xdr:row>80</xdr:row>
      <xdr:rowOff>97605</xdr:rowOff>
    </xdr:to>
    <xdr:sp macro="" textlink="">
      <xdr:nvSpPr>
        <xdr:cNvPr id="219" name="円/楕円 218"/>
        <xdr:cNvSpPr/>
      </xdr:nvSpPr>
      <xdr:spPr>
        <a:xfrm>
          <a:off x="2286000" y="137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107782</xdr:rowOff>
    </xdr:from>
    <xdr:ext cx="762000" cy="259045"/>
    <xdr:sp macro="" textlink="">
      <xdr:nvSpPr>
        <xdr:cNvPr id="220" name="テキスト ボックス 219"/>
        <xdr:cNvSpPr txBox="1"/>
      </xdr:nvSpPr>
      <xdr:spPr>
        <a:xfrm>
          <a:off x="1955800" y="1348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271,757</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162954</xdr:rowOff>
    </xdr:from>
    <xdr:to>
      <xdr:col>2</xdr:col>
      <xdr:colOff>127000</xdr:colOff>
      <xdr:row>80</xdr:row>
      <xdr:rowOff>93104</xdr:rowOff>
    </xdr:to>
    <xdr:sp macro="" textlink="">
      <xdr:nvSpPr>
        <xdr:cNvPr id="221" name="円/楕円 220"/>
        <xdr:cNvSpPr/>
      </xdr:nvSpPr>
      <xdr:spPr>
        <a:xfrm>
          <a:off x="1397000" y="137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103281</xdr:rowOff>
    </xdr:from>
    <xdr:ext cx="762000" cy="259045"/>
    <xdr:sp macro="" textlink="">
      <xdr:nvSpPr>
        <xdr:cNvPr id="222" name="テキスト ボックス 221"/>
        <xdr:cNvSpPr txBox="1"/>
      </xdr:nvSpPr>
      <xdr:spPr>
        <a:xfrm>
          <a:off x="1066800" y="1347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以前より低い水準で推移しているラスパイレス指数であるが、今後も、定員管理適正化計画や人事考課と連動して、適切な管理を行っていく。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15239</xdr:rowOff>
    </xdr:from>
    <xdr:to>
      <xdr:col>24</xdr:col>
      <xdr:colOff>558800</xdr:colOff>
      <xdr:row>82</xdr:row>
      <xdr:rowOff>23284</xdr:rowOff>
    </xdr:to>
    <xdr:cxnSp macro="">
      <xdr:nvCxnSpPr>
        <xdr:cNvPr id="256" name="直線コネクタ 255"/>
        <xdr:cNvCxnSpPr/>
      </xdr:nvCxnSpPr>
      <xdr:spPr>
        <a:xfrm>
          <a:off x="16179800" y="1407413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15239</xdr:rowOff>
    </xdr:from>
    <xdr:to>
      <xdr:col>23</xdr:col>
      <xdr:colOff>406400</xdr:colOff>
      <xdr:row>85</xdr:row>
      <xdr:rowOff>128270</xdr:rowOff>
    </xdr:to>
    <xdr:cxnSp macro="">
      <xdr:nvCxnSpPr>
        <xdr:cNvPr id="259" name="直線コネクタ 258"/>
        <xdr:cNvCxnSpPr/>
      </xdr:nvCxnSpPr>
      <xdr:spPr>
        <a:xfrm flipV="1">
          <a:off x="15290800" y="1407413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1" name="テキスト ボックス 260"/>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37254</xdr:rowOff>
    </xdr:to>
    <xdr:cxnSp macro="">
      <xdr:nvCxnSpPr>
        <xdr:cNvPr id="262" name="直線コネクタ 261"/>
        <xdr:cNvCxnSpPr/>
      </xdr:nvCxnSpPr>
      <xdr:spPr>
        <a:xfrm flipV="1">
          <a:off x="14401800" y="147015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4" name="テキスト ボックス 263"/>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130387</xdr:rowOff>
    </xdr:from>
    <xdr:to>
      <xdr:col>21</xdr:col>
      <xdr:colOff>0</xdr:colOff>
      <xdr:row>86</xdr:row>
      <xdr:rowOff>37254</xdr:rowOff>
    </xdr:to>
    <xdr:cxnSp macro="">
      <xdr:nvCxnSpPr>
        <xdr:cNvPr id="265" name="直線コネクタ 264"/>
        <xdr:cNvCxnSpPr/>
      </xdr:nvCxnSpPr>
      <xdr:spPr>
        <a:xfrm>
          <a:off x="13512800" y="14017837"/>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7" name="テキスト ボックス 266"/>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68" name="フローチャート : 判断 267"/>
        <xdr:cNvSpPr/>
      </xdr:nvSpPr>
      <xdr:spPr>
        <a:xfrm>
          <a:off x="13462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69" name="テキスト ボックス 268"/>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143934</xdr:rowOff>
    </xdr:from>
    <xdr:to>
      <xdr:col>24</xdr:col>
      <xdr:colOff>609600</xdr:colOff>
      <xdr:row>82</xdr:row>
      <xdr:rowOff>74084</xdr:rowOff>
    </xdr:to>
    <xdr:sp macro="" textlink="">
      <xdr:nvSpPr>
        <xdr:cNvPr id="275" name="円/楕円 274"/>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160461</xdr:rowOff>
    </xdr:from>
    <xdr:ext cx="762000" cy="259045"/>
    <xdr:sp macro="" textlink="">
      <xdr:nvSpPr>
        <xdr:cNvPr id="276"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135889</xdr:rowOff>
    </xdr:from>
    <xdr:to>
      <xdr:col>23</xdr:col>
      <xdr:colOff>457200</xdr:colOff>
      <xdr:row>82</xdr:row>
      <xdr:rowOff>66039</xdr:rowOff>
    </xdr:to>
    <xdr:sp macro="" textlink="">
      <xdr:nvSpPr>
        <xdr:cNvPr id="277" name="円/楕円 276"/>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76216</xdr:rowOff>
    </xdr:from>
    <xdr:ext cx="736600" cy="259045"/>
    <xdr:sp macro="" textlink="">
      <xdr:nvSpPr>
        <xdr:cNvPr id="278" name="テキスト ボックス 277"/>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9" name="円/楕円 278"/>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17797</xdr:rowOff>
    </xdr:from>
    <xdr:ext cx="762000" cy="259045"/>
    <xdr:sp macro="" textlink="">
      <xdr:nvSpPr>
        <xdr:cNvPr id="280" name="テキスト ボックス 279"/>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1" name="円/楕円 280"/>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98231</xdr:rowOff>
    </xdr:from>
    <xdr:ext cx="762000" cy="259045"/>
    <xdr:sp macro="" textlink="">
      <xdr:nvSpPr>
        <xdr:cNvPr id="282" name="テキスト ボックス 281"/>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79587</xdr:rowOff>
    </xdr:from>
    <xdr:to>
      <xdr:col>19</xdr:col>
      <xdr:colOff>533400</xdr:colOff>
      <xdr:row>82</xdr:row>
      <xdr:rowOff>9737</xdr:rowOff>
    </xdr:to>
    <xdr:sp macro="" textlink="">
      <xdr:nvSpPr>
        <xdr:cNvPr id="283" name="円/楕円 282"/>
        <xdr:cNvSpPr/>
      </xdr:nvSpPr>
      <xdr:spPr>
        <a:xfrm>
          <a:off x="13462000" y="139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19914</xdr:rowOff>
    </xdr:from>
    <xdr:ext cx="762000" cy="259045"/>
    <xdr:sp macro="" textlink="">
      <xdr:nvSpPr>
        <xdr:cNvPr id="284" name="テキスト ボックス 283"/>
        <xdr:cNvSpPr txBox="1"/>
      </xdr:nvSpPr>
      <xdr:spPr>
        <a:xfrm>
          <a:off x="13131800" y="1373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財政に大きく影響する職員数については、集中改革プラン</a:t>
          </a:r>
          <a:r>
            <a:rPr lang="en-US" altLang="ja-JP" sz="1100" b="0" i="0" baseline="0">
              <a:solidFill>
                <a:schemeClr val="dk1"/>
              </a:solidFill>
              <a:latin typeface="+mn-lt"/>
              <a:ea typeface="+mn-ea"/>
              <a:cs typeface="+mn-cs"/>
            </a:rPr>
            <a:t>(H18-H20)</a:t>
          </a:r>
          <a:r>
            <a:rPr lang="ja-JP" altLang="ja-JP" sz="1100" b="0" i="0" baseline="0">
              <a:solidFill>
                <a:schemeClr val="dk1"/>
              </a:solidFill>
              <a:latin typeface="+mn-lt"/>
              <a:ea typeface="+mn-ea"/>
              <a:cs typeface="+mn-cs"/>
            </a:rPr>
            <a:t>の定員管理計画では目標数値</a:t>
          </a:r>
          <a:r>
            <a:rPr lang="en-US" altLang="ja-JP" sz="1100" b="0" i="0" baseline="0">
              <a:solidFill>
                <a:schemeClr val="dk1"/>
              </a:solidFill>
              <a:latin typeface="+mn-lt"/>
              <a:ea typeface="+mn-ea"/>
              <a:cs typeface="+mn-cs"/>
            </a:rPr>
            <a:t>(86</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72</a:t>
          </a:r>
          <a:r>
            <a:rPr lang="ja-JP" altLang="ja-JP" sz="1100" b="0" i="0" baseline="0">
              <a:solidFill>
                <a:schemeClr val="dk1"/>
              </a:solidFill>
              <a:latin typeface="+mn-lt"/>
              <a:ea typeface="+mn-ea"/>
              <a:cs typeface="+mn-cs"/>
            </a:rPr>
            <a:t>人）を達成し、組織改革とともに、</a:t>
          </a:r>
          <a:r>
            <a:rPr lang="en-US" altLang="ja-JP" sz="1100" b="0" i="0" baseline="0">
              <a:solidFill>
                <a:schemeClr val="dk1"/>
              </a:solidFill>
              <a:latin typeface="+mn-lt"/>
              <a:ea typeface="+mn-ea"/>
              <a:cs typeface="+mn-cs"/>
            </a:rPr>
            <a:t>H22/4</a:t>
          </a:r>
          <a:r>
            <a:rPr lang="ja-JP" altLang="ja-JP" sz="1100" b="0" i="0" baseline="0">
              <a:solidFill>
                <a:schemeClr val="dk1"/>
              </a:solidFill>
              <a:latin typeface="+mn-lt"/>
              <a:ea typeface="+mn-ea"/>
              <a:cs typeface="+mn-cs"/>
            </a:rPr>
            <a:t>現在の職員数は、</a:t>
          </a:r>
          <a:r>
            <a:rPr lang="en-US" altLang="ja-JP" sz="1100" b="0" i="0" baseline="0">
              <a:solidFill>
                <a:schemeClr val="dk1"/>
              </a:solidFill>
              <a:latin typeface="+mn-lt"/>
              <a:ea typeface="+mn-ea"/>
              <a:cs typeface="+mn-cs"/>
            </a:rPr>
            <a:t>70</a:t>
          </a:r>
          <a:r>
            <a:rPr lang="ja-JP" altLang="ja-JP" sz="1100" b="0" i="0" baseline="0">
              <a:solidFill>
                <a:schemeClr val="dk1"/>
              </a:solidFill>
              <a:latin typeface="+mn-lt"/>
              <a:ea typeface="+mn-ea"/>
              <a:cs typeface="+mn-cs"/>
            </a:rPr>
            <a:t>人と目標を上回る削減結果となった。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a:t>
          </a:r>
          <a:r>
            <a:rPr lang="ja-JP" altLang="en-US" sz="1100" b="0" i="0" baseline="0">
              <a:solidFill>
                <a:schemeClr val="dk1"/>
              </a:solidFill>
              <a:latin typeface="+mn-lt"/>
              <a:ea typeface="+mn-ea"/>
              <a:cs typeface="+mn-cs"/>
            </a:rPr>
            <a:t>現在</a:t>
          </a:r>
          <a:r>
            <a:rPr lang="ja-JP" altLang="ja-JP" sz="1100" b="0" i="0" baseline="0">
              <a:solidFill>
                <a:schemeClr val="dk1"/>
              </a:solidFill>
              <a:latin typeface="+mn-lt"/>
              <a:ea typeface="+mn-ea"/>
              <a:cs typeface="+mn-cs"/>
            </a:rPr>
            <a:t>は、第五次行政改革大綱に基づき、</a:t>
          </a:r>
          <a:r>
            <a:rPr lang="en-US" altLang="ja-JP" sz="1100" b="0" i="0" baseline="0">
              <a:solidFill>
                <a:schemeClr val="dk1"/>
              </a:solidFill>
              <a:latin typeface="+mn-lt"/>
              <a:ea typeface="+mn-ea"/>
              <a:cs typeface="+mn-cs"/>
            </a:rPr>
            <a:t>H28/4</a:t>
          </a:r>
          <a:r>
            <a:rPr lang="ja-JP" altLang="ja-JP" sz="1100" b="0" i="0" baseline="0">
              <a:solidFill>
                <a:schemeClr val="dk1"/>
              </a:solidFill>
              <a:latin typeface="+mn-lt"/>
              <a:ea typeface="+mn-ea"/>
              <a:cs typeface="+mn-cs"/>
            </a:rPr>
            <a:t>の目標数値の</a:t>
          </a:r>
          <a:r>
            <a:rPr lang="en-US" altLang="ja-JP" sz="1100" b="0" i="0" baseline="0">
              <a:solidFill>
                <a:schemeClr val="dk1"/>
              </a:solidFill>
              <a:latin typeface="+mn-lt"/>
              <a:ea typeface="+mn-ea"/>
              <a:cs typeface="+mn-cs"/>
            </a:rPr>
            <a:t>64</a:t>
          </a:r>
          <a:r>
            <a:rPr lang="ja-JP" altLang="ja-JP" sz="1100" b="0" i="0" baseline="0">
              <a:solidFill>
                <a:schemeClr val="dk1"/>
              </a:solidFill>
              <a:latin typeface="+mn-lt"/>
              <a:ea typeface="+mn-ea"/>
              <a:cs typeface="+mn-cs"/>
            </a:rPr>
            <a:t>人に向けて行財政改革や採用調整を行っている。</a:t>
          </a:r>
          <a:endParaRPr lang="en-US" altLang="ja-JP" sz="1100" b="0" i="0" baseline="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基本的な方針としては、勧奨退職は当面実施しない方針で、定年退職者の補充調整で運用していくこととしている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、人口対策など政策的業務については、人員体制も充実させていきたいと考えている。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168928</xdr:rowOff>
    </xdr:from>
    <xdr:to>
      <xdr:col>24</xdr:col>
      <xdr:colOff>558800</xdr:colOff>
      <xdr:row>60</xdr:row>
      <xdr:rowOff>1270</xdr:rowOff>
    </xdr:to>
    <xdr:cxnSp macro="">
      <xdr:nvCxnSpPr>
        <xdr:cNvPr id="321" name="直線コネクタ 320"/>
        <xdr:cNvCxnSpPr/>
      </xdr:nvCxnSpPr>
      <xdr:spPr>
        <a:xfrm>
          <a:off x="16179800" y="10284478"/>
          <a:ext cx="8382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2"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121013</xdr:rowOff>
    </xdr:from>
    <xdr:to>
      <xdr:col>23</xdr:col>
      <xdr:colOff>406400</xdr:colOff>
      <xdr:row>59</xdr:row>
      <xdr:rowOff>168928</xdr:rowOff>
    </xdr:to>
    <xdr:cxnSp macro="">
      <xdr:nvCxnSpPr>
        <xdr:cNvPr id="324" name="直線コネクタ 323"/>
        <xdr:cNvCxnSpPr/>
      </xdr:nvCxnSpPr>
      <xdr:spPr>
        <a:xfrm>
          <a:off x="15290800" y="10236563"/>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6" name="テキスト ボックス 325"/>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107914</xdr:rowOff>
    </xdr:from>
    <xdr:to>
      <xdr:col>22</xdr:col>
      <xdr:colOff>203200</xdr:colOff>
      <xdr:row>59</xdr:row>
      <xdr:rowOff>121013</xdr:rowOff>
    </xdr:to>
    <xdr:cxnSp macro="">
      <xdr:nvCxnSpPr>
        <xdr:cNvPr id="327" name="直線コネクタ 326"/>
        <xdr:cNvCxnSpPr/>
      </xdr:nvCxnSpPr>
      <xdr:spPr>
        <a:xfrm>
          <a:off x="14401800" y="10223464"/>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9" name="テキスト ボックス 328"/>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62412</xdr:rowOff>
    </xdr:from>
    <xdr:to>
      <xdr:col>21</xdr:col>
      <xdr:colOff>0</xdr:colOff>
      <xdr:row>59</xdr:row>
      <xdr:rowOff>107914</xdr:rowOff>
    </xdr:to>
    <xdr:cxnSp macro="">
      <xdr:nvCxnSpPr>
        <xdr:cNvPr id="330" name="直線コネクタ 329"/>
        <xdr:cNvCxnSpPr/>
      </xdr:nvCxnSpPr>
      <xdr:spPr>
        <a:xfrm>
          <a:off x="13512800" y="10177962"/>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2" name="テキスト ボックス 331"/>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3" name="フローチャート : 判断 332"/>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4" name="テキスト ボックス 333"/>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40" name="円/楕円 339"/>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93997</xdr:rowOff>
    </xdr:from>
    <xdr:ext cx="762000" cy="259045"/>
    <xdr:sp macro="" textlink="">
      <xdr:nvSpPr>
        <xdr:cNvPr id="341" name="定員管理の状況該当値テキスト"/>
        <xdr:cNvSpPr txBox="1"/>
      </xdr:nvSpPr>
      <xdr:spPr>
        <a:xfrm>
          <a:off x="171069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118128</xdr:rowOff>
    </xdr:from>
    <xdr:to>
      <xdr:col>23</xdr:col>
      <xdr:colOff>457200</xdr:colOff>
      <xdr:row>60</xdr:row>
      <xdr:rowOff>48278</xdr:rowOff>
    </xdr:to>
    <xdr:sp macro="" textlink="">
      <xdr:nvSpPr>
        <xdr:cNvPr id="342" name="円/楕円 341"/>
        <xdr:cNvSpPr/>
      </xdr:nvSpPr>
      <xdr:spPr>
        <a:xfrm>
          <a:off x="16129000" y="102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33055</xdr:rowOff>
    </xdr:from>
    <xdr:ext cx="736600" cy="259045"/>
    <xdr:sp macro="" textlink="">
      <xdr:nvSpPr>
        <xdr:cNvPr id="343" name="テキスト ボックス 342"/>
        <xdr:cNvSpPr txBox="1"/>
      </xdr:nvSpPr>
      <xdr:spPr>
        <a:xfrm>
          <a:off x="15798800" y="10320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70213</xdr:rowOff>
    </xdr:from>
    <xdr:to>
      <xdr:col>22</xdr:col>
      <xdr:colOff>254000</xdr:colOff>
      <xdr:row>60</xdr:row>
      <xdr:rowOff>363</xdr:rowOff>
    </xdr:to>
    <xdr:sp macro="" textlink="">
      <xdr:nvSpPr>
        <xdr:cNvPr id="344" name="円/楕円 343"/>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156590</xdr:rowOff>
    </xdr:from>
    <xdr:ext cx="762000" cy="259045"/>
    <xdr:sp macro="" textlink="">
      <xdr:nvSpPr>
        <xdr:cNvPr id="345" name="テキスト ボックス 344"/>
        <xdr:cNvSpPr txBox="1"/>
      </xdr:nvSpPr>
      <xdr:spPr>
        <a:xfrm>
          <a:off x="149098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57114</xdr:rowOff>
    </xdr:from>
    <xdr:to>
      <xdr:col>21</xdr:col>
      <xdr:colOff>50800</xdr:colOff>
      <xdr:row>59</xdr:row>
      <xdr:rowOff>158714</xdr:rowOff>
    </xdr:to>
    <xdr:sp macro="" textlink="">
      <xdr:nvSpPr>
        <xdr:cNvPr id="346" name="円/楕円 345"/>
        <xdr:cNvSpPr/>
      </xdr:nvSpPr>
      <xdr:spPr>
        <a:xfrm>
          <a:off x="14351000" y="101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143491</xdr:rowOff>
    </xdr:from>
    <xdr:ext cx="762000" cy="259045"/>
    <xdr:sp macro="" textlink="">
      <xdr:nvSpPr>
        <xdr:cNvPr id="347" name="テキスト ボックス 346"/>
        <xdr:cNvSpPr txBox="1"/>
      </xdr:nvSpPr>
      <xdr:spPr>
        <a:xfrm>
          <a:off x="14020800" y="1025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11612</xdr:rowOff>
    </xdr:from>
    <xdr:to>
      <xdr:col>19</xdr:col>
      <xdr:colOff>533400</xdr:colOff>
      <xdr:row>59</xdr:row>
      <xdr:rowOff>113212</xdr:rowOff>
    </xdr:to>
    <xdr:sp macro="" textlink="">
      <xdr:nvSpPr>
        <xdr:cNvPr id="348" name="円/楕円 347"/>
        <xdr:cNvSpPr/>
      </xdr:nvSpPr>
      <xdr:spPr>
        <a:xfrm>
          <a:off x="13462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97989</xdr:rowOff>
    </xdr:from>
    <xdr:ext cx="762000" cy="259045"/>
    <xdr:sp macro="" textlink="">
      <xdr:nvSpPr>
        <xdr:cNvPr id="349" name="テキスト ボックス 348"/>
        <xdr:cNvSpPr txBox="1"/>
      </xdr:nvSpPr>
      <xdr:spPr>
        <a:xfrm>
          <a:off x="131318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決算において、起債発行許可団体基準の</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を下回る</a:t>
          </a:r>
          <a:r>
            <a:rPr lang="en-US" altLang="ja-JP" sz="1100" b="0" i="0" baseline="0">
              <a:solidFill>
                <a:schemeClr val="dk1"/>
              </a:solidFill>
              <a:latin typeface="+mn-lt"/>
              <a:ea typeface="+mn-ea"/>
              <a:cs typeface="+mn-cs"/>
            </a:rPr>
            <a:t>16.7%</a:t>
          </a:r>
          <a:r>
            <a:rPr lang="ja-JP" altLang="ja-JP" sz="1100" b="0" i="0" baseline="0">
              <a:solidFill>
                <a:schemeClr val="dk1"/>
              </a:solidFill>
              <a:latin typeface="+mn-lt"/>
              <a:ea typeface="+mn-ea"/>
              <a:cs typeface="+mn-cs"/>
            </a:rPr>
            <a:t>となり、許可団体からは脱却し、</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決算においては、</a:t>
          </a:r>
          <a:r>
            <a:rPr lang="en-US" altLang="ja-JP" sz="1100" b="0" i="0" baseline="0">
              <a:solidFill>
                <a:schemeClr val="dk1"/>
              </a:solidFill>
              <a:latin typeface="+mn-lt"/>
              <a:ea typeface="+mn-ea"/>
              <a:cs typeface="+mn-cs"/>
            </a:rPr>
            <a:t>10.7%</a:t>
          </a:r>
          <a:r>
            <a:rPr lang="ja-JP" altLang="ja-JP" sz="1100" b="0" i="0" baseline="0">
              <a:solidFill>
                <a:schemeClr val="dk1"/>
              </a:solidFill>
              <a:latin typeface="+mn-lt"/>
              <a:ea typeface="+mn-ea"/>
              <a:cs typeface="+mn-cs"/>
            </a:rPr>
            <a:t>となり年々改善している。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しかし、数値が高い要因のひとつとなっている簡易水道事業に係る償還金等については、事業自体は、</a:t>
          </a:r>
          <a:r>
            <a:rPr lang="en-US" altLang="ja-JP" sz="1100" b="0" i="0" baseline="0">
              <a:solidFill>
                <a:schemeClr val="dk1"/>
              </a:solidFill>
              <a:latin typeface="+mn-lt"/>
              <a:ea typeface="+mn-ea"/>
              <a:cs typeface="+mn-cs"/>
            </a:rPr>
            <a:t>H15</a:t>
          </a:r>
          <a:r>
            <a:rPr lang="ja-JP" altLang="ja-JP" sz="1100" b="0" i="0" baseline="0">
              <a:solidFill>
                <a:schemeClr val="dk1"/>
              </a:solidFill>
              <a:latin typeface="+mn-lt"/>
              <a:ea typeface="+mn-ea"/>
              <a:cs typeface="+mn-cs"/>
            </a:rPr>
            <a:t>で完了しているものの償還期間が</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年と長いため、「公営企業に要る経費の財源とする地方債の償還の財源に充てたと認められる繰入金」での改善は見込めない。</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また、今後、簡易水道や</a:t>
          </a:r>
          <a:r>
            <a:rPr lang="en-US" altLang="ja-JP" sz="1100" b="0" i="0" baseline="0">
              <a:solidFill>
                <a:schemeClr val="dk1"/>
              </a:solidFill>
              <a:latin typeface="+mn-lt"/>
              <a:ea typeface="+mn-ea"/>
              <a:cs typeface="+mn-cs"/>
            </a:rPr>
            <a:t>CATV</a:t>
          </a:r>
          <a:r>
            <a:rPr lang="ja-JP" altLang="ja-JP" sz="1100" b="0" i="0" baseline="0">
              <a:solidFill>
                <a:schemeClr val="dk1"/>
              </a:solidFill>
              <a:latin typeface="+mn-lt"/>
              <a:ea typeface="+mn-ea"/>
              <a:cs typeface="+mn-cs"/>
            </a:rPr>
            <a:t>設備等の主要機器が更新時期を迎えるため、新規の起債の発行も必要となってくるので、</a:t>
          </a:r>
          <a:r>
            <a:rPr lang="ja-JP" altLang="en-US" sz="1100" b="0" i="0" baseline="0">
              <a:solidFill>
                <a:schemeClr val="dk1"/>
              </a:solidFill>
              <a:latin typeface="+mn-lt"/>
              <a:ea typeface="+mn-ea"/>
              <a:cs typeface="+mn-cs"/>
            </a:rPr>
            <a:t>今までにようには、比率の改善は望めないが、</a:t>
          </a:r>
          <a:r>
            <a:rPr lang="ja-JP" altLang="ja-JP" sz="1100" b="0" i="0" baseline="0">
              <a:solidFill>
                <a:schemeClr val="dk1"/>
              </a:solidFill>
              <a:latin typeface="+mn-lt"/>
              <a:ea typeface="+mn-ea"/>
              <a:cs typeface="+mn-cs"/>
            </a:rPr>
            <a:t>借入と償還のバランスを考慮しながら、公債費負担管理を行っていくこととしている。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9" name="直線コネクタ 378"/>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0"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1" name="直線コネクタ 380"/>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2"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3" name="直線コネクタ 382"/>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4717</xdr:rowOff>
    </xdr:from>
    <xdr:to>
      <xdr:col>24</xdr:col>
      <xdr:colOff>558800</xdr:colOff>
      <xdr:row>42</xdr:row>
      <xdr:rowOff>18506</xdr:rowOff>
    </xdr:to>
    <xdr:cxnSp macro="">
      <xdr:nvCxnSpPr>
        <xdr:cNvPr id="384" name="直線コネクタ 383"/>
        <xdr:cNvCxnSpPr/>
      </xdr:nvCxnSpPr>
      <xdr:spPr>
        <a:xfrm flipV="1">
          <a:off x="16179800" y="720561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5"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6" name="フローチャート : 判断 385"/>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18506</xdr:rowOff>
    </xdr:from>
    <xdr:to>
      <xdr:col>23</xdr:col>
      <xdr:colOff>406400</xdr:colOff>
      <xdr:row>42</xdr:row>
      <xdr:rowOff>94343</xdr:rowOff>
    </xdr:to>
    <xdr:cxnSp macro="">
      <xdr:nvCxnSpPr>
        <xdr:cNvPr id="387" name="直線コネクタ 386"/>
        <xdr:cNvCxnSpPr/>
      </xdr:nvCxnSpPr>
      <xdr:spPr>
        <a:xfrm flipV="1">
          <a:off x="15290800" y="72194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8" name="フローチャート : 判断 387"/>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89" name="テキスト ボックス 388"/>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26307</xdr:rowOff>
    </xdr:to>
    <xdr:cxnSp macro="">
      <xdr:nvCxnSpPr>
        <xdr:cNvPr id="390" name="直線コネクタ 389"/>
        <xdr:cNvCxnSpPr/>
      </xdr:nvCxnSpPr>
      <xdr:spPr>
        <a:xfrm flipV="1">
          <a:off x="14401800" y="729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1" name="フローチャート :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2" name="テキスト ボックス 391"/>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43</xdr:row>
      <xdr:rowOff>136616</xdr:rowOff>
    </xdr:to>
    <xdr:cxnSp macro="">
      <xdr:nvCxnSpPr>
        <xdr:cNvPr id="393" name="直線コネクタ 392"/>
        <xdr:cNvCxnSpPr/>
      </xdr:nvCxnSpPr>
      <xdr:spPr>
        <a:xfrm flipV="1">
          <a:off x="13512800" y="7398657"/>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4" name="フローチャート : 判断 393"/>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5" name="テキスト ボックス 394"/>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6" name="フローチャート : 判断 395"/>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113954</xdr:rowOff>
    </xdr:from>
    <xdr:ext cx="762000" cy="259045"/>
    <xdr:sp macro="" textlink="">
      <xdr:nvSpPr>
        <xdr:cNvPr id="397" name="テキスト ボックス 396"/>
        <xdr:cNvSpPr txBox="1"/>
      </xdr:nvSpPr>
      <xdr:spPr>
        <a:xfrm>
          <a:off x="13131800" y="69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125367</xdr:rowOff>
    </xdr:from>
    <xdr:to>
      <xdr:col>24</xdr:col>
      <xdr:colOff>609600</xdr:colOff>
      <xdr:row>42</xdr:row>
      <xdr:rowOff>55517</xdr:rowOff>
    </xdr:to>
    <xdr:sp macro="" textlink="">
      <xdr:nvSpPr>
        <xdr:cNvPr id="403" name="円/楕円 402"/>
        <xdr:cNvSpPr/>
      </xdr:nvSpPr>
      <xdr:spPr>
        <a:xfrm>
          <a:off x="169672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97444</xdr:rowOff>
    </xdr:from>
    <xdr:ext cx="762000" cy="259045"/>
    <xdr:sp macro="" textlink="">
      <xdr:nvSpPr>
        <xdr:cNvPr id="404" name="公債費負担の状況該当値テキスト"/>
        <xdr:cNvSpPr txBox="1"/>
      </xdr:nvSpPr>
      <xdr:spPr>
        <a:xfrm>
          <a:off x="17106900" y="71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139156</xdr:rowOff>
    </xdr:from>
    <xdr:to>
      <xdr:col>23</xdr:col>
      <xdr:colOff>457200</xdr:colOff>
      <xdr:row>42</xdr:row>
      <xdr:rowOff>69306</xdr:rowOff>
    </xdr:to>
    <xdr:sp macro="" textlink="">
      <xdr:nvSpPr>
        <xdr:cNvPr id="405" name="円/楕円 404"/>
        <xdr:cNvSpPr/>
      </xdr:nvSpPr>
      <xdr:spPr>
        <a:xfrm>
          <a:off x="16129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54083</xdr:rowOff>
    </xdr:from>
    <xdr:ext cx="736600" cy="259045"/>
    <xdr:sp macro="" textlink="">
      <xdr:nvSpPr>
        <xdr:cNvPr id="406" name="テキスト ボックス 405"/>
        <xdr:cNvSpPr txBox="1"/>
      </xdr:nvSpPr>
      <xdr:spPr>
        <a:xfrm>
          <a:off x="15798800" y="725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7" name="円/楕円 406"/>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8" name="テキスト ボックス 407"/>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9" name="円/楕円 408"/>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10" name="テキスト ボックス 409"/>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85816</xdr:rowOff>
    </xdr:from>
    <xdr:to>
      <xdr:col>19</xdr:col>
      <xdr:colOff>533400</xdr:colOff>
      <xdr:row>44</xdr:row>
      <xdr:rowOff>15966</xdr:rowOff>
    </xdr:to>
    <xdr:sp macro="" textlink="">
      <xdr:nvSpPr>
        <xdr:cNvPr id="411" name="円/楕円 410"/>
        <xdr:cNvSpPr/>
      </xdr:nvSpPr>
      <xdr:spPr>
        <a:xfrm>
          <a:off x="13462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743</xdr:rowOff>
    </xdr:from>
    <xdr:ext cx="762000" cy="259045"/>
    <xdr:sp macro="" textlink="">
      <xdr:nvSpPr>
        <xdr:cNvPr id="412" name="テキスト ボックス 411"/>
        <xdr:cNvSpPr txBox="1"/>
      </xdr:nvSpPr>
      <xdr:spPr>
        <a:xfrm>
          <a:off x="13131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比率は年々改善しており、</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においては、比率が</a:t>
          </a:r>
          <a:r>
            <a:rPr lang="en-US" altLang="ja-JP" sz="1100" b="0" i="0" baseline="0">
              <a:solidFill>
                <a:schemeClr val="dk1"/>
              </a:solidFill>
              <a:latin typeface="+mn-lt"/>
              <a:ea typeface="+mn-ea"/>
              <a:cs typeface="+mn-cs"/>
            </a:rPr>
            <a:t>0</a:t>
          </a:r>
          <a:r>
            <a:rPr lang="ja-JP" altLang="ja-JP" sz="1100" b="0" i="0" baseline="0">
              <a:solidFill>
                <a:schemeClr val="dk1"/>
              </a:solidFill>
              <a:latin typeface="+mn-lt"/>
              <a:ea typeface="+mn-ea"/>
              <a:cs typeface="+mn-cs"/>
            </a:rPr>
            <a:t>となった</a:t>
          </a:r>
          <a:r>
            <a:rPr lang="en-US" altLang="ja-JP" sz="1100" b="0" i="0" baseline="0">
              <a:solidFill>
                <a:schemeClr val="dk1"/>
              </a:solidFill>
              <a:latin typeface="+mn-lt"/>
              <a:ea typeface="+mn-ea"/>
              <a:cs typeface="+mn-cs"/>
            </a:rPr>
            <a:t>.</a:t>
          </a:r>
        </a:p>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その主な要因としては、起債発行抑制による地方債残高の減や、財政調整基金の積立による充当可能基金の増額等が挙げられる。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今後も、計画的な定員管理と実質公債費比率と連動した計画的な起債発行を行うとともに、充当可能資金の確保面で、財政調整基金の積立額については、大規模災害等への備えとして、標準財政規模の</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分</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相当は、常時確保しておくこととしている</a:t>
          </a:r>
          <a:r>
            <a:rPr lang="ja-JP" altLang="en-US"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41" name="直線コネクタ 440"/>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2"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3" name="直線コネクタ 442"/>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153352</xdr:rowOff>
    </xdr:from>
    <xdr:to>
      <xdr:col>23</xdr:col>
      <xdr:colOff>406400</xdr:colOff>
      <xdr:row>16</xdr:row>
      <xdr:rowOff>132186</xdr:rowOff>
    </xdr:to>
    <xdr:cxnSp macro="">
      <xdr:nvCxnSpPr>
        <xdr:cNvPr id="446" name="直線コネクタ 445"/>
        <xdr:cNvCxnSpPr/>
      </xdr:nvCxnSpPr>
      <xdr:spPr>
        <a:xfrm flipV="1">
          <a:off x="15290800" y="2553652"/>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8" name="フローチャート :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132186</xdr:rowOff>
    </xdr:from>
    <xdr:to>
      <xdr:col>22</xdr:col>
      <xdr:colOff>203200</xdr:colOff>
      <xdr:row>18</xdr:row>
      <xdr:rowOff>22542</xdr:rowOff>
    </xdr:to>
    <xdr:cxnSp macro="">
      <xdr:nvCxnSpPr>
        <xdr:cNvPr id="449" name="直線コネクタ 448"/>
        <xdr:cNvCxnSpPr/>
      </xdr:nvCxnSpPr>
      <xdr:spPr>
        <a:xfrm flipV="1">
          <a:off x="14401800" y="2875386"/>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50" name="フローチャート : 判断 44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51" name="テキスト ボックス 45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22542</xdr:rowOff>
    </xdr:from>
    <xdr:to>
      <xdr:col>21</xdr:col>
      <xdr:colOff>0</xdr:colOff>
      <xdr:row>19</xdr:row>
      <xdr:rowOff>112501</xdr:rowOff>
    </xdr:to>
    <xdr:cxnSp macro="">
      <xdr:nvCxnSpPr>
        <xdr:cNvPr id="452" name="直線コネクタ 451"/>
        <xdr:cNvCxnSpPr/>
      </xdr:nvCxnSpPr>
      <xdr:spPr>
        <a:xfrm flipV="1">
          <a:off x="13512800" y="3108642"/>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3" name="フローチャート : 判断 45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4" name="テキスト ボックス 45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5" name="フローチャート : 判断 45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6" name="テキスト ボックス 45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7" name="フローチャート : 判断 45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8" name="テキスト ボックス 45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102552</xdr:rowOff>
    </xdr:from>
    <xdr:to>
      <xdr:col>23</xdr:col>
      <xdr:colOff>457200</xdr:colOff>
      <xdr:row>15</xdr:row>
      <xdr:rowOff>32702</xdr:rowOff>
    </xdr:to>
    <xdr:sp macro="" textlink="">
      <xdr:nvSpPr>
        <xdr:cNvPr id="464" name="円/楕円 463"/>
        <xdr:cNvSpPr/>
      </xdr:nvSpPr>
      <xdr:spPr>
        <a:xfrm>
          <a:off x="16129000" y="25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17479</xdr:rowOff>
    </xdr:from>
    <xdr:ext cx="736600" cy="259045"/>
    <xdr:sp macro="" textlink="">
      <xdr:nvSpPr>
        <xdr:cNvPr id="465" name="テキスト ボックス 464"/>
        <xdr:cNvSpPr txBox="1"/>
      </xdr:nvSpPr>
      <xdr:spPr>
        <a:xfrm>
          <a:off x="15798800" y="258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81386</xdr:rowOff>
    </xdr:from>
    <xdr:to>
      <xdr:col>22</xdr:col>
      <xdr:colOff>254000</xdr:colOff>
      <xdr:row>17</xdr:row>
      <xdr:rowOff>11536</xdr:rowOff>
    </xdr:to>
    <xdr:sp macro="" textlink="">
      <xdr:nvSpPr>
        <xdr:cNvPr id="466" name="円/楕円 465"/>
        <xdr:cNvSpPr/>
      </xdr:nvSpPr>
      <xdr:spPr>
        <a:xfrm>
          <a:off x="15240000" y="28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167763</xdr:rowOff>
    </xdr:from>
    <xdr:ext cx="762000" cy="259045"/>
    <xdr:sp macro="" textlink="">
      <xdr:nvSpPr>
        <xdr:cNvPr id="467" name="テキスト ボックス 466"/>
        <xdr:cNvSpPr txBox="1"/>
      </xdr:nvSpPr>
      <xdr:spPr>
        <a:xfrm>
          <a:off x="14909800" y="291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143192</xdr:rowOff>
    </xdr:from>
    <xdr:to>
      <xdr:col>21</xdr:col>
      <xdr:colOff>50800</xdr:colOff>
      <xdr:row>18</xdr:row>
      <xdr:rowOff>73342</xdr:rowOff>
    </xdr:to>
    <xdr:sp macro="" textlink="">
      <xdr:nvSpPr>
        <xdr:cNvPr id="468" name="円/楕円 467"/>
        <xdr:cNvSpPr/>
      </xdr:nvSpPr>
      <xdr:spPr>
        <a:xfrm>
          <a:off x="14351000" y="30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58119</xdr:rowOff>
    </xdr:from>
    <xdr:ext cx="762000" cy="259045"/>
    <xdr:sp macro="" textlink="">
      <xdr:nvSpPr>
        <xdr:cNvPr id="469" name="テキスト ボックス 468"/>
        <xdr:cNvSpPr txBox="1"/>
      </xdr:nvSpPr>
      <xdr:spPr>
        <a:xfrm>
          <a:off x="14020800" y="314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61701</xdr:rowOff>
    </xdr:from>
    <xdr:to>
      <xdr:col>19</xdr:col>
      <xdr:colOff>533400</xdr:colOff>
      <xdr:row>19</xdr:row>
      <xdr:rowOff>163301</xdr:rowOff>
    </xdr:to>
    <xdr:sp macro="" textlink="">
      <xdr:nvSpPr>
        <xdr:cNvPr id="470" name="円/楕円 469"/>
        <xdr:cNvSpPr/>
      </xdr:nvSpPr>
      <xdr:spPr>
        <a:xfrm>
          <a:off x="13462000" y="33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148078</xdr:rowOff>
    </xdr:from>
    <xdr:ext cx="762000" cy="259045"/>
    <xdr:sp macro="" textlink="">
      <xdr:nvSpPr>
        <xdr:cNvPr id="471" name="テキスト ボックス 470"/>
        <xdr:cNvSpPr txBox="1"/>
      </xdr:nvSpPr>
      <xdr:spPr>
        <a:xfrm>
          <a:off x="13131800" y="340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岐阜県東白川村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2,498
87.09
2,996,174
2,715,074
269,250
1,563,807
2,352,405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人件費抑制方策として、集中改革プラン</a:t>
          </a:r>
          <a:r>
            <a:rPr lang="en-US" altLang="ja-JP" sz="1100" b="0" i="0" baseline="0">
              <a:solidFill>
                <a:schemeClr val="dk1"/>
              </a:solidFill>
              <a:latin typeface="+mn-lt"/>
              <a:ea typeface="+mn-ea"/>
              <a:cs typeface="+mn-cs"/>
            </a:rPr>
            <a:t>(H18-H20)</a:t>
          </a:r>
          <a:r>
            <a:rPr lang="ja-JP" altLang="ja-JP" sz="1100" b="0" i="0" baseline="0">
              <a:solidFill>
                <a:schemeClr val="dk1"/>
              </a:solidFill>
              <a:latin typeface="+mn-lt"/>
              <a:ea typeface="+mn-ea"/>
              <a:cs typeface="+mn-cs"/>
            </a:rPr>
            <a:t>の定員管理計画では目標数値</a:t>
          </a:r>
          <a:r>
            <a:rPr lang="en-US" altLang="ja-JP" sz="1100" b="0" i="0" baseline="0">
              <a:solidFill>
                <a:schemeClr val="dk1"/>
              </a:solidFill>
              <a:latin typeface="+mn-lt"/>
              <a:ea typeface="+mn-ea"/>
              <a:cs typeface="+mn-cs"/>
            </a:rPr>
            <a:t>(86</a:t>
          </a:r>
          <a:r>
            <a:rPr lang="ja-JP" altLang="ja-JP" sz="1100" b="0" i="0" baseline="0">
              <a:solidFill>
                <a:schemeClr val="dk1"/>
              </a:solidFill>
              <a:latin typeface="+mn-lt"/>
              <a:ea typeface="+mn-ea"/>
              <a:cs typeface="+mn-cs"/>
            </a:rPr>
            <a:t>人→</a:t>
          </a:r>
          <a:r>
            <a:rPr lang="en-US" altLang="ja-JP" sz="1100" b="0" i="0" baseline="0">
              <a:solidFill>
                <a:schemeClr val="dk1"/>
              </a:solidFill>
              <a:latin typeface="+mn-lt"/>
              <a:ea typeface="+mn-ea"/>
              <a:cs typeface="+mn-cs"/>
            </a:rPr>
            <a:t>72</a:t>
          </a:r>
          <a:r>
            <a:rPr lang="ja-JP" altLang="ja-JP" sz="1100" b="0" i="0" baseline="0">
              <a:solidFill>
                <a:schemeClr val="dk1"/>
              </a:solidFill>
              <a:latin typeface="+mn-lt"/>
              <a:ea typeface="+mn-ea"/>
              <a:cs typeface="+mn-cs"/>
            </a:rPr>
            <a:t>人）を達成し、組織改革とともに、</a:t>
          </a:r>
          <a:r>
            <a:rPr lang="en-US" altLang="ja-JP" sz="1100" b="0" i="0" baseline="0">
              <a:solidFill>
                <a:schemeClr val="dk1"/>
              </a:solidFill>
              <a:latin typeface="+mn-lt"/>
              <a:ea typeface="+mn-ea"/>
              <a:cs typeface="+mn-cs"/>
            </a:rPr>
            <a:t>H27/4</a:t>
          </a:r>
          <a:r>
            <a:rPr lang="ja-JP" altLang="ja-JP" sz="1100" b="0" i="0" baseline="0">
              <a:solidFill>
                <a:schemeClr val="dk1"/>
              </a:solidFill>
              <a:latin typeface="+mn-lt"/>
              <a:ea typeface="+mn-ea"/>
              <a:cs typeface="+mn-cs"/>
            </a:rPr>
            <a:t>現在の職員数は、</a:t>
          </a:r>
          <a:r>
            <a:rPr lang="en-US" altLang="ja-JP" sz="1100" b="0" i="0" baseline="0">
              <a:solidFill>
                <a:schemeClr val="dk1"/>
              </a:solidFill>
              <a:latin typeface="+mn-lt"/>
              <a:ea typeface="+mn-ea"/>
              <a:cs typeface="+mn-cs"/>
            </a:rPr>
            <a:t>67</a:t>
          </a:r>
          <a:r>
            <a:rPr lang="ja-JP" altLang="ja-JP" sz="1100" b="0" i="0" baseline="0">
              <a:solidFill>
                <a:schemeClr val="dk1"/>
              </a:solidFill>
              <a:latin typeface="+mn-lt"/>
              <a:ea typeface="+mn-ea"/>
              <a:cs typeface="+mn-cs"/>
            </a:rPr>
            <a:t>人となっている。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削減手法としては、定年退職人員の不補充や勧奨退職を行った。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しかし、類似団体の中でも、人口規模が小さいため、類似団体平均を上回る結果となっている。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今後は、第五次行政改革大綱の定員管理で、</a:t>
          </a:r>
          <a:r>
            <a:rPr lang="en-US" altLang="ja-JP" sz="1100" b="0" i="0" baseline="0">
              <a:solidFill>
                <a:schemeClr val="dk1"/>
              </a:solidFill>
              <a:latin typeface="+mn-lt"/>
              <a:ea typeface="+mn-ea"/>
              <a:cs typeface="+mn-cs"/>
            </a:rPr>
            <a:t>H28/4</a:t>
          </a:r>
          <a:r>
            <a:rPr lang="ja-JP" altLang="ja-JP" sz="1100" b="0" i="0" baseline="0">
              <a:solidFill>
                <a:schemeClr val="dk1"/>
              </a:solidFill>
              <a:latin typeface="+mn-lt"/>
              <a:ea typeface="+mn-ea"/>
              <a:cs typeface="+mn-cs"/>
            </a:rPr>
            <a:t>現在に</a:t>
          </a:r>
          <a:r>
            <a:rPr lang="en-US" altLang="ja-JP" sz="1100" b="0" i="0" baseline="0">
              <a:solidFill>
                <a:schemeClr val="dk1"/>
              </a:solidFill>
              <a:latin typeface="+mn-lt"/>
              <a:ea typeface="+mn-ea"/>
              <a:cs typeface="+mn-cs"/>
            </a:rPr>
            <a:t>64</a:t>
          </a:r>
          <a:r>
            <a:rPr lang="ja-JP" altLang="ja-JP" sz="1100" b="0" i="0" baseline="0">
              <a:solidFill>
                <a:schemeClr val="dk1"/>
              </a:solidFill>
              <a:latin typeface="+mn-lt"/>
              <a:ea typeface="+mn-ea"/>
              <a:cs typeface="+mn-cs"/>
            </a:rPr>
            <a:t>人まで削減する計画とし、現在、行財政改革や任用調整を行っている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人口対策など政策的業務については、人員体制も充実させていきたいと考えている。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20320</xdr:rowOff>
    </xdr:to>
    <xdr:cxnSp macro="">
      <xdr:nvCxnSpPr>
        <xdr:cNvPr id="64" name="直線コネクタ 63"/>
        <xdr:cNvCxnSpPr/>
      </xdr:nvCxnSpPr>
      <xdr:spPr>
        <a:xfrm>
          <a:off x="3987800" y="6466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123190</xdr:rowOff>
    </xdr:to>
    <xdr:cxnSp macro="">
      <xdr:nvCxnSpPr>
        <xdr:cNvPr id="67" name="直線コネクタ 66"/>
        <xdr:cNvCxnSpPr/>
      </xdr:nvCxnSpPr>
      <xdr:spPr>
        <a:xfrm>
          <a:off x="3098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92710</xdr:rowOff>
    </xdr:to>
    <xdr:cxnSp macro="">
      <xdr:nvCxnSpPr>
        <xdr:cNvPr id="70" name="直線コネクタ 69"/>
        <xdr:cNvCxnSpPr/>
      </xdr:nvCxnSpPr>
      <xdr:spPr>
        <a:xfrm>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2" name="テキスト ボックス 7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69850</xdr:rowOff>
    </xdr:to>
    <xdr:cxnSp macro="">
      <xdr:nvCxnSpPr>
        <xdr:cNvPr id="73" name="直線コネクタ 72"/>
        <xdr:cNvCxnSpPr/>
      </xdr:nvCxnSpPr>
      <xdr:spPr>
        <a:xfrm>
          <a:off x="1320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5" name="テキスト ボックス 74"/>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77" name="テキスト ボックス 76"/>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3" name="円/楕円 82"/>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4"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5" name="円/楕円 84"/>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6" name="テキスト ボックス 85"/>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7" name="円/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92" name="テキスト ボックス 91"/>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物件費にかかる経常収支比率は類似団体平均を下回っているが、これは、施設修繕や備品購入を計画的かつ必要最小限に止めた結果である。</a:t>
          </a:r>
          <a:endParaRPr lang="en-US" altLang="ja-JP" sz="1100" b="0" i="0" baseline="0">
            <a:solidFill>
              <a:schemeClr val="dk1"/>
            </a:solidFill>
            <a:latin typeface="+mn-lt"/>
            <a:ea typeface="+mn-ea"/>
            <a:cs typeface="+mn-cs"/>
          </a:endParaRPr>
        </a:p>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今後の総合計画実施計画などで中長期の整備計画を策定し、適正な運用に努める。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97282</xdr:rowOff>
    </xdr:to>
    <xdr:cxnSp macro="">
      <xdr:nvCxnSpPr>
        <xdr:cNvPr id="122" name="直線コネクタ 121"/>
        <xdr:cNvCxnSpPr/>
      </xdr:nvCxnSpPr>
      <xdr:spPr>
        <a:xfrm>
          <a:off x="15671800" y="2641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88138</xdr:rowOff>
    </xdr:to>
    <xdr:cxnSp macro="">
      <xdr:nvCxnSpPr>
        <xdr:cNvPr id="125" name="直線コネクタ 124"/>
        <xdr:cNvCxnSpPr/>
      </xdr:nvCxnSpPr>
      <xdr:spPr>
        <a:xfrm flipV="1">
          <a:off x="14782800" y="2641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88138</xdr:rowOff>
    </xdr:from>
    <xdr:to>
      <xdr:col>21</xdr:col>
      <xdr:colOff>361950</xdr:colOff>
      <xdr:row>15</xdr:row>
      <xdr:rowOff>129286</xdr:rowOff>
    </xdr:to>
    <xdr:cxnSp macro="">
      <xdr:nvCxnSpPr>
        <xdr:cNvPr id="128" name="直線コネクタ 127"/>
        <xdr:cNvCxnSpPr/>
      </xdr:nvCxnSpPr>
      <xdr:spPr>
        <a:xfrm flipV="1">
          <a:off x="13893800" y="2659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129286</xdr:rowOff>
    </xdr:to>
    <xdr:cxnSp macro="">
      <xdr:nvCxnSpPr>
        <xdr:cNvPr id="131" name="直線コネクタ 130"/>
        <xdr:cNvCxnSpPr/>
      </xdr:nvCxnSpPr>
      <xdr:spPr>
        <a:xfrm>
          <a:off x="13004800" y="2673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46482</xdr:rowOff>
    </xdr:from>
    <xdr:to>
      <xdr:col>24</xdr:col>
      <xdr:colOff>82550</xdr:colOff>
      <xdr:row>15</xdr:row>
      <xdr:rowOff>148082</xdr:rowOff>
    </xdr:to>
    <xdr:sp macro="" textlink="">
      <xdr:nvSpPr>
        <xdr:cNvPr id="141" name="円/楕円 140"/>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126509</xdr:rowOff>
    </xdr:from>
    <xdr:ext cx="762000" cy="259045"/>
    <xdr:sp macro="" textlink="">
      <xdr:nvSpPr>
        <xdr:cNvPr id="142" name="物件費該当値テキスト"/>
        <xdr:cNvSpPr txBox="1"/>
      </xdr:nvSpPr>
      <xdr:spPr>
        <a:xfrm>
          <a:off x="16598900" y="25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3" name="円/楕円 142"/>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4" name="テキスト ボックス 143"/>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37338</xdr:rowOff>
    </xdr:from>
    <xdr:to>
      <xdr:col>21</xdr:col>
      <xdr:colOff>412750</xdr:colOff>
      <xdr:row>15</xdr:row>
      <xdr:rowOff>138938</xdr:rowOff>
    </xdr:to>
    <xdr:sp macro="" textlink="">
      <xdr:nvSpPr>
        <xdr:cNvPr id="145" name="円/楕円 144"/>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149115</xdr:rowOff>
    </xdr:from>
    <xdr:ext cx="762000" cy="259045"/>
    <xdr:sp macro="" textlink="">
      <xdr:nvSpPr>
        <xdr:cNvPr id="146" name="テキスト ボックス 145"/>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7" name="円/楕円 146"/>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48" name="テキスト ボックス 147"/>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49" name="円/楕円 148"/>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162831</xdr:rowOff>
    </xdr:from>
    <xdr:ext cx="762000" cy="259045"/>
    <xdr:sp macro="" textlink="">
      <xdr:nvSpPr>
        <xdr:cNvPr id="150" name="テキスト ボックス 149"/>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類似団体平均とほぼ同等で推移してきたが、今後は、障害者福祉対策や高齢者福祉対策等でも増加が予想されるので、計画的な財源の確保に努めていく。</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92710</xdr:rowOff>
    </xdr:from>
    <xdr:to>
      <xdr:col>7</xdr:col>
      <xdr:colOff>15875</xdr:colOff>
      <xdr:row>58</xdr:row>
      <xdr:rowOff>12700</xdr:rowOff>
    </xdr:to>
    <xdr:cxnSp macro="">
      <xdr:nvCxnSpPr>
        <xdr:cNvPr id="180" name="直線コネクタ 179"/>
        <xdr:cNvCxnSpPr/>
      </xdr:nvCxnSpPr>
      <xdr:spPr>
        <a:xfrm>
          <a:off x="3987800" y="9865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92710</xdr:rowOff>
    </xdr:to>
    <xdr:cxnSp macro="">
      <xdr:nvCxnSpPr>
        <xdr:cNvPr id="183" name="直線コネクタ 182"/>
        <xdr:cNvCxnSpPr/>
      </xdr:nvCxnSpPr>
      <xdr:spPr>
        <a:xfrm>
          <a:off x="3098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5" name="テキスト ボックス 184"/>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58</xdr:row>
      <xdr:rowOff>35560</xdr:rowOff>
    </xdr:to>
    <xdr:cxnSp macro="">
      <xdr:nvCxnSpPr>
        <xdr:cNvPr id="186" name="直線コネクタ 185"/>
        <xdr:cNvCxnSpPr/>
      </xdr:nvCxnSpPr>
      <xdr:spPr>
        <a:xfrm flipV="1">
          <a:off x="2209800" y="97053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58</xdr:row>
      <xdr:rowOff>35560</xdr:rowOff>
    </xdr:to>
    <xdr:cxnSp macro="">
      <xdr:nvCxnSpPr>
        <xdr:cNvPr id="189" name="直線コネクタ 188"/>
        <xdr:cNvCxnSpPr/>
      </xdr:nvCxnSpPr>
      <xdr:spPr>
        <a:xfrm>
          <a:off x="1320800" y="9796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107967</xdr:rowOff>
    </xdr:from>
    <xdr:ext cx="762000" cy="259045"/>
    <xdr:sp macro="" textlink="">
      <xdr:nvSpPr>
        <xdr:cNvPr id="191" name="テキスト ボックス 190"/>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62247</xdr:rowOff>
    </xdr:from>
    <xdr:ext cx="762000" cy="259045"/>
    <xdr:sp macro="" textlink="">
      <xdr:nvSpPr>
        <xdr:cNvPr id="193" name="テキスト ボックス 192"/>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9" name="円/楕円 19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41910</xdr:rowOff>
    </xdr:from>
    <xdr:to>
      <xdr:col>5</xdr:col>
      <xdr:colOff>600075</xdr:colOff>
      <xdr:row>57</xdr:row>
      <xdr:rowOff>143510</xdr:rowOff>
    </xdr:to>
    <xdr:sp macro="" textlink="">
      <xdr:nvSpPr>
        <xdr:cNvPr id="201" name="円/楕円 200"/>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202" name="テキスト ボックス 201"/>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203" name="円/楕円 202"/>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165117</xdr:rowOff>
    </xdr:from>
    <xdr:ext cx="762000" cy="259045"/>
    <xdr:sp macro="" textlink="">
      <xdr:nvSpPr>
        <xdr:cNvPr id="204" name="テキスト ボックス 203"/>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156210</xdr:rowOff>
    </xdr:from>
    <xdr:to>
      <xdr:col>3</xdr:col>
      <xdr:colOff>193675</xdr:colOff>
      <xdr:row>58</xdr:row>
      <xdr:rowOff>86360</xdr:rowOff>
    </xdr:to>
    <xdr:sp macro="" textlink="">
      <xdr:nvSpPr>
        <xdr:cNvPr id="205" name="円/楕円 204"/>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71137</xdr:rowOff>
    </xdr:from>
    <xdr:ext cx="762000" cy="259045"/>
    <xdr:sp macro="" textlink="">
      <xdr:nvSpPr>
        <xdr:cNvPr id="206" name="テキスト ボックス 205"/>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07" name="円/楕円 206"/>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08" name="テキスト ボックス 207"/>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その他に係る経常収支比率が類似団体平均を上回っているが、繰出金の支出が主な要因である。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直営で行っている国保診療所事業や簡易水道施設への施設維持管理費や元利償還金への繰出金が必要となっているためである。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今後も施設の老朽化に伴い繰出金の増加が予測されるが、計画的か</a:t>
          </a:r>
          <a:r>
            <a:rPr lang="ja-JP" altLang="en-US" sz="1100" b="0" i="0" baseline="0">
              <a:solidFill>
                <a:schemeClr val="dk1"/>
              </a:solidFill>
              <a:latin typeface="+mn-lt"/>
              <a:ea typeface="+mn-ea"/>
              <a:cs typeface="+mn-cs"/>
            </a:rPr>
            <a:t>つ</a:t>
          </a:r>
          <a:r>
            <a:rPr lang="ja-JP" altLang="ja-JP" sz="1100" b="0" i="0" baseline="0">
              <a:solidFill>
                <a:schemeClr val="dk1"/>
              </a:solidFill>
              <a:latin typeface="+mn-lt"/>
              <a:ea typeface="+mn-ea"/>
              <a:cs typeface="+mn-cs"/>
            </a:rPr>
            <a:t>効率的な運営に努め、財政負担の軽減を図る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33274</xdr:rowOff>
    </xdr:to>
    <xdr:cxnSp macro="">
      <xdr:nvCxnSpPr>
        <xdr:cNvPr id="238" name="直線コネクタ 237"/>
        <xdr:cNvCxnSpPr/>
      </xdr:nvCxnSpPr>
      <xdr:spPr>
        <a:xfrm>
          <a:off x="15671800" y="101168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39"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33274</xdr:rowOff>
    </xdr:to>
    <xdr:cxnSp macro="">
      <xdr:nvCxnSpPr>
        <xdr:cNvPr id="241" name="直線コネクタ 240"/>
        <xdr:cNvCxnSpPr/>
      </xdr:nvCxnSpPr>
      <xdr:spPr>
        <a:xfrm flipV="1">
          <a:off x="14782800" y="10116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33274</xdr:rowOff>
    </xdr:from>
    <xdr:to>
      <xdr:col>21</xdr:col>
      <xdr:colOff>361950</xdr:colOff>
      <xdr:row>59</xdr:row>
      <xdr:rowOff>42418</xdr:rowOff>
    </xdr:to>
    <xdr:cxnSp macro="">
      <xdr:nvCxnSpPr>
        <xdr:cNvPr id="244" name="直線コネクタ 243"/>
        <xdr:cNvCxnSpPr/>
      </xdr:nvCxnSpPr>
      <xdr:spPr>
        <a:xfrm flipV="1">
          <a:off x="13893800" y="10148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46" name="テキスト ボックス 245"/>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136144</xdr:rowOff>
    </xdr:from>
    <xdr:to>
      <xdr:col>20</xdr:col>
      <xdr:colOff>158750</xdr:colOff>
      <xdr:row>59</xdr:row>
      <xdr:rowOff>42418</xdr:rowOff>
    </xdr:to>
    <xdr:cxnSp macro="">
      <xdr:nvCxnSpPr>
        <xdr:cNvPr id="247" name="直線コネクタ 246"/>
        <xdr:cNvCxnSpPr/>
      </xdr:nvCxnSpPr>
      <xdr:spPr>
        <a:xfrm>
          <a:off x="13004800" y="100802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153924</xdr:rowOff>
    </xdr:from>
    <xdr:to>
      <xdr:col>24</xdr:col>
      <xdr:colOff>82550</xdr:colOff>
      <xdr:row>59</xdr:row>
      <xdr:rowOff>84074</xdr:rowOff>
    </xdr:to>
    <xdr:sp macro="" textlink="">
      <xdr:nvSpPr>
        <xdr:cNvPr id="257" name="円/楕円 256"/>
        <xdr:cNvSpPr/>
      </xdr:nvSpPr>
      <xdr:spPr>
        <a:xfrm>
          <a:off x="164592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62501</xdr:rowOff>
    </xdr:from>
    <xdr:ext cx="762000" cy="259045"/>
    <xdr:sp macro="" textlink="">
      <xdr:nvSpPr>
        <xdr:cNvPr id="258" name="その他該当値テキスト"/>
        <xdr:cNvSpPr txBox="1"/>
      </xdr:nvSpPr>
      <xdr:spPr>
        <a:xfrm>
          <a:off x="16598900" y="1000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59" name="円/楕円 258"/>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60" name="テキスト ボックス 259"/>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153924</xdr:rowOff>
    </xdr:from>
    <xdr:to>
      <xdr:col>21</xdr:col>
      <xdr:colOff>412750</xdr:colOff>
      <xdr:row>59</xdr:row>
      <xdr:rowOff>84074</xdr:rowOff>
    </xdr:to>
    <xdr:sp macro="" textlink="">
      <xdr:nvSpPr>
        <xdr:cNvPr id="261" name="円/楕円 260"/>
        <xdr:cNvSpPr/>
      </xdr:nvSpPr>
      <xdr:spPr>
        <a:xfrm>
          <a:off x="14732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68851</xdr:rowOff>
    </xdr:from>
    <xdr:ext cx="762000" cy="259045"/>
    <xdr:sp macro="" textlink="">
      <xdr:nvSpPr>
        <xdr:cNvPr id="262" name="テキスト ボックス 261"/>
        <xdr:cNvSpPr txBox="1"/>
      </xdr:nvSpPr>
      <xdr:spPr>
        <a:xfrm>
          <a:off x="14401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163068</xdr:rowOff>
    </xdr:from>
    <xdr:to>
      <xdr:col>20</xdr:col>
      <xdr:colOff>209550</xdr:colOff>
      <xdr:row>59</xdr:row>
      <xdr:rowOff>93218</xdr:rowOff>
    </xdr:to>
    <xdr:sp macro="" textlink="">
      <xdr:nvSpPr>
        <xdr:cNvPr id="263" name="円/楕円 262"/>
        <xdr:cNvSpPr/>
      </xdr:nvSpPr>
      <xdr:spPr>
        <a:xfrm>
          <a:off x="13843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77995</xdr:rowOff>
    </xdr:from>
    <xdr:ext cx="762000" cy="259045"/>
    <xdr:sp macro="" textlink="">
      <xdr:nvSpPr>
        <xdr:cNvPr id="264" name="テキスト ボックス 263"/>
        <xdr:cNvSpPr txBox="1"/>
      </xdr:nvSpPr>
      <xdr:spPr>
        <a:xfrm>
          <a:off x="13512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85344</xdr:rowOff>
    </xdr:from>
    <xdr:to>
      <xdr:col>19</xdr:col>
      <xdr:colOff>6350</xdr:colOff>
      <xdr:row>59</xdr:row>
      <xdr:rowOff>15494</xdr:rowOff>
    </xdr:to>
    <xdr:sp macro="" textlink="">
      <xdr:nvSpPr>
        <xdr:cNvPr id="265" name="円/楕円 264"/>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271</xdr:rowOff>
    </xdr:from>
    <xdr:ext cx="762000" cy="259045"/>
    <xdr:sp macro="" textlink="">
      <xdr:nvSpPr>
        <xdr:cNvPr id="266" name="テキスト ボックス 265"/>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補助費等にかかる経常収支比率は、</a:t>
          </a:r>
          <a:r>
            <a:rPr lang="en-US" altLang="ja-JP" sz="1100" b="0" i="0" baseline="0">
              <a:solidFill>
                <a:schemeClr val="dk1"/>
              </a:solidFill>
              <a:latin typeface="+mn-lt"/>
              <a:ea typeface="+mn-ea"/>
              <a:cs typeface="+mn-cs"/>
            </a:rPr>
            <a:t>H20</a:t>
          </a:r>
          <a:r>
            <a:rPr lang="ja-JP" altLang="ja-JP" sz="1100" b="0" i="0" baseline="0">
              <a:solidFill>
                <a:schemeClr val="dk1"/>
              </a:solidFill>
              <a:latin typeface="+mn-lt"/>
              <a:ea typeface="+mn-ea"/>
              <a:cs typeface="+mn-cs"/>
            </a:rPr>
            <a:t>までは類似団体を大きく上回っていたが、</a:t>
          </a:r>
          <a:r>
            <a:rPr lang="en-US" altLang="ja-JP" sz="1100" b="0" i="0" baseline="0">
              <a:solidFill>
                <a:schemeClr val="dk1"/>
              </a:solidFill>
              <a:latin typeface="+mn-lt"/>
              <a:ea typeface="+mn-ea"/>
              <a:cs typeface="+mn-cs"/>
            </a:rPr>
            <a:t>H21</a:t>
          </a:r>
          <a:r>
            <a:rPr lang="ja-JP" altLang="ja-JP" sz="1100" b="0" i="0" baseline="0">
              <a:solidFill>
                <a:schemeClr val="dk1"/>
              </a:solidFill>
              <a:latin typeface="+mn-lt"/>
              <a:ea typeface="+mn-ea"/>
              <a:cs typeface="+mn-cs"/>
            </a:rPr>
            <a:t>には同等の比率まで改善し</a:t>
          </a:r>
          <a:r>
            <a:rPr lang="en-US" altLang="ja-JP" sz="1100" b="0" i="0" baseline="0">
              <a:solidFill>
                <a:schemeClr val="dk1"/>
              </a:solidFill>
              <a:latin typeface="+mn-lt"/>
              <a:ea typeface="+mn-ea"/>
              <a:cs typeface="+mn-cs"/>
            </a:rPr>
            <a:t>H23</a:t>
          </a:r>
          <a:r>
            <a:rPr lang="ja-JP" altLang="ja-JP" sz="1100" b="0" i="0" baseline="0">
              <a:solidFill>
                <a:schemeClr val="dk1"/>
              </a:solidFill>
              <a:latin typeface="+mn-lt"/>
              <a:ea typeface="+mn-ea"/>
              <a:cs typeface="+mn-cs"/>
            </a:rPr>
            <a:t>以降は、平均以下に抑制されている。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の要因は、村営病院の診療所への機能転換により、公営企業会計から国保直診勘定会計へ変更になり、補助金での支出から繰出金への支出へ変更なった統計上の扱いが要因となっているが、補助費については、総合的に費用対効果を見極めながら、適切な運用に努めていく</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67564</xdr:rowOff>
    </xdr:to>
    <xdr:cxnSp macro="">
      <xdr:nvCxnSpPr>
        <xdr:cNvPr id="297" name="直線コネクタ 296"/>
        <xdr:cNvCxnSpPr/>
      </xdr:nvCxnSpPr>
      <xdr:spPr>
        <a:xfrm>
          <a:off x="15671800" y="61757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36</xdr:row>
      <xdr:rowOff>3556</xdr:rowOff>
    </xdr:to>
    <xdr:cxnSp macro="">
      <xdr:nvCxnSpPr>
        <xdr:cNvPr id="300" name="直線コネクタ 299"/>
        <xdr:cNvCxnSpPr/>
      </xdr:nvCxnSpPr>
      <xdr:spPr>
        <a:xfrm>
          <a:off x="14782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36</xdr:row>
      <xdr:rowOff>67564</xdr:rowOff>
    </xdr:to>
    <xdr:cxnSp macro="">
      <xdr:nvCxnSpPr>
        <xdr:cNvPr id="303" name="直線コネクタ 302"/>
        <xdr:cNvCxnSpPr/>
      </xdr:nvCxnSpPr>
      <xdr:spPr>
        <a:xfrm flipV="1">
          <a:off x="13893800" y="61117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05" name="テキスト ボックス 304"/>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104140</xdr:rowOff>
    </xdr:to>
    <xdr:cxnSp macro="">
      <xdr:nvCxnSpPr>
        <xdr:cNvPr id="306" name="直線コネクタ 305"/>
        <xdr:cNvCxnSpPr/>
      </xdr:nvCxnSpPr>
      <xdr:spPr>
        <a:xfrm flipV="1">
          <a:off x="13004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08" name="テキスト ボックス 30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0" name="テキスト ボックス 30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6" name="円/楕円 315"/>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17"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18" name="円/楕円 317"/>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19" name="テキスト ボックス 318"/>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0" name="円/楕円 319"/>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1" name="テキスト ボックス 320"/>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2" name="円/楕円 32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4" name="円/楕円 323"/>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5" name="テキスト ボックス 32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公債費は抑制施策を続けてきた結果、 経年比較においては、</a:t>
          </a:r>
          <a:r>
            <a:rPr lang="en-US" altLang="ja-JP" sz="1100" b="0" i="0" baseline="0">
              <a:solidFill>
                <a:schemeClr val="dk1"/>
              </a:solidFill>
              <a:latin typeface="+mn-lt"/>
              <a:ea typeface="+mn-ea"/>
              <a:cs typeface="+mn-cs"/>
            </a:rPr>
            <a:t>H14</a:t>
          </a:r>
          <a:r>
            <a:rPr lang="ja-JP" altLang="ja-JP" sz="1100" b="0" i="0" baseline="0">
              <a:solidFill>
                <a:schemeClr val="dk1"/>
              </a:solidFill>
              <a:latin typeface="+mn-lt"/>
              <a:ea typeface="+mn-ea"/>
              <a:cs typeface="+mn-cs"/>
            </a:rPr>
            <a:t>にピークを迎えた後は少しずつ減少している。　また、類似団体比較においても、平均を下回る結果となっており、今後についても債務負担行為を含めて、借入と償還のバランスを考慮しながら、公債費負担管理を行っていくこととしている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簡易水道や</a:t>
          </a:r>
          <a:r>
            <a:rPr lang="en-US" altLang="ja-JP" sz="1100" b="0" i="0" baseline="0">
              <a:solidFill>
                <a:schemeClr val="dk1"/>
              </a:solidFill>
              <a:latin typeface="+mn-lt"/>
              <a:ea typeface="+mn-ea"/>
              <a:cs typeface="+mn-cs"/>
            </a:rPr>
            <a:t>CATV</a:t>
          </a:r>
          <a:r>
            <a:rPr lang="ja-JP" altLang="ja-JP" sz="1100" b="0" i="0" baseline="0">
              <a:solidFill>
                <a:schemeClr val="dk1"/>
              </a:solidFill>
              <a:latin typeface="+mn-lt"/>
              <a:ea typeface="+mn-ea"/>
              <a:cs typeface="+mn-cs"/>
            </a:rPr>
            <a:t>設備等の主要機器が更新時期を迎えるため、新規の起債の発行も必要となってくるので、今までにように、比率の改善は望めない</a:t>
          </a:r>
          <a:r>
            <a:rPr lang="ja-JP" altLang="en-US" sz="1100" b="0" i="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120142</xdr:rowOff>
    </xdr:to>
    <xdr:cxnSp macro="">
      <xdr:nvCxnSpPr>
        <xdr:cNvPr id="355" name="直線コネクタ 354"/>
        <xdr:cNvCxnSpPr/>
      </xdr:nvCxnSpPr>
      <xdr:spPr>
        <a:xfrm>
          <a:off x="3987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119142</xdr:rowOff>
    </xdr:from>
    <xdr:ext cx="762000" cy="259045"/>
    <xdr:sp macro="" textlink="">
      <xdr:nvSpPr>
        <xdr:cNvPr id="356" name="公債費平均値テキスト"/>
        <xdr:cNvSpPr txBox="1"/>
      </xdr:nvSpPr>
      <xdr:spPr>
        <a:xfrm>
          <a:off x="4914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78994</xdr:rowOff>
    </xdr:to>
    <xdr:cxnSp macro="">
      <xdr:nvCxnSpPr>
        <xdr:cNvPr id="358" name="直線コネクタ 357"/>
        <xdr:cNvCxnSpPr/>
      </xdr:nvCxnSpPr>
      <xdr:spPr>
        <a:xfrm>
          <a:off x="3098800" y="132029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60" name="テキスト ボックス 359"/>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33274</xdr:rowOff>
    </xdr:to>
    <xdr:cxnSp macro="">
      <xdr:nvCxnSpPr>
        <xdr:cNvPr id="361" name="直線コネクタ 360"/>
        <xdr:cNvCxnSpPr/>
      </xdr:nvCxnSpPr>
      <xdr:spPr>
        <a:xfrm flipV="1">
          <a:off x="2209800" y="13202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63" name="テキスト ボックス 362"/>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69850</xdr:rowOff>
    </xdr:to>
    <xdr:cxnSp macro="">
      <xdr:nvCxnSpPr>
        <xdr:cNvPr id="364" name="直線コネクタ 363"/>
        <xdr:cNvCxnSpPr/>
      </xdr:nvCxnSpPr>
      <xdr:spPr>
        <a:xfrm flipV="1">
          <a:off x="1320800" y="13234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66" name="テキスト ボックス 36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68" name="テキスト ボックス 367"/>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74" name="円/楕円 373"/>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75"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76" name="円/楕円 375"/>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7" name="テキスト ボックス 376"/>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78" name="円/楕円 377"/>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80" name="円/楕円 379"/>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81" name="テキスト ボックス 380"/>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2" name="円/楕円 381"/>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公債費以外に係る経常収支比率が類似団体を大きく上回っているが、これは主に、人件費、扶助費、物件費、補助費等以外の項目で、特に、繰出金が主な要因である。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直営で行っている国保診療所事業への運営費や簡易水道施設への施設維持管理費や元利償還金への繰出金が必要となっているためである。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今後も施設の老朽化に伴い繰出金の増加が予測されるが、計画的</a:t>
          </a:r>
          <a:r>
            <a:rPr lang="ja-JP" altLang="en-US" sz="1100" b="0" i="0" baseline="0">
              <a:solidFill>
                <a:schemeClr val="dk1"/>
              </a:solidFill>
              <a:latin typeface="+mn-lt"/>
              <a:ea typeface="+mn-ea"/>
              <a:cs typeface="+mn-cs"/>
            </a:rPr>
            <a:t>かつ</a:t>
          </a:r>
          <a:r>
            <a:rPr lang="ja-JP" altLang="ja-JP" sz="1100" b="0" i="0" baseline="0">
              <a:solidFill>
                <a:schemeClr val="dk1"/>
              </a:solidFill>
              <a:latin typeface="+mn-lt"/>
              <a:ea typeface="+mn-ea"/>
              <a:cs typeface="+mn-cs"/>
            </a:rPr>
            <a:t>効率的な運営に努め、財政負担の軽減を図る。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127000</xdr:rowOff>
    </xdr:to>
    <xdr:cxnSp macro="">
      <xdr:nvCxnSpPr>
        <xdr:cNvPr id="416" name="直線コネクタ 415"/>
        <xdr:cNvCxnSpPr/>
      </xdr:nvCxnSpPr>
      <xdr:spPr>
        <a:xfrm>
          <a:off x="15671800" y="135458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39388</xdr:rowOff>
    </xdr:from>
    <xdr:ext cx="762000" cy="259045"/>
    <xdr:sp macro="" textlink="">
      <xdr:nvSpPr>
        <xdr:cNvPr id="417" name="公債費以外平均値テキスト"/>
        <xdr:cNvSpPr txBox="1"/>
      </xdr:nvSpPr>
      <xdr:spPr>
        <a:xfrm>
          <a:off x="16598900" y="1324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146050</xdr:rowOff>
    </xdr:from>
    <xdr:to>
      <xdr:col>22</xdr:col>
      <xdr:colOff>565150</xdr:colOff>
      <xdr:row>79</xdr:row>
      <xdr:rowOff>1270</xdr:rowOff>
    </xdr:to>
    <xdr:cxnSp macro="">
      <xdr:nvCxnSpPr>
        <xdr:cNvPr id="419" name="直線コネクタ 418"/>
        <xdr:cNvCxnSpPr/>
      </xdr:nvCxnSpPr>
      <xdr:spPr>
        <a:xfrm>
          <a:off x="14782800" y="1351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146050</xdr:rowOff>
    </xdr:from>
    <xdr:to>
      <xdr:col>21</xdr:col>
      <xdr:colOff>361950</xdr:colOff>
      <xdr:row>79</xdr:row>
      <xdr:rowOff>104139</xdr:rowOff>
    </xdr:to>
    <xdr:cxnSp macro="">
      <xdr:nvCxnSpPr>
        <xdr:cNvPr id="422" name="直線コネクタ 421"/>
        <xdr:cNvCxnSpPr/>
      </xdr:nvCxnSpPr>
      <xdr:spPr>
        <a:xfrm flipV="1">
          <a:off x="13893800" y="135191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134620</xdr:rowOff>
    </xdr:from>
    <xdr:to>
      <xdr:col>20</xdr:col>
      <xdr:colOff>158750</xdr:colOff>
      <xdr:row>79</xdr:row>
      <xdr:rowOff>104139</xdr:rowOff>
    </xdr:to>
    <xdr:cxnSp macro="">
      <xdr:nvCxnSpPr>
        <xdr:cNvPr id="425" name="直線コネクタ 424"/>
        <xdr:cNvCxnSpPr/>
      </xdr:nvCxnSpPr>
      <xdr:spPr>
        <a:xfrm>
          <a:off x="13004800" y="135077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29" name="テキスト ボックス 428"/>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76200</xdr:rowOff>
    </xdr:from>
    <xdr:to>
      <xdr:col>24</xdr:col>
      <xdr:colOff>82550</xdr:colOff>
      <xdr:row>80</xdr:row>
      <xdr:rowOff>6350</xdr:rowOff>
    </xdr:to>
    <xdr:sp macro="" textlink="">
      <xdr:nvSpPr>
        <xdr:cNvPr id="435" name="円/楕円 434"/>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48277</xdr:rowOff>
    </xdr:from>
    <xdr:ext cx="762000" cy="259045"/>
    <xdr:sp macro="" textlink="">
      <xdr:nvSpPr>
        <xdr:cNvPr id="436" name="公債費以外該当値テキスト"/>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37" name="円/楕円 436"/>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38" name="テキスト ボックス 437"/>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39" name="円/楕円 438"/>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40" name="テキスト ボックス 439"/>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53339</xdr:rowOff>
    </xdr:from>
    <xdr:to>
      <xdr:col>20</xdr:col>
      <xdr:colOff>209550</xdr:colOff>
      <xdr:row>79</xdr:row>
      <xdr:rowOff>154939</xdr:rowOff>
    </xdr:to>
    <xdr:sp macro="" textlink="">
      <xdr:nvSpPr>
        <xdr:cNvPr id="441" name="円/楕円 440"/>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139716</xdr:rowOff>
    </xdr:from>
    <xdr:ext cx="762000" cy="259045"/>
    <xdr:sp macro="" textlink="">
      <xdr:nvSpPr>
        <xdr:cNvPr id="442" name="テキスト ボックス 441"/>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43" name="円/楕円 442"/>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44" name="テキスト ボックス 443"/>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岐阜県東白川村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139571</xdr:rowOff>
    </xdr:from>
    <xdr:to>
      <xdr:col>4</xdr:col>
      <xdr:colOff>1117600</xdr:colOff>
      <xdr:row>19</xdr:row>
      <xdr:rowOff>10539</xdr:rowOff>
    </xdr:to>
    <xdr:cxnSp macro="">
      <xdr:nvCxnSpPr>
        <xdr:cNvPr id="52" name="直線コネクタ 51"/>
        <xdr:cNvCxnSpPr/>
      </xdr:nvCxnSpPr>
      <xdr:spPr bwMode="auto">
        <a:xfrm flipV="1">
          <a:off x="5003800" y="3273296"/>
          <a:ext cx="647700" cy="4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124348</xdr:rowOff>
    </xdr:from>
    <xdr:ext cx="762000" cy="259045"/>
    <xdr:sp macro="" textlink="">
      <xdr:nvSpPr>
        <xdr:cNvPr id="53" name="人口1人当たり決算額の推移平均値テキスト130"/>
        <xdr:cNvSpPr txBox="1"/>
      </xdr:nvSpPr>
      <xdr:spPr>
        <a:xfrm>
          <a:off x="5740400" y="325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10539</xdr:rowOff>
    </xdr:from>
    <xdr:to>
      <xdr:col>4</xdr:col>
      <xdr:colOff>469900</xdr:colOff>
      <xdr:row>19</xdr:row>
      <xdr:rowOff>23942</xdr:rowOff>
    </xdr:to>
    <xdr:cxnSp macro="">
      <xdr:nvCxnSpPr>
        <xdr:cNvPr id="55" name="直線コネクタ 54"/>
        <xdr:cNvCxnSpPr/>
      </xdr:nvCxnSpPr>
      <xdr:spPr bwMode="auto">
        <a:xfrm flipV="1">
          <a:off x="4305300" y="3315714"/>
          <a:ext cx="698500" cy="1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68179</xdr:rowOff>
    </xdr:from>
    <xdr:ext cx="736600" cy="259045"/>
    <xdr:sp macro="" textlink="">
      <xdr:nvSpPr>
        <xdr:cNvPr id="57" name="テキスト ボックス 56"/>
        <xdr:cNvSpPr txBox="1"/>
      </xdr:nvSpPr>
      <xdr:spPr>
        <a:xfrm>
          <a:off x="4622800" y="30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23942</xdr:rowOff>
    </xdr:from>
    <xdr:to>
      <xdr:col>3</xdr:col>
      <xdr:colOff>904875</xdr:colOff>
      <xdr:row>19</xdr:row>
      <xdr:rowOff>42328</xdr:rowOff>
    </xdr:to>
    <xdr:cxnSp macro="">
      <xdr:nvCxnSpPr>
        <xdr:cNvPr id="58" name="直線コネクタ 57"/>
        <xdr:cNvCxnSpPr/>
      </xdr:nvCxnSpPr>
      <xdr:spPr bwMode="auto">
        <a:xfrm flipV="1">
          <a:off x="3606800" y="3329117"/>
          <a:ext cx="6985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75092</xdr:rowOff>
    </xdr:from>
    <xdr:ext cx="762000" cy="259045"/>
    <xdr:sp macro="" textlink="">
      <xdr:nvSpPr>
        <xdr:cNvPr id="60" name="テキスト ボックス 59"/>
        <xdr:cNvSpPr txBox="1"/>
      </xdr:nvSpPr>
      <xdr:spPr>
        <a:xfrm>
          <a:off x="3924300" y="30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42328</xdr:rowOff>
    </xdr:from>
    <xdr:to>
      <xdr:col>3</xdr:col>
      <xdr:colOff>206375</xdr:colOff>
      <xdr:row>19</xdr:row>
      <xdr:rowOff>49140</xdr:rowOff>
    </xdr:to>
    <xdr:cxnSp macro="">
      <xdr:nvCxnSpPr>
        <xdr:cNvPr id="61" name="直線コネクタ 60"/>
        <xdr:cNvCxnSpPr/>
      </xdr:nvCxnSpPr>
      <xdr:spPr bwMode="auto">
        <a:xfrm flipV="1">
          <a:off x="2908300" y="3347503"/>
          <a:ext cx="698500" cy="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59645</xdr:rowOff>
    </xdr:from>
    <xdr:ext cx="762000" cy="259045"/>
    <xdr:sp macro="" textlink="">
      <xdr:nvSpPr>
        <xdr:cNvPr id="63" name="テキスト ボックス 62"/>
        <xdr:cNvSpPr txBox="1"/>
      </xdr:nvSpPr>
      <xdr:spPr>
        <a:xfrm>
          <a:off x="32258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108811</xdr:rowOff>
    </xdr:from>
    <xdr:ext cx="762000" cy="259045"/>
    <xdr:sp macro="" textlink="">
      <xdr:nvSpPr>
        <xdr:cNvPr id="65" name="テキスト ボックス 64"/>
        <xdr:cNvSpPr txBox="1"/>
      </xdr:nvSpPr>
      <xdr:spPr>
        <a:xfrm>
          <a:off x="25273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88771</xdr:rowOff>
    </xdr:from>
    <xdr:to>
      <xdr:col>5</xdr:col>
      <xdr:colOff>34925</xdr:colOff>
      <xdr:row>19</xdr:row>
      <xdr:rowOff>18921</xdr:rowOff>
    </xdr:to>
    <xdr:sp macro="" textlink="">
      <xdr:nvSpPr>
        <xdr:cNvPr id="71" name="円/楕円 70"/>
        <xdr:cNvSpPr/>
      </xdr:nvSpPr>
      <xdr:spPr bwMode="auto">
        <a:xfrm>
          <a:off x="5600700" y="322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105298</xdr:rowOff>
    </xdr:from>
    <xdr:ext cx="762000" cy="259045"/>
    <xdr:sp macro="" textlink="">
      <xdr:nvSpPr>
        <xdr:cNvPr id="72" name="人口1人当たり決算額の推移該当値テキスト130"/>
        <xdr:cNvSpPr txBox="1"/>
      </xdr:nvSpPr>
      <xdr:spPr>
        <a:xfrm>
          <a:off x="5740400" y="306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203,234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131189</xdr:rowOff>
    </xdr:from>
    <xdr:to>
      <xdr:col>4</xdr:col>
      <xdr:colOff>520700</xdr:colOff>
      <xdr:row>19</xdr:row>
      <xdr:rowOff>61339</xdr:rowOff>
    </xdr:to>
    <xdr:sp macro="" textlink="">
      <xdr:nvSpPr>
        <xdr:cNvPr id="73" name="円/楕円 72"/>
        <xdr:cNvSpPr/>
      </xdr:nvSpPr>
      <xdr:spPr bwMode="auto">
        <a:xfrm>
          <a:off x="4953000" y="326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46116</xdr:rowOff>
    </xdr:from>
    <xdr:ext cx="736600" cy="259045"/>
    <xdr:sp macro="" textlink="">
      <xdr:nvSpPr>
        <xdr:cNvPr id="74" name="テキスト ボックス 73"/>
        <xdr:cNvSpPr txBox="1"/>
      </xdr:nvSpPr>
      <xdr:spPr>
        <a:xfrm>
          <a:off x="4622800" y="335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144592</xdr:rowOff>
    </xdr:from>
    <xdr:to>
      <xdr:col>3</xdr:col>
      <xdr:colOff>955675</xdr:colOff>
      <xdr:row>19</xdr:row>
      <xdr:rowOff>74742</xdr:rowOff>
    </xdr:to>
    <xdr:sp macro="" textlink="">
      <xdr:nvSpPr>
        <xdr:cNvPr id="75" name="円/楕円 74"/>
        <xdr:cNvSpPr/>
      </xdr:nvSpPr>
      <xdr:spPr bwMode="auto">
        <a:xfrm>
          <a:off x="4254500" y="327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59519</xdr:rowOff>
    </xdr:from>
    <xdr:ext cx="762000" cy="259045"/>
    <xdr:sp macro="" textlink="">
      <xdr:nvSpPr>
        <xdr:cNvPr id="76" name="テキスト ボックス 75"/>
        <xdr:cNvSpPr txBox="1"/>
      </xdr:nvSpPr>
      <xdr:spPr>
        <a:xfrm>
          <a:off x="3924300" y="3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162978</xdr:rowOff>
    </xdr:from>
    <xdr:to>
      <xdr:col>3</xdr:col>
      <xdr:colOff>257175</xdr:colOff>
      <xdr:row>19</xdr:row>
      <xdr:rowOff>93128</xdr:rowOff>
    </xdr:to>
    <xdr:sp macro="" textlink="">
      <xdr:nvSpPr>
        <xdr:cNvPr id="77" name="円/楕円 76"/>
        <xdr:cNvSpPr/>
      </xdr:nvSpPr>
      <xdr:spPr bwMode="auto">
        <a:xfrm>
          <a:off x="3556000" y="329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77905</xdr:rowOff>
    </xdr:from>
    <xdr:ext cx="762000" cy="259045"/>
    <xdr:sp macro="" textlink="">
      <xdr:nvSpPr>
        <xdr:cNvPr id="78" name="テキスト ボックス 77"/>
        <xdr:cNvSpPr txBox="1"/>
      </xdr:nvSpPr>
      <xdr:spPr>
        <a:xfrm>
          <a:off x="3225800" y="338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169790</xdr:rowOff>
    </xdr:from>
    <xdr:to>
      <xdr:col>2</xdr:col>
      <xdr:colOff>692150</xdr:colOff>
      <xdr:row>19</xdr:row>
      <xdr:rowOff>99940</xdr:rowOff>
    </xdr:to>
    <xdr:sp macro="" textlink="">
      <xdr:nvSpPr>
        <xdr:cNvPr id="79" name="円/楕円 78"/>
        <xdr:cNvSpPr/>
      </xdr:nvSpPr>
      <xdr:spPr bwMode="auto">
        <a:xfrm>
          <a:off x="2857500" y="330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84717</xdr:rowOff>
    </xdr:from>
    <xdr:ext cx="762000" cy="259045"/>
    <xdr:sp macro="" textlink="">
      <xdr:nvSpPr>
        <xdr:cNvPr id="80" name="テキスト ボックス 79"/>
        <xdr:cNvSpPr txBox="1"/>
      </xdr:nvSpPr>
      <xdr:spPr>
        <a:xfrm>
          <a:off x="2527300" y="338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62459</xdr:rowOff>
    </xdr:from>
    <xdr:to>
      <xdr:col>4</xdr:col>
      <xdr:colOff>1117600</xdr:colOff>
      <xdr:row>35</xdr:row>
      <xdr:rowOff>80790</xdr:rowOff>
    </xdr:to>
    <xdr:cxnSp macro="">
      <xdr:nvCxnSpPr>
        <xdr:cNvPr id="115" name="直線コネクタ 114"/>
        <xdr:cNvCxnSpPr/>
      </xdr:nvCxnSpPr>
      <xdr:spPr bwMode="auto">
        <a:xfrm flipV="1">
          <a:off x="5003800" y="6672809"/>
          <a:ext cx="647700" cy="1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80790</xdr:rowOff>
    </xdr:from>
    <xdr:to>
      <xdr:col>4</xdr:col>
      <xdr:colOff>469900</xdr:colOff>
      <xdr:row>35</xdr:row>
      <xdr:rowOff>86592</xdr:rowOff>
    </xdr:to>
    <xdr:cxnSp macro="">
      <xdr:nvCxnSpPr>
        <xdr:cNvPr id="118" name="直線コネクタ 117"/>
        <xdr:cNvCxnSpPr/>
      </xdr:nvCxnSpPr>
      <xdr:spPr bwMode="auto">
        <a:xfrm flipV="1">
          <a:off x="4305300" y="6691140"/>
          <a:ext cx="698500" cy="5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69164</xdr:rowOff>
    </xdr:from>
    <xdr:to>
      <xdr:col>3</xdr:col>
      <xdr:colOff>904875</xdr:colOff>
      <xdr:row>35</xdr:row>
      <xdr:rowOff>86592</xdr:rowOff>
    </xdr:to>
    <xdr:cxnSp macro="">
      <xdr:nvCxnSpPr>
        <xdr:cNvPr id="121" name="直線コネクタ 120"/>
        <xdr:cNvCxnSpPr/>
      </xdr:nvCxnSpPr>
      <xdr:spPr bwMode="auto">
        <a:xfrm>
          <a:off x="3606800" y="6679514"/>
          <a:ext cx="698500" cy="1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269429</xdr:rowOff>
    </xdr:from>
    <xdr:to>
      <xdr:col>3</xdr:col>
      <xdr:colOff>206375</xdr:colOff>
      <xdr:row>35</xdr:row>
      <xdr:rowOff>69164</xdr:rowOff>
    </xdr:to>
    <xdr:cxnSp macro="">
      <xdr:nvCxnSpPr>
        <xdr:cNvPr id="124" name="直線コネクタ 123"/>
        <xdr:cNvCxnSpPr/>
      </xdr:nvCxnSpPr>
      <xdr:spPr bwMode="auto">
        <a:xfrm>
          <a:off x="2908300" y="6536879"/>
          <a:ext cx="698500" cy="142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11659</xdr:rowOff>
    </xdr:from>
    <xdr:to>
      <xdr:col>5</xdr:col>
      <xdr:colOff>34925</xdr:colOff>
      <xdr:row>35</xdr:row>
      <xdr:rowOff>113259</xdr:rowOff>
    </xdr:to>
    <xdr:sp macro="" textlink="">
      <xdr:nvSpPr>
        <xdr:cNvPr id="134" name="円/楕円 133"/>
        <xdr:cNvSpPr/>
      </xdr:nvSpPr>
      <xdr:spPr bwMode="auto">
        <a:xfrm>
          <a:off x="5600700" y="662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199636</xdr:rowOff>
    </xdr:from>
    <xdr:ext cx="762000" cy="259045"/>
    <xdr:sp macro="" textlink="">
      <xdr:nvSpPr>
        <xdr:cNvPr id="135" name="人口1人当たり決算額の推移該当値テキスト445"/>
        <xdr:cNvSpPr txBox="1"/>
      </xdr:nvSpPr>
      <xdr:spPr>
        <a:xfrm>
          <a:off x="5740400" y="646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29990</xdr:rowOff>
    </xdr:from>
    <xdr:to>
      <xdr:col>4</xdr:col>
      <xdr:colOff>520700</xdr:colOff>
      <xdr:row>35</xdr:row>
      <xdr:rowOff>131590</xdr:rowOff>
    </xdr:to>
    <xdr:sp macro="" textlink="">
      <xdr:nvSpPr>
        <xdr:cNvPr id="136" name="円/楕円 135"/>
        <xdr:cNvSpPr/>
      </xdr:nvSpPr>
      <xdr:spPr bwMode="auto">
        <a:xfrm>
          <a:off x="4953000" y="664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141767</xdr:rowOff>
    </xdr:from>
    <xdr:ext cx="736600" cy="259045"/>
    <xdr:sp macro="" textlink="">
      <xdr:nvSpPr>
        <xdr:cNvPr id="137" name="テキスト ボックス 136"/>
        <xdr:cNvSpPr txBox="1"/>
      </xdr:nvSpPr>
      <xdr:spPr>
        <a:xfrm>
          <a:off x="4622800" y="640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35792</xdr:rowOff>
    </xdr:from>
    <xdr:to>
      <xdr:col>3</xdr:col>
      <xdr:colOff>955675</xdr:colOff>
      <xdr:row>35</xdr:row>
      <xdr:rowOff>137392</xdr:rowOff>
    </xdr:to>
    <xdr:sp macro="" textlink="">
      <xdr:nvSpPr>
        <xdr:cNvPr id="138" name="円/楕円 137"/>
        <xdr:cNvSpPr/>
      </xdr:nvSpPr>
      <xdr:spPr bwMode="auto">
        <a:xfrm>
          <a:off x="4254500" y="664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147569</xdr:rowOff>
    </xdr:from>
    <xdr:ext cx="762000" cy="259045"/>
    <xdr:sp macro="" textlink="">
      <xdr:nvSpPr>
        <xdr:cNvPr id="139" name="テキスト ボックス 138"/>
        <xdr:cNvSpPr txBox="1"/>
      </xdr:nvSpPr>
      <xdr:spPr>
        <a:xfrm>
          <a:off x="3924300" y="641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18364</xdr:rowOff>
    </xdr:from>
    <xdr:to>
      <xdr:col>3</xdr:col>
      <xdr:colOff>257175</xdr:colOff>
      <xdr:row>35</xdr:row>
      <xdr:rowOff>119964</xdr:rowOff>
    </xdr:to>
    <xdr:sp macro="" textlink="">
      <xdr:nvSpPr>
        <xdr:cNvPr id="140" name="円/楕円 139"/>
        <xdr:cNvSpPr/>
      </xdr:nvSpPr>
      <xdr:spPr bwMode="auto">
        <a:xfrm>
          <a:off x="3556000" y="662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130141</xdr:rowOff>
    </xdr:from>
    <xdr:ext cx="762000" cy="259045"/>
    <xdr:sp macro="" textlink="">
      <xdr:nvSpPr>
        <xdr:cNvPr id="141" name="テキスト ボックス 140"/>
        <xdr:cNvSpPr txBox="1"/>
      </xdr:nvSpPr>
      <xdr:spPr>
        <a:xfrm>
          <a:off x="3225800" y="639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218629</xdr:rowOff>
    </xdr:from>
    <xdr:to>
      <xdr:col>2</xdr:col>
      <xdr:colOff>692150</xdr:colOff>
      <xdr:row>34</xdr:row>
      <xdr:rowOff>320229</xdr:rowOff>
    </xdr:to>
    <xdr:sp macro="" textlink="">
      <xdr:nvSpPr>
        <xdr:cNvPr id="142" name="円/楕円 141"/>
        <xdr:cNvSpPr/>
      </xdr:nvSpPr>
      <xdr:spPr bwMode="auto">
        <a:xfrm>
          <a:off x="2857500" y="648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330406</xdr:rowOff>
    </xdr:from>
    <xdr:ext cx="762000" cy="259045"/>
    <xdr:sp macro="" textlink="">
      <xdr:nvSpPr>
        <xdr:cNvPr id="143" name="テキスト ボックス 142"/>
        <xdr:cNvSpPr txBox="1"/>
      </xdr:nvSpPr>
      <xdr:spPr>
        <a:xfrm>
          <a:off x="2527300" y="625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H24</a:t>
          </a:r>
          <a:r>
            <a:rPr lang="ja-JP" altLang="ja-JP" sz="1100" b="0" i="0" baseline="0">
              <a:solidFill>
                <a:schemeClr val="dk1"/>
              </a:solidFill>
              <a:latin typeface="+mn-lt"/>
              <a:ea typeface="+mn-ea"/>
              <a:cs typeface="+mn-cs"/>
            </a:rPr>
            <a:t>までは、実質収支額、財政調整基金残額とも、年々増加する傾向にあったが、この主な要因は、集中改革プランや第五次行財政改革大綱による行財政改革と地方交付税の増額である。</a:t>
          </a:r>
          <a:r>
            <a:rPr lang="en-US" altLang="ja-JP" sz="1100" b="0" i="0" baseline="0">
              <a:solidFill>
                <a:schemeClr val="dk1"/>
              </a:solidFill>
              <a:latin typeface="+mn-lt"/>
              <a:ea typeface="+mn-ea"/>
              <a:cs typeface="+mn-cs"/>
            </a:rPr>
            <a:t/>
          </a:r>
          <a:br>
            <a:rPr lang="en-US" altLang="ja-JP" sz="1100" b="0" i="0" baseline="0">
              <a:solidFill>
                <a:schemeClr val="dk1"/>
              </a:solidFill>
              <a:latin typeface="+mn-lt"/>
              <a:ea typeface="+mn-ea"/>
              <a:cs typeface="+mn-cs"/>
            </a:rPr>
          </a:br>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において、実質単年度収支において、▲</a:t>
          </a:r>
          <a:r>
            <a:rPr lang="en-US" altLang="ja-JP" sz="1100" b="0" i="0" baseline="0">
              <a:solidFill>
                <a:schemeClr val="dk1"/>
              </a:solidFill>
              <a:latin typeface="+mn-lt"/>
              <a:ea typeface="+mn-ea"/>
              <a:cs typeface="+mn-cs"/>
            </a:rPr>
            <a:t>14.94%</a:t>
          </a:r>
          <a:r>
            <a:rPr lang="ja-JP" altLang="ja-JP" sz="1100" b="0" i="0" baseline="0">
              <a:solidFill>
                <a:schemeClr val="dk1"/>
              </a:solidFill>
              <a:latin typeface="+mn-lt"/>
              <a:ea typeface="+mn-ea"/>
              <a:cs typeface="+mn-cs"/>
            </a:rPr>
            <a:t>となったが、</a:t>
          </a:r>
          <a:r>
            <a:rPr lang="ja-JP" altLang="en-US" sz="1100" b="0" i="0" baseline="0">
              <a:solidFill>
                <a:schemeClr val="dk1"/>
              </a:solidFill>
              <a:latin typeface="+mn-lt"/>
              <a:ea typeface="+mn-ea"/>
              <a:cs typeface="+mn-cs"/>
            </a:rPr>
            <a:t>これは、</a:t>
          </a:r>
          <a:r>
            <a:rPr lang="en-US" altLang="ja-JP" sz="1100" b="0" i="0" baseline="0">
              <a:solidFill>
                <a:schemeClr val="dk1"/>
              </a:solidFill>
              <a:latin typeface="+mn-lt"/>
              <a:ea typeface="+mn-ea"/>
              <a:cs typeface="+mn-cs"/>
            </a:rPr>
            <a:t>H25</a:t>
          </a:r>
          <a:r>
            <a:rPr lang="ja-JP" altLang="en-US" sz="1100" b="0" i="0" baseline="0">
              <a:solidFill>
                <a:schemeClr val="dk1"/>
              </a:solidFill>
              <a:latin typeface="+mn-lt"/>
              <a:ea typeface="+mn-ea"/>
              <a:cs typeface="+mn-cs"/>
            </a:rPr>
            <a:t>決算において、繰越余剰金のうち</a:t>
          </a:r>
          <a:r>
            <a:rPr lang="en-US" altLang="ja-JP"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億円を地方自治法</a:t>
          </a:r>
          <a:r>
            <a:rPr lang="en-US" altLang="ja-JP" sz="1100" b="0" i="0" baseline="0">
              <a:solidFill>
                <a:schemeClr val="dk1"/>
              </a:solidFill>
              <a:latin typeface="+mn-lt"/>
              <a:ea typeface="+mn-ea"/>
              <a:cs typeface="+mn-cs"/>
            </a:rPr>
            <a:t>233</a:t>
          </a:r>
          <a:r>
            <a:rPr lang="ja-JP" altLang="en-US" sz="1100" b="0" i="0" baseline="0">
              <a:solidFill>
                <a:schemeClr val="dk1"/>
              </a:solidFill>
              <a:latin typeface="+mn-lt"/>
              <a:ea typeface="+mn-ea"/>
              <a:cs typeface="+mn-cs"/>
            </a:rPr>
            <a:t>条の</a:t>
          </a:r>
          <a:r>
            <a:rPr lang="en-US" altLang="ja-JP"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の規定により、財政調整基金へ積み立てたことが影響している。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今後も類似団体と比較して体力の弱い本村としては、人口対策を重点にメリハリのある事業推進を図りながら、</a:t>
          </a:r>
          <a:r>
            <a:rPr lang="ja-JP" altLang="en-US" sz="1100" b="0" i="0" baseline="0">
              <a:solidFill>
                <a:schemeClr val="dk1"/>
              </a:solidFill>
              <a:latin typeface="+mn-lt"/>
              <a:ea typeface="+mn-ea"/>
              <a:cs typeface="+mn-cs"/>
            </a:rPr>
            <a:t>適正な財政運営を行うよう努力していく。</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H26</a:t>
          </a:r>
          <a:r>
            <a:rPr lang="ja-JP" altLang="en-US" sz="1100" b="0" i="0" baseline="0">
              <a:solidFill>
                <a:schemeClr val="dk1"/>
              </a:solidFill>
              <a:latin typeface="+mn-lt"/>
              <a:ea typeface="+mn-ea"/>
              <a:cs typeface="+mn-cs"/>
            </a:rPr>
            <a:t>において、一般会計の実質黒字比率が、前年度比▲</a:t>
          </a:r>
          <a:r>
            <a:rPr lang="en-US" altLang="ja-JP" sz="1100" b="0" i="0" baseline="0">
              <a:solidFill>
                <a:schemeClr val="dk1"/>
              </a:solidFill>
              <a:latin typeface="+mn-lt"/>
              <a:ea typeface="+mn-ea"/>
              <a:cs typeface="+mn-cs"/>
            </a:rPr>
            <a:t>27.6</a:t>
          </a:r>
          <a:r>
            <a:rPr lang="ja-JP" altLang="en-US" sz="1100" b="0" i="0" baseline="0">
              <a:solidFill>
                <a:schemeClr val="dk1"/>
              </a:solidFill>
              <a:latin typeface="+mn-lt"/>
              <a:ea typeface="+mn-ea"/>
              <a:cs typeface="+mn-cs"/>
            </a:rPr>
            <a:t>となっているが、これは、</a:t>
          </a:r>
          <a:r>
            <a:rPr lang="en-US" altLang="ja-JP" sz="1100" b="0" i="0" baseline="0">
              <a:solidFill>
                <a:schemeClr val="dk1"/>
              </a:solidFill>
              <a:latin typeface="+mn-lt"/>
              <a:ea typeface="+mn-ea"/>
              <a:cs typeface="+mn-cs"/>
            </a:rPr>
            <a:t>H25</a:t>
          </a:r>
          <a:r>
            <a:rPr lang="ja-JP" altLang="ja-JP" sz="1100" b="0" i="0" baseline="0">
              <a:solidFill>
                <a:schemeClr val="dk1"/>
              </a:solidFill>
              <a:latin typeface="+mn-lt"/>
              <a:ea typeface="+mn-ea"/>
              <a:cs typeface="+mn-cs"/>
            </a:rPr>
            <a:t>決算において、繰越余剰金のうち</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億円を地方自治法</a:t>
          </a:r>
          <a:r>
            <a:rPr lang="en-US" altLang="ja-JP" sz="1100" b="0" i="0" baseline="0">
              <a:solidFill>
                <a:schemeClr val="dk1"/>
              </a:solidFill>
              <a:latin typeface="+mn-lt"/>
              <a:ea typeface="+mn-ea"/>
              <a:cs typeface="+mn-cs"/>
            </a:rPr>
            <a:t>233</a:t>
          </a:r>
          <a:r>
            <a:rPr lang="ja-JP" altLang="ja-JP" sz="1100" b="0" i="0" baseline="0">
              <a:solidFill>
                <a:schemeClr val="dk1"/>
              </a:solidFill>
              <a:latin typeface="+mn-lt"/>
              <a:ea typeface="+mn-ea"/>
              <a:cs typeface="+mn-cs"/>
            </a:rPr>
            <a:t>条の</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の規定により、財政調整基金へ積み立てたことが影響している。</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総体的には、</a:t>
          </a:r>
          <a:r>
            <a:rPr lang="ja-JP" altLang="ja-JP" sz="1100" b="0" i="0" baseline="0">
              <a:solidFill>
                <a:schemeClr val="dk1"/>
              </a:solidFill>
              <a:latin typeface="+mn-lt"/>
              <a:ea typeface="+mn-ea"/>
              <a:cs typeface="+mn-cs"/>
            </a:rPr>
            <a:t>一般会計及び特別会計を含めた連結実質赤字比率においても、ある程度の黒字を確保しており概ね健全であると判断している</a:t>
          </a:r>
          <a:r>
            <a:rPr lang="ja-JP" altLang="en-US"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しかし、</a:t>
          </a:r>
          <a:r>
            <a:rPr lang="ja-JP" altLang="ja-JP" sz="1100" b="0" i="0" baseline="0">
              <a:solidFill>
                <a:schemeClr val="dk1"/>
              </a:solidFill>
              <a:latin typeface="+mn-lt"/>
              <a:ea typeface="+mn-ea"/>
              <a:cs typeface="+mn-cs"/>
            </a:rPr>
            <a:t>今後</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、多くの固定資産を保有している国保診療所特別会計や簡易水道特別会計で施設の老朽化に伴う経費が増大すると予測されるため、中長期における総合的な行財政計画の管理が必要と考えている。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元利償還金等に対し、補てんされる算入公債費等は、元利償還金等の２分の１以上となっている。この主な要因は、過疎地域指定団体に借入が認められる過疎対策事業債など、交付税措置のある有利な起債を中心に発行してきた結果である。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、有利な起債発行に努め、比率の改善を図る。</a:t>
          </a:r>
          <a:endParaRPr lang="ja-JP" altLang="ja-JP" sz="110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なお、「公営企業債の元利償還金に対する繰入金」は、増加傾向にあるが、その要因は、、簡易水道設備の主要機器が更新時期を迎え新たな借り入れが発生しているのに加え、既発債の償還年限が</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年と長いため、この項目での改善は当面見込みない。</a:t>
          </a:r>
          <a:endParaRPr lang="en-US" altLang="ja-JP" sz="11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将来負担額</a:t>
          </a:r>
          <a:r>
            <a:rPr lang="en-US" altLang="ja-JP" sz="1100" b="0" i="0" baseline="0">
              <a:solidFill>
                <a:schemeClr val="dk1"/>
              </a:solidFill>
              <a:latin typeface="+mn-lt"/>
              <a:ea typeface="+mn-ea"/>
              <a:cs typeface="+mn-cs"/>
            </a:rPr>
            <a:t>(A)</a:t>
          </a:r>
          <a:r>
            <a:rPr lang="ja-JP" altLang="ja-JP" sz="1100" b="0" i="0" baseline="0">
              <a:solidFill>
                <a:schemeClr val="dk1"/>
              </a:solidFill>
              <a:latin typeface="+mn-lt"/>
              <a:ea typeface="+mn-ea"/>
              <a:cs typeface="+mn-cs"/>
            </a:rPr>
            <a:t>は、起債発行抑制などの措置により年々減少し</a:t>
          </a:r>
          <a:r>
            <a:rPr lang="ja-JP" altLang="en-US" sz="1100" b="0" i="0" baseline="0">
              <a:solidFill>
                <a:schemeClr val="dk1"/>
              </a:solidFill>
              <a:latin typeface="+mn-lt"/>
              <a:ea typeface="+mn-ea"/>
              <a:cs typeface="+mn-cs"/>
            </a:rPr>
            <a:t>てきたものの</a:t>
          </a:r>
          <a:r>
            <a:rPr lang="en-US" altLang="ja-JP" sz="1100" b="0" i="0" baseline="0">
              <a:solidFill>
                <a:schemeClr val="dk1"/>
              </a:solidFill>
              <a:latin typeface="+mn-lt"/>
              <a:ea typeface="+mn-ea"/>
              <a:cs typeface="+mn-cs"/>
            </a:rPr>
            <a:t>H26</a:t>
          </a:r>
          <a:r>
            <a:rPr lang="ja-JP" altLang="en-US" sz="1100" b="0" i="0" baseline="0">
              <a:solidFill>
                <a:schemeClr val="dk1"/>
              </a:solidFill>
              <a:latin typeface="+mn-lt"/>
              <a:ea typeface="+mn-ea"/>
              <a:cs typeface="+mn-cs"/>
            </a:rPr>
            <a:t>においては、前年度より増加した。これは元金償還額より借入金が上回ったことによるが、今後は、地方債の現在高を減らすのみを目標とせず、有利な起債は有効に活用しつつ、財政規律を保つ節度のある地方債の運用を行っていきたい。</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充当可能財源については、財政調整基金を標準財政規模の２分の１相当額まで増額を図ってきたため、将来負担額は</a:t>
          </a:r>
          <a:r>
            <a:rPr lang="ja-JP" altLang="en-US" sz="1100" b="0" i="0" baseline="0">
              <a:solidFill>
                <a:schemeClr val="dk1"/>
              </a:solidFill>
              <a:latin typeface="+mn-lt"/>
              <a:ea typeface="+mn-ea"/>
              <a:cs typeface="+mn-cs"/>
            </a:rPr>
            <a:t>年々減少してきて、</a:t>
          </a:r>
          <a:r>
            <a:rPr lang="en-US" altLang="ja-JP" sz="1100" b="0" i="0" baseline="0">
              <a:solidFill>
                <a:schemeClr val="dk1"/>
              </a:solidFill>
              <a:latin typeface="+mn-lt"/>
              <a:ea typeface="+mn-ea"/>
              <a:cs typeface="+mn-cs"/>
            </a:rPr>
            <a:t>H26</a:t>
          </a:r>
          <a:r>
            <a:rPr lang="ja-JP" altLang="en-US" sz="1100" b="0" i="0" baseline="0">
              <a:solidFill>
                <a:schemeClr val="dk1"/>
              </a:solidFill>
              <a:latin typeface="+mn-lt"/>
              <a:ea typeface="+mn-ea"/>
              <a:cs typeface="+mn-cs"/>
            </a:rPr>
            <a:t>においては、将来負担額はなくなった。</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なお、基金については、財政調整基金のほか、今後の施設更新の財源として、積極的に積立を行ってきたが、</a:t>
          </a:r>
          <a:r>
            <a:rPr lang="en-US" altLang="ja-JP" sz="1100" b="0" i="0" baseline="0">
              <a:solidFill>
                <a:schemeClr val="dk1"/>
              </a:solidFill>
              <a:latin typeface="+mn-lt"/>
              <a:ea typeface="+mn-ea"/>
              <a:cs typeface="+mn-cs"/>
            </a:rPr>
            <a:t>H29</a:t>
          </a:r>
          <a:r>
            <a:rPr lang="ja-JP" altLang="en-US" sz="1100" b="0" i="0" baseline="0">
              <a:solidFill>
                <a:schemeClr val="dk1"/>
              </a:solidFill>
              <a:latin typeface="+mn-lt"/>
              <a:ea typeface="+mn-ea"/>
              <a:cs typeface="+mn-cs"/>
            </a:rPr>
            <a:t>に診療所及び老人保健施設の移転に</a:t>
          </a:r>
          <a:r>
            <a:rPr lang="en-US" altLang="ja-JP" sz="1100" b="0" i="0" baseline="0">
              <a:solidFill>
                <a:schemeClr val="dk1"/>
              </a:solidFill>
              <a:latin typeface="+mn-lt"/>
              <a:ea typeface="+mn-ea"/>
              <a:cs typeface="+mn-cs"/>
            </a:rPr>
            <a:t>3</a:t>
          </a:r>
          <a:r>
            <a:rPr lang="ja-JP" altLang="en-US" sz="1100" b="0" i="0" baseline="0">
              <a:solidFill>
                <a:schemeClr val="dk1"/>
              </a:solidFill>
              <a:latin typeface="+mn-lt"/>
              <a:ea typeface="+mn-ea"/>
              <a:cs typeface="+mn-cs"/>
            </a:rPr>
            <a:t>億円を予定しており、充当可能財源は、減少する見込みとなっている。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2996174</v>
      </c>
      <c r="BO4" s="379"/>
      <c r="BP4" s="379"/>
      <c r="BQ4" s="379"/>
      <c r="BR4" s="379"/>
      <c r="BS4" s="379"/>
      <c r="BT4" s="379"/>
      <c r="BU4" s="380"/>
      <c r="BV4" s="378">
        <v>3014349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17.2</v>
      </c>
      <c r="CU4" s="556"/>
      <c r="CV4" s="556"/>
      <c r="CW4" s="556"/>
      <c r="CX4" s="556"/>
      <c r="CY4" s="556"/>
      <c r="CZ4" s="556"/>
      <c r="DA4" s="557"/>
      <c r="DB4" s="555">
        <v>44.8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2715074</v>
      </c>
      <c r="BO5" s="384"/>
      <c r="BP5" s="384"/>
      <c r="BQ5" s="384"/>
      <c r="BR5" s="384"/>
      <c r="BS5" s="384"/>
      <c r="BT5" s="384"/>
      <c r="BU5" s="385"/>
      <c r="BV5" s="383">
        <v>2309391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86.6</v>
      </c>
      <c r="CU5" s="354"/>
      <c r="CV5" s="354"/>
      <c r="CW5" s="354"/>
      <c r="CX5" s="354"/>
      <c r="CY5" s="354"/>
      <c r="CZ5" s="354"/>
      <c r="DA5" s="355"/>
      <c r="DB5" s="353">
        <v>82.4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281100</v>
      </c>
      <c r="BO6" s="384"/>
      <c r="BP6" s="384"/>
      <c r="BQ6" s="384"/>
      <c r="BR6" s="384"/>
      <c r="BS6" s="384"/>
      <c r="BT6" s="384"/>
      <c r="BU6" s="385"/>
      <c r="BV6" s="383">
        <v>704958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91.2</v>
      </c>
      <c r="CU6" s="530"/>
      <c r="CV6" s="530"/>
      <c r="CW6" s="530"/>
      <c r="CX6" s="530"/>
      <c r="CY6" s="530"/>
      <c r="CZ6" s="530"/>
      <c r="DA6" s="531"/>
      <c r="DB6" s="529">
        <v>86.7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11850</v>
      </c>
      <c r="BO7" s="384"/>
      <c r="BP7" s="384"/>
      <c r="BQ7" s="384"/>
      <c r="BR7" s="384"/>
      <c r="BS7" s="384"/>
      <c r="BT7" s="384"/>
      <c r="BU7" s="385"/>
      <c r="BV7" s="383">
        <v>93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1563807</v>
      </c>
      <c r="CU7" s="384"/>
      <c r="CV7" s="384"/>
      <c r="CW7" s="384"/>
      <c r="CX7" s="384"/>
      <c r="CY7" s="384"/>
      <c r="CZ7" s="384"/>
      <c r="DA7" s="385"/>
      <c r="DB7" s="383">
        <v>1572720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269250</v>
      </c>
      <c r="BO8" s="384"/>
      <c r="BP8" s="384"/>
      <c r="BQ8" s="384"/>
      <c r="BR8" s="384"/>
      <c r="BS8" s="384"/>
      <c r="BT8" s="384"/>
      <c r="BU8" s="385"/>
      <c r="BV8" s="383">
        <v>704865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0.14000000000000001</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2514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-435615</v>
      </c>
      <c r="BO9" s="384"/>
      <c r="BP9" s="384"/>
      <c r="BQ9" s="384"/>
      <c r="BR9" s="384"/>
      <c r="BS9" s="384"/>
      <c r="BT9" s="384"/>
      <c r="BU9" s="385"/>
      <c r="BV9" s="383">
        <v>-87812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11.4</v>
      </c>
      <c r="CU9" s="354"/>
      <c r="CV9" s="354"/>
      <c r="CW9" s="354"/>
      <c r="CX9" s="354"/>
      <c r="CY9" s="354"/>
      <c r="CZ9" s="354"/>
      <c r="DA9" s="355"/>
      <c r="DB9" s="353">
        <v>9.5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2854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202000</v>
      </c>
      <c r="BO10" s="384"/>
      <c r="BP10" s="384"/>
      <c r="BQ10" s="384"/>
      <c r="BR10" s="384"/>
      <c r="BS10" s="384"/>
      <c r="BT10" s="384"/>
      <c r="BU10" s="385"/>
      <c r="BV10" s="383">
        <v>1000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2512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2498</v>
      </c>
      <c r="S13" s="485"/>
      <c r="T13" s="485"/>
      <c r="U13" s="485"/>
      <c r="V13" s="486"/>
      <c r="W13" s="472" t="s">
        <v>124</v>
      </c>
      <c r="X13" s="396"/>
      <c r="Y13" s="396"/>
      <c r="Z13" s="396"/>
      <c r="AA13" s="396"/>
      <c r="AB13" s="397"/>
      <c r="AC13" s="359">
        <v>231</v>
      </c>
      <c r="AD13" s="360"/>
      <c r="AE13" s="360"/>
      <c r="AF13" s="360"/>
      <c r="AG13" s="361"/>
      <c r="AH13" s="359">
        <v>218</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-233615</v>
      </c>
      <c r="BO13" s="384"/>
      <c r="BP13" s="384"/>
      <c r="BQ13" s="384"/>
      <c r="BR13" s="384"/>
      <c r="BS13" s="384"/>
      <c r="BT13" s="384"/>
      <c r="BU13" s="385"/>
      <c r="BV13" s="383">
        <v>-86812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10.7</v>
      </c>
      <c r="CU13" s="354"/>
      <c r="CV13" s="354"/>
      <c r="CW13" s="354"/>
      <c r="CX13" s="354"/>
      <c r="CY13" s="354"/>
      <c r="CZ13" s="354"/>
      <c r="DA13" s="355"/>
      <c r="DB13" s="353">
        <v>10.9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2575</v>
      </c>
      <c r="S14" s="485"/>
      <c r="T14" s="485"/>
      <c r="U14" s="485"/>
      <c r="V14" s="486"/>
      <c r="W14" s="487"/>
      <c r="X14" s="399"/>
      <c r="Y14" s="399"/>
      <c r="Z14" s="399"/>
      <c r="AA14" s="399"/>
      <c r="AB14" s="400"/>
      <c r="AC14" s="477">
        <v>17.600000000000001</v>
      </c>
      <c r="AD14" s="478"/>
      <c r="AE14" s="478"/>
      <c r="AF14" s="478"/>
      <c r="AG14" s="479"/>
      <c r="AH14" s="477">
        <v>14.4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v>9.1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2559</v>
      </c>
      <c r="S15" s="485"/>
      <c r="T15" s="485"/>
      <c r="U15" s="485"/>
      <c r="V15" s="486"/>
      <c r="W15" s="472" t="s">
        <v>130</v>
      </c>
      <c r="X15" s="396"/>
      <c r="Y15" s="396"/>
      <c r="Z15" s="396"/>
      <c r="AA15" s="396"/>
      <c r="AB15" s="397"/>
      <c r="AC15" s="359">
        <v>506</v>
      </c>
      <c r="AD15" s="360"/>
      <c r="AE15" s="360"/>
      <c r="AF15" s="360"/>
      <c r="AG15" s="361"/>
      <c r="AH15" s="359">
        <v>657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195638</v>
      </c>
      <c r="BO15" s="379"/>
      <c r="BP15" s="379"/>
      <c r="BQ15" s="379"/>
      <c r="BR15" s="379"/>
      <c r="BS15" s="379"/>
      <c r="BT15" s="379"/>
      <c r="BU15" s="380"/>
      <c r="BV15" s="378">
        <v>216885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38.5</v>
      </c>
      <c r="AD16" s="478"/>
      <c r="AE16" s="478"/>
      <c r="AF16" s="478"/>
      <c r="AG16" s="479"/>
      <c r="AH16" s="477">
        <v>43.5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1436043</v>
      </c>
      <c r="BO16" s="384"/>
      <c r="BP16" s="384"/>
      <c r="BQ16" s="384"/>
      <c r="BR16" s="384"/>
      <c r="BS16" s="384"/>
      <c r="BT16" s="384"/>
      <c r="BU16" s="385"/>
      <c r="BV16" s="383">
        <v>1437868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576</v>
      </c>
      <c r="AD17" s="360"/>
      <c r="AE17" s="360"/>
      <c r="AF17" s="360"/>
      <c r="AG17" s="361"/>
      <c r="AH17" s="359">
        <v>634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242331</v>
      </c>
      <c r="BO17" s="384"/>
      <c r="BP17" s="384"/>
      <c r="BQ17" s="384"/>
      <c r="BR17" s="384"/>
      <c r="BS17" s="384"/>
      <c r="BT17" s="384"/>
      <c r="BU17" s="385"/>
      <c r="BV17" s="383">
        <v>271455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87.09</v>
      </c>
      <c r="M18" s="448"/>
      <c r="N18" s="448"/>
      <c r="O18" s="448"/>
      <c r="P18" s="448"/>
      <c r="Q18" s="448"/>
      <c r="R18" s="449"/>
      <c r="S18" s="449"/>
      <c r="T18" s="449"/>
      <c r="U18" s="449"/>
      <c r="V18" s="450"/>
      <c r="W18" s="464"/>
      <c r="X18" s="465"/>
      <c r="Y18" s="465"/>
      <c r="Z18" s="465"/>
      <c r="AA18" s="465"/>
      <c r="AB18" s="473"/>
      <c r="AC18" s="347">
        <v>43.9</v>
      </c>
      <c r="AD18" s="348"/>
      <c r="AE18" s="348"/>
      <c r="AF18" s="348"/>
      <c r="AG18" s="451"/>
      <c r="AH18" s="347">
        <v>42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1389416</v>
      </c>
      <c r="BO18" s="384"/>
      <c r="BP18" s="384"/>
      <c r="BQ18" s="384"/>
      <c r="BR18" s="384"/>
      <c r="BS18" s="384"/>
      <c r="BT18" s="384"/>
      <c r="BU18" s="385"/>
      <c r="BV18" s="383">
        <v>1309382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2272509</v>
      </c>
      <c r="BO19" s="384"/>
      <c r="BP19" s="384"/>
      <c r="BQ19" s="384"/>
      <c r="BR19" s="384"/>
      <c r="BS19" s="384"/>
      <c r="BT19" s="384"/>
      <c r="BU19" s="385"/>
      <c r="BV19" s="383">
        <v>2552957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837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2352405</v>
      </c>
      <c r="BO23" s="384"/>
      <c r="BP23" s="384"/>
      <c r="BQ23" s="384"/>
      <c r="BR23" s="384"/>
      <c r="BS23" s="384"/>
      <c r="BT23" s="384"/>
      <c r="BU23" s="385"/>
      <c r="BV23" s="383">
        <v>2274971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6180</v>
      </c>
      <c r="R24" s="360"/>
      <c r="S24" s="360"/>
      <c r="T24" s="360"/>
      <c r="U24" s="360"/>
      <c r="V24" s="361"/>
      <c r="W24" s="425"/>
      <c r="X24" s="416"/>
      <c r="Y24" s="417"/>
      <c r="Z24" s="356" t="s">
        <v>153</v>
      </c>
      <c r="AA24" s="357"/>
      <c r="AB24" s="357"/>
      <c r="AC24" s="357"/>
      <c r="AD24" s="357"/>
      <c r="AE24" s="357"/>
      <c r="AF24" s="357"/>
      <c r="AG24" s="358"/>
      <c r="AH24" s="359">
        <v>50</v>
      </c>
      <c r="AI24" s="360"/>
      <c r="AJ24" s="360"/>
      <c r="AK24" s="360"/>
      <c r="AL24" s="361"/>
      <c r="AM24" s="359">
        <v>147900</v>
      </c>
      <c r="AN24" s="360"/>
      <c r="AO24" s="360"/>
      <c r="AP24" s="360"/>
      <c r="AQ24" s="360"/>
      <c r="AR24" s="361"/>
      <c r="AS24" s="359">
        <v>2958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1788813</v>
      </c>
      <c r="BO24" s="384"/>
      <c r="BP24" s="384"/>
      <c r="BQ24" s="384"/>
      <c r="BR24" s="384"/>
      <c r="BS24" s="384"/>
      <c r="BT24" s="384"/>
      <c r="BU24" s="385"/>
      <c r="BV24" s="383">
        <v>1802496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t="s">
        <v>121</v>
      </c>
      <c r="M25" s="360"/>
      <c r="N25" s="360"/>
      <c r="O25" s="360"/>
      <c r="P25" s="361"/>
      <c r="Q25" s="359" t="s">
        <v>121</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7929</v>
      </c>
      <c r="BO25" s="379"/>
      <c r="BP25" s="379"/>
      <c r="BQ25" s="379"/>
      <c r="BR25" s="379"/>
      <c r="BS25" s="379"/>
      <c r="BT25" s="379"/>
      <c r="BU25" s="380"/>
      <c r="BV25" s="378">
        <v>87633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4980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2650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160</v>
      </c>
      <c r="AN27" s="360"/>
      <c r="AO27" s="360"/>
      <c r="AP27" s="360"/>
      <c r="AQ27" s="360"/>
      <c r="AR27" s="361"/>
      <c r="AS27" s="359" t="s">
        <v>160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85400</v>
      </c>
      <c r="BO27" s="387"/>
      <c r="BP27" s="387"/>
      <c r="BQ27" s="387"/>
      <c r="BR27" s="387"/>
      <c r="BS27" s="387"/>
      <c r="BT27" s="387"/>
      <c r="BU27" s="388"/>
      <c r="BV27" s="386">
        <v>85300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1950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1203000</v>
      </c>
      <c r="BO28" s="379"/>
      <c r="BP28" s="379"/>
      <c r="BQ28" s="379"/>
      <c r="BR28" s="379"/>
      <c r="BS28" s="379"/>
      <c r="BT28" s="379"/>
      <c r="BU28" s="380"/>
      <c r="BV28" s="378">
        <v>801000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5</v>
      </c>
      <c r="M29" s="360"/>
      <c r="N29" s="360"/>
      <c r="O29" s="360"/>
      <c r="P29" s="361"/>
      <c r="Q29" s="359">
        <v>1800</v>
      </c>
      <c r="R29" s="360"/>
      <c r="S29" s="360"/>
      <c r="T29" s="360"/>
      <c r="U29" s="360"/>
      <c r="V29" s="361"/>
      <c r="W29" s="426"/>
      <c r="X29" s="427"/>
      <c r="Y29" s="428"/>
      <c r="Z29" s="356" t="s">
        <v>170</v>
      </c>
      <c r="AA29" s="357"/>
      <c r="AB29" s="357"/>
      <c r="AC29" s="357"/>
      <c r="AD29" s="357"/>
      <c r="AE29" s="357"/>
      <c r="AF29" s="357"/>
      <c r="AG29" s="358"/>
      <c r="AH29" s="359">
        <v>51</v>
      </c>
      <c r="AI29" s="360"/>
      <c r="AJ29" s="360"/>
      <c r="AK29" s="360"/>
      <c r="AL29" s="361"/>
      <c r="AM29" s="359">
        <v>151948</v>
      </c>
      <c r="AN29" s="360"/>
      <c r="AO29" s="360"/>
      <c r="AP29" s="360"/>
      <c r="AQ29" s="360"/>
      <c r="AR29" s="361"/>
      <c r="AS29" s="359">
        <v>2979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955</v>
      </c>
      <c r="BO29" s="384"/>
      <c r="BP29" s="384"/>
      <c r="BQ29" s="384"/>
      <c r="BR29" s="384"/>
      <c r="BS29" s="384"/>
      <c r="BT29" s="384"/>
      <c r="BU29" s="385"/>
      <c r="BV29" s="383">
        <v>950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88.5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368441</v>
      </c>
      <c r="BO30" s="387"/>
      <c r="BP30" s="387"/>
      <c r="BQ30" s="387"/>
      <c r="BR30" s="387"/>
      <c r="BS30" s="387"/>
      <c r="BT30" s="387"/>
      <c r="BU30" s="388"/>
      <c r="BV30" s="386">
        <v>337808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(株)東白川</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可茂消防事務組合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(株)ふるさと企画</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国保診療所特別会計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(有)新世紀工房</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岐阜県市町村退職手当組合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可茂広域行政事務組合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可茂公設地方卸売組合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中濃地域農業共済事務組合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115" zoomScaleNormal="11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2463</v>
      </c>
      <c r="J41" s="83">
        <v>2421</v>
      </c>
      <c r="K41" s="83">
        <v>2412</v>
      </c>
      <c r="L41" s="83">
        <v>2362</v>
      </c>
      <c r="M41" s="84">
        <v>2407</v>
      </c>
    </row>
    <row r="42" spans="2:13" ht="27.75" customHeight="1">
      <c r="B42" s="1171"/>
      <c r="C42" s="1172"/>
      <c r="D42" s="85"/>
      <c r="E42" s="1175" t="s">
        <v>26</v>
      </c>
      <c r="F42" s="1175"/>
      <c r="G42" s="1175"/>
      <c r="H42" s="1176"/>
      <c r="I42" s="86">
        <v>5</v>
      </c>
      <c r="J42" s="87" t="s">
        <v>481</v>
      </c>
      <c r="K42" s="87">
        <v>0</v>
      </c>
      <c r="L42" s="87">
        <v>2</v>
      </c>
      <c r="M42" s="88">
        <v>2</v>
      </c>
    </row>
    <row r="43" spans="2:13" ht="27.75" customHeight="1">
      <c r="B43" s="1171"/>
      <c r="C43" s="1172"/>
      <c r="D43" s="85"/>
      <c r="E43" s="1175" t="s">
        <v>27</v>
      </c>
      <c r="F43" s="1175"/>
      <c r="G43" s="1175"/>
      <c r="H43" s="1176"/>
      <c r="I43" s="86">
        <v>1310</v>
      </c>
      <c r="J43" s="87">
        <v>1249</v>
      </c>
      <c r="K43" s="87">
        <v>1199</v>
      </c>
      <c r="L43" s="87">
        <v>1201</v>
      </c>
      <c r="M43" s="88">
        <v>1204</v>
      </c>
    </row>
    <row r="44" spans="2:13" ht="27.75" customHeight="1">
      <c r="B44" s="1171"/>
      <c r="C44" s="1172"/>
      <c r="D44" s="85"/>
      <c r="E44" s="1175" t="s">
        <v>28</v>
      </c>
      <c r="F44" s="1175"/>
      <c r="G44" s="1175"/>
      <c r="H44" s="1176"/>
      <c r="I44" s="86">
        <v>63</v>
      </c>
      <c r="J44" s="87">
        <v>52</v>
      </c>
      <c r="K44" s="87">
        <v>48</v>
      </c>
      <c r="L44" s="87">
        <v>53</v>
      </c>
      <c r="M44" s="88">
        <v>45</v>
      </c>
    </row>
    <row r="45" spans="2:13" ht="27.75" customHeight="1">
      <c r="B45" s="1171"/>
      <c r="C45" s="1172"/>
      <c r="D45" s="85"/>
      <c r="E45" s="1175" t="s">
        <v>29</v>
      </c>
      <c r="F45" s="1175"/>
      <c r="G45" s="1175"/>
      <c r="H45" s="1176"/>
      <c r="I45" s="86">
        <v>225</v>
      </c>
      <c r="J45" s="87">
        <v>213</v>
      </c>
      <c r="K45" s="87">
        <v>173</v>
      </c>
      <c r="L45" s="87">
        <v>126</v>
      </c>
      <c r="M45" s="88">
        <v>134</v>
      </c>
    </row>
    <row r="46" spans="2:13" ht="27.75" customHeight="1">
      <c r="B46" s="1171"/>
      <c r="C46" s="1172"/>
      <c r="D46" s="85"/>
      <c r="E46" s="1175" t="s">
        <v>30</v>
      </c>
      <c r="F46" s="1175"/>
      <c r="G46" s="1175"/>
      <c r="H46" s="1176"/>
      <c r="I46" s="86" t="s">
        <v>481</v>
      </c>
      <c r="J46" s="87" t="s">
        <v>481</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876</v>
      </c>
      <c r="J49" s="87">
        <v>968</v>
      </c>
      <c r="K49" s="87">
        <v>1058</v>
      </c>
      <c r="L49" s="87">
        <v>1260</v>
      </c>
      <c r="M49" s="88">
        <v>1671</v>
      </c>
    </row>
    <row r="50" spans="2:13" ht="27.75" customHeight="1">
      <c r="B50" s="1171"/>
      <c r="C50" s="1172"/>
      <c r="D50" s="85"/>
      <c r="E50" s="1175" t="s">
        <v>35</v>
      </c>
      <c r="F50" s="1175"/>
      <c r="G50" s="1175"/>
      <c r="H50" s="1176"/>
      <c r="I50" s="86">
        <v>47</v>
      </c>
      <c r="J50" s="87">
        <v>41</v>
      </c>
      <c r="K50" s="87">
        <v>36</v>
      </c>
      <c r="L50" s="87">
        <v>30</v>
      </c>
      <c r="M50" s="88">
        <v>25</v>
      </c>
    </row>
    <row r="51" spans="2:13" ht="27.75" customHeight="1">
      <c r="B51" s="1173"/>
      <c r="C51" s="1174"/>
      <c r="D51" s="85"/>
      <c r="E51" s="1175" t="s">
        <v>36</v>
      </c>
      <c r="F51" s="1175"/>
      <c r="G51" s="1175"/>
      <c r="H51" s="1176"/>
      <c r="I51" s="86">
        <v>2477</v>
      </c>
      <c r="J51" s="87">
        <v>2455</v>
      </c>
      <c r="K51" s="87">
        <v>2406</v>
      </c>
      <c r="L51" s="87">
        <v>2333</v>
      </c>
      <c r="M51" s="88">
        <v>2346</v>
      </c>
    </row>
    <row r="52" spans="2:13" ht="27.75" customHeight="1" thickBot="1">
      <c r="B52" s="1177" t="s">
        <v>37</v>
      </c>
      <c r="C52" s="1178"/>
      <c r="D52" s="90"/>
      <c r="E52" s="1179" t="s">
        <v>38</v>
      </c>
      <c r="F52" s="1179"/>
      <c r="G52" s="1179"/>
      <c r="H52" s="1180"/>
      <c r="I52" s="91">
        <v>666</v>
      </c>
      <c r="J52" s="92">
        <v>470</v>
      </c>
      <c r="K52" s="92">
        <v>332</v>
      </c>
      <c r="L52" s="92">
        <v>120</v>
      </c>
      <c r="M52" s="93">
        <v>-250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78812</v>
      </c>
      <c r="E3" s="116"/>
      <c r="F3" s="117">
        <v>220780</v>
      </c>
      <c r="G3" s="118"/>
      <c r="H3" s="119"/>
    </row>
    <row r="4" spans="1:8">
      <c r="A4" s="120"/>
      <c r="B4" s="121"/>
      <c r="C4" s="122"/>
      <c r="D4" s="123">
        <v>53267</v>
      </c>
      <c r="E4" s="124"/>
      <c r="F4" s="125">
        <v>105334</v>
      </c>
      <c r="G4" s="126"/>
      <c r="H4" s="127"/>
    </row>
    <row r="5" spans="1:8">
      <c r="A5" s="108" t="s">
        <v>513</v>
      </c>
      <c r="B5" s="113"/>
      <c r="C5" s="114"/>
      <c r="D5" s="115">
        <v>78409</v>
      </c>
      <c r="E5" s="116"/>
      <c r="F5" s="117">
        <v>201428</v>
      </c>
      <c r="G5" s="118"/>
      <c r="H5" s="119"/>
    </row>
    <row r="6" spans="1:8">
      <c r="A6" s="120"/>
      <c r="B6" s="121"/>
      <c r="C6" s="122"/>
      <c r="D6" s="123">
        <v>47724</v>
      </c>
      <c r="E6" s="124"/>
      <c r="F6" s="125">
        <v>118373</v>
      </c>
      <c r="G6" s="126"/>
      <c r="H6" s="127"/>
    </row>
    <row r="7" spans="1:8">
      <c r="A7" s="108" t="s">
        <v>514</v>
      </c>
      <c r="B7" s="113"/>
      <c r="C7" s="114"/>
      <c r="D7" s="115">
        <v>85236</v>
      </c>
      <c r="E7" s="116"/>
      <c r="F7" s="117">
        <v>221823</v>
      </c>
      <c r="G7" s="118"/>
      <c r="H7" s="119"/>
    </row>
    <row r="8" spans="1:8">
      <c r="A8" s="120"/>
      <c r="B8" s="121"/>
      <c r="C8" s="122"/>
      <c r="D8" s="123">
        <v>59442</v>
      </c>
      <c r="E8" s="124"/>
      <c r="F8" s="125">
        <v>104431</v>
      </c>
      <c r="G8" s="126"/>
      <c r="H8" s="127"/>
    </row>
    <row r="9" spans="1:8">
      <c r="A9" s="108" t="s">
        <v>515</v>
      </c>
      <c r="B9" s="113"/>
      <c r="C9" s="114"/>
      <c r="D9" s="115">
        <v>117467</v>
      </c>
      <c r="E9" s="116"/>
      <c r="F9" s="117">
        <v>263041</v>
      </c>
      <c r="G9" s="118"/>
      <c r="H9" s="119"/>
    </row>
    <row r="10" spans="1:8">
      <c r="A10" s="120"/>
      <c r="B10" s="121"/>
      <c r="C10" s="122"/>
      <c r="D10" s="123">
        <v>88270</v>
      </c>
      <c r="E10" s="124"/>
      <c r="F10" s="125">
        <v>103171</v>
      </c>
      <c r="G10" s="126"/>
      <c r="H10" s="127"/>
    </row>
    <row r="11" spans="1:8">
      <c r="A11" s="108" t="s">
        <v>516</v>
      </c>
      <c r="B11" s="113"/>
      <c r="C11" s="114"/>
      <c r="D11" s="115">
        <v>216410</v>
      </c>
      <c r="E11" s="116"/>
      <c r="F11" s="117">
        <v>272886</v>
      </c>
      <c r="G11" s="118"/>
      <c r="H11" s="119"/>
    </row>
    <row r="12" spans="1:8">
      <c r="A12" s="120"/>
      <c r="B12" s="121"/>
      <c r="C12" s="128"/>
      <c r="D12" s="123">
        <v>182932</v>
      </c>
      <c r="E12" s="124"/>
      <c r="F12" s="125">
        <v>125724</v>
      </c>
      <c r="G12" s="126"/>
      <c r="H12" s="127"/>
    </row>
    <row r="13" spans="1:8">
      <c r="A13" s="108"/>
      <c r="B13" s="113"/>
      <c r="C13" s="129"/>
      <c r="D13" s="130">
        <v>115267</v>
      </c>
      <c r="E13" s="131"/>
      <c r="F13" s="132">
        <v>235992</v>
      </c>
      <c r="G13" s="133"/>
      <c r="H13" s="119"/>
    </row>
    <row r="14" spans="1:8">
      <c r="A14" s="120"/>
      <c r="B14" s="121"/>
      <c r="C14" s="122"/>
      <c r="D14" s="123">
        <v>86327</v>
      </c>
      <c r="E14" s="124"/>
      <c r="F14" s="125">
        <v>111407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30.99</v>
      </c>
      <c r="C19" s="134">
        <f>ROUND(VALUE(SUBSTITUTE(実質収支比率等に係る経年分析!G$48,"▲","-")),2)</f>
        <v>41.31</v>
      </c>
      <c r="D19" s="134">
        <f>ROUND(VALUE(SUBSTITUTE(実質収支比率等に係る経年分析!H$48,"▲","-")),2)</f>
        <v>50.37</v>
      </c>
      <c r="E19" s="134">
        <f>ROUND(VALUE(SUBSTITUTE(実質収支比率等に係る経年分析!I$48,"▲","-")),2)</f>
        <v>44.82</v>
      </c>
      <c r="F19" s="134">
        <f>ROUND(VALUE(SUBSTITUTE(実質収支比率等に係る経年分析!J$48,"▲","-")),2)</f>
        <v>17.22</v>
      </c>
    </row>
    <row r="20" spans="1:11">
      <c r="A20" s="134" t="s">
        <v>43</v>
      </c>
      <c r="B20" s="134">
        <f>ROUND(VALUE(SUBSTITUTE(実質収支比率等に係る経年分析!F$47,"▲","-")),2)</f>
        <v>36.06</v>
      </c>
      <c r="C20" s="134">
        <f>ROUND(VALUE(SUBSTITUTE(実質収支比率等に係る経年分析!G$47,"▲","-")),2)</f>
        <v>44.06</v>
      </c>
      <c r="D20" s="134">
        <f>ROUND(VALUE(SUBSTITUTE(実質収支比率等に係る経年分析!H$47,"▲","-")),2)</f>
        <v>50.84</v>
      </c>
      <c r="E20" s="134">
        <f>ROUND(VALUE(SUBSTITUTE(実質収支比率等に係る経年分析!I$47,"▲","-")),2)</f>
        <v>50.93</v>
      </c>
      <c r="F20" s="134">
        <f>ROUND(VALUE(SUBSTITUTE(実質収支比率等に係る経年分析!J$47,"▲","-")),2)</f>
        <v>76.930000000000007</v>
      </c>
    </row>
    <row r="21" spans="1:11">
      <c r="A21" s="134" t="s">
        <v>44</v>
      </c>
      <c r="B21" s="134">
        <f>IF(ISNUMBER(VALUE(SUBSTITUTE(実質収支比率等に係る経年分析!F$49,"▲","-"))),ROUND(VALUE(SUBSTITUTE(実質収支比率等に係る経年分析!F$49,"▲","-")),2),NA())</f>
        <v>15.05</v>
      </c>
      <c r="C21" s="134">
        <f>IF(ISNUMBER(VALUE(SUBSTITUTE(実質収支比率等に係る経年分析!G$49,"▲","-"))),ROUND(VALUE(SUBSTITUTE(実質収支比率等に係る経年分析!G$49,"▲","-")),2),NA())</f>
        <v>15.5</v>
      </c>
      <c r="D21" s="134">
        <f>IF(ISNUMBER(VALUE(SUBSTITUTE(実質収支比率等に係る経年分析!H$49,"▲","-"))),ROUND(VALUE(SUBSTITUTE(実質収支比率等に係る経年分析!H$49,"▲","-")),2),NA())</f>
        <v>17.489999999999998</v>
      </c>
      <c r="E21" s="134">
        <f>IF(ISNUMBER(VALUE(SUBSTITUTE(実質収支比率等に係る経年分析!I$49,"▲","-"))),ROUND(VALUE(SUBSTITUTE(実質収支比率等に係る経年分析!I$49,"▲","-")),2),NA())</f>
        <v>-5.52</v>
      </c>
      <c r="F21" s="134">
        <f>IF(ISNUMBER(VALUE(SUBSTITUTE(実質収支比率等に係る経年分析!J$49,"▲","-"))),ROUND(VALUE(SUBSTITUTE(実質収支比率等に係る経年分析!J$49,"▲","-")),2),NA())</f>
        <v>-14.94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c r="A34" s="135" t="str">
        <f>IF(連結実質赤字比率に係る赤字・黒字の構成分析!C$36="",NA(),連結実質赤字比率に係る赤字・黒字の構成分析!C$36)</f>
        <v>国保診療所特別会計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17.21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276</v>
      </c>
      <c r="E42" s="136"/>
      <c r="F42" s="136"/>
      <c r="G42" s="136">
        <f>'実質公債費比率（分子）の構造'!L$52</f>
        <v>274</v>
      </c>
      <c r="H42" s="136"/>
      <c r="I42" s="136"/>
      <c r="J42" s="136">
        <f>'実質公債費比率（分子）の構造'!M$52</f>
        <v>261</v>
      </c>
      <c r="K42" s="136"/>
      <c r="L42" s="136"/>
      <c r="M42" s="136">
        <f>'実質公債費比率（分子）の構造'!N$52</f>
        <v>265</v>
      </c>
      <c r="N42" s="136"/>
      <c r="O42" s="136"/>
      <c r="P42" s="136">
        <f>'実質公債費比率（分子）の構造'!O$52</f>
        <v>281</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v>
      </c>
      <c r="C44" s="136"/>
      <c r="D44" s="136"/>
      <c r="E44" s="136">
        <f>'実質公債費比率（分子）の構造'!L$50</f>
        <v>5</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15</v>
      </c>
      <c r="C45" s="136"/>
      <c r="D45" s="136"/>
      <c r="E45" s="136">
        <f>'実質公債費比率（分子）の構造'!L$49</f>
        <v>14</v>
      </c>
      <c r="F45" s="136"/>
      <c r="G45" s="136"/>
      <c r="H45" s="136">
        <f>'実質公債費比率（分子）の構造'!M$49</f>
        <v>12</v>
      </c>
      <c r="I45" s="136"/>
      <c r="J45" s="136"/>
      <c r="K45" s="136">
        <f>'実質公債費比率（分子）の構造'!N$49</f>
        <v>10</v>
      </c>
      <c r="L45" s="136"/>
      <c r="M45" s="136"/>
      <c r="N45" s="136">
        <f>'実質公債費比率（分子）の構造'!O$49</f>
        <v>9</v>
      </c>
      <c r="O45" s="136"/>
      <c r="P45" s="136"/>
    </row>
    <row r="46" spans="1:16">
      <c r="A46" s="136" t="s">
        <v>55</v>
      </c>
      <c r="B46" s="136">
        <f>'実質公債費比率（分子）の構造'!K$48</f>
        <v>101</v>
      </c>
      <c r="C46" s="136"/>
      <c r="D46" s="136"/>
      <c r="E46" s="136">
        <f>'実質公債費比率（分子）の構造'!L$48</f>
        <v>106</v>
      </c>
      <c r="F46" s="136"/>
      <c r="G46" s="136"/>
      <c r="H46" s="136">
        <f>'実質公債費比率（分子）の構造'!M$48</f>
        <v>113</v>
      </c>
      <c r="I46" s="136"/>
      <c r="J46" s="136"/>
      <c r="K46" s="136">
        <f>'実質公債費比率（分子）の構造'!N$48</f>
        <v>115</v>
      </c>
      <c r="L46" s="136"/>
      <c r="M46" s="136"/>
      <c r="N46" s="136">
        <f>'実質公債費比率（分子）の構造'!O$48</f>
        <v>114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322</v>
      </c>
      <c r="C49" s="136"/>
      <c r="D49" s="136"/>
      <c r="E49" s="136">
        <f>'実質公債費比率（分子）の構造'!L$45</f>
        <v>295</v>
      </c>
      <c r="F49" s="136"/>
      <c r="G49" s="136"/>
      <c r="H49" s="136">
        <f>'実質公債費比率（分子）の構造'!M$45</f>
        <v>278</v>
      </c>
      <c r="I49" s="136"/>
      <c r="J49" s="136"/>
      <c r="K49" s="136">
        <f>'実質公債費比率（分子）の構造'!N$45</f>
        <v>280</v>
      </c>
      <c r="L49" s="136"/>
      <c r="M49" s="136"/>
      <c r="N49" s="136">
        <f>'実質公債費比率（分子）の構造'!O$45</f>
        <v>298</v>
      </c>
      <c r="O49" s="136"/>
      <c r="P49" s="136"/>
    </row>
    <row r="50" spans="1:16">
      <c r="A50" s="136" t="s">
        <v>59</v>
      </c>
      <c r="B50" s="136" t="e">
        <f>NA()</f>
        <v>#N/A</v>
      </c>
      <c r="C50" s="136">
        <f>IF(ISNUMBER('実質公債費比率（分子）の構造'!K$53),'実質公債費比率（分子）の構造'!K$53,NA())</f>
        <v>186</v>
      </c>
      <c r="D50" s="136" t="e">
        <f>NA()</f>
        <v>#N/A</v>
      </c>
      <c r="E50" s="136" t="e">
        <f>NA()</f>
        <v>#N/A</v>
      </c>
      <c r="F50" s="136">
        <f>IF(ISNUMBER('実質公債費比率（分子）の構造'!L$53),'実質公債費比率（分子）の構造'!L$53,NA())</f>
        <v>147</v>
      </c>
      <c r="G50" s="136" t="e">
        <f>NA()</f>
        <v>#N/A</v>
      </c>
      <c r="H50" s="136" t="e">
        <f>NA()</f>
        <v>#N/A</v>
      </c>
      <c r="I50" s="136">
        <f>IF(ISNUMBER('実質公債費比率（分子）の構造'!M$53),'実質公債費比率（分子）の構造'!M$53,NA())</f>
        <v>142</v>
      </c>
      <c r="J50" s="136" t="e">
        <f>NA()</f>
        <v>#N/A</v>
      </c>
      <c r="K50" s="136" t="e">
        <f>NA()</f>
        <v>#N/A</v>
      </c>
      <c r="L50" s="136">
        <f>IF(ISNUMBER('実質公債費比率（分子）の構造'!N$53),'実質公債費比率（分子）の構造'!N$53,NA())</f>
        <v>140</v>
      </c>
      <c r="M50" s="136" t="e">
        <f>NA()</f>
        <v>#N/A</v>
      </c>
      <c r="N50" s="136" t="e">
        <f>NA()</f>
        <v>#N/A</v>
      </c>
      <c r="O50" s="136">
        <f>IF(ISNUMBER('実質公債費比率（分子）の構造'!O$53),'実質公債費比率（分子）の構造'!O$53,NA())</f>
        <v>140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2477</v>
      </c>
      <c r="E56" s="135"/>
      <c r="F56" s="135"/>
      <c r="G56" s="135">
        <f>'将来負担比率（分子）の構造'!J$51</f>
        <v>2455</v>
      </c>
      <c r="H56" s="135"/>
      <c r="I56" s="135"/>
      <c r="J56" s="135">
        <f>'将来負担比率（分子）の構造'!K$51</f>
        <v>2406</v>
      </c>
      <c r="K56" s="135"/>
      <c r="L56" s="135"/>
      <c r="M56" s="135">
        <f>'将来負担比率（分子）の構造'!L$51</f>
        <v>2333</v>
      </c>
      <c r="N56" s="135"/>
      <c r="O56" s="135"/>
      <c r="P56" s="135">
        <f>'将来負担比率（分子）の構造'!M$51</f>
        <v>2346</v>
      </c>
    </row>
    <row r="57" spans="1:16">
      <c r="A57" s="135" t="s">
        <v>35</v>
      </c>
      <c r="B57" s="135"/>
      <c r="C57" s="135"/>
      <c r="D57" s="135">
        <f>'将来負担比率（分子）の構造'!I$50</f>
        <v>47</v>
      </c>
      <c r="E57" s="135"/>
      <c r="F57" s="135"/>
      <c r="G57" s="135">
        <f>'将来負担比率（分子）の構造'!J$50</f>
        <v>41</v>
      </c>
      <c r="H57" s="135"/>
      <c r="I57" s="135"/>
      <c r="J57" s="135">
        <f>'将来負担比率（分子）の構造'!K$50</f>
        <v>36</v>
      </c>
      <c r="K57" s="135"/>
      <c r="L57" s="135"/>
      <c r="M57" s="135">
        <f>'将来負担比率（分子）の構造'!L$50</f>
        <v>30</v>
      </c>
      <c r="N57" s="135"/>
      <c r="O57" s="135"/>
      <c r="P57" s="135">
        <f>'将来負担比率（分子）の構造'!M$50</f>
        <v>25</v>
      </c>
    </row>
    <row r="58" spans="1:16">
      <c r="A58" s="135" t="s">
        <v>34</v>
      </c>
      <c r="B58" s="135"/>
      <c r="C58" s="135"/>
      <c r="D58" s="135">
        <f>'将来負担比率（分子）の構造'!I$49</f>
        <v>876</v>
      </c>
      <c r="E58" s="135"/>
      <c r="F58" s="135"/>
      <c r="G58" s="135">
        <f>'将来負担比率（分子）の構造'!J$49</f>
        <v>968</v>
      </c>
      <c r="H58" s="135"/>
      <c r="I58" s="135"/>
      <c r="J58" s="135">
        <f>'将来負担比率（分子）の構造'!K$49</f>
        <v>1058</v>
      </c>
      <c r="K58" s="135"/>
      <c r="L58" s="135"/>
      <c r="M58" s="135">
        <f>'将来負担比率（分子）の構造'!L$49</f>
        <v>1260</v>
      </c>
      <c r="N58" s="135"/>
      <c r="O58" s="135"/>
      <c r="P58" s="135">
        <f>'将来負担比率（分子）の構造'!M$49</f>
        <v>1671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225</v>
      </c>
      <c r="C62" s="135"/>
      <c r="D62" s="135"/>
      <c r="E62" s="135">
        <f>'将来負担比率（分子）の構造'!J$45</f>
        <v>213</v>
      </c>
      <c r="F62" s="135"/>
      <c r="G62" s="135"/>
      <c r="H62" s="135">
        <f>'将来負担比率（分子）の構造'!K$45</f>
        <v>173</v>
      </c>
      <c r="I62" s="135"/>
      <c r="J62" s="135"/>
      <c r="K62" s="135">
        <f>'将来負担比率（分子）の構造'!L$45</f>
        <v>126</v>
      </c>
      <c r="L62" s="135"/>
      <c r="M62" s="135"/>
      <c r="N62" s="135">
        <f>'将来負担比率（分子）の構造'!M$45</f>
        <v>134</v>
      </c>
      <c r="O62" s="135"/>
      <c r="P62" s="135"/>
    </row>
    <row r="63" spans="1:16">
      <c r="A63" s="135" t="s">
        <v>28</v>
      </c>
      <c r="B63" s="135">
        <f>'将来負担比率（分子）の構造'!I$44</f>
        <v>63</v>
      </c>
      <c r="C63" s="135"/>
      <c r="D63" s="135"/>
      <c r="E63" s="135">
        <f>'将来負担比率（分子）の構造'!J$44</f>
        <v>52</v>
      </c>
      <c r="F63" s="135"/>
      <c r="G63" s="135"/>
      <c r="H63" s="135">
        <f>'将来負担比率（分子）の構造'!K$44</f>
        <v>48</v>
      </c>
      <c r="I63" s="135"/>
      <c r="J63" s="135"/>
      <c r="K63" s="135">
        <f>'将来負担比率（分子）の構造'!L$44</f>
        <v>53</v>
      </c>
      <c r="L63" s="135"/>
      <c r="M63" s="135"/>
      <c r="N63" s="135">
        <f>'将来負担比率（分子）の構造'!M$44</f>
        <v>45</v>
      </c>
      <c r="O63" s="135"/>
      <c r="P63" s="135"/>
    </row>
    <row r="64" spans="1:16">
      <c r="A64" s="135" t="s">
        <v>27</v>
      </c>
      <c r="B64" s="135">
        <f>'将来負担比率（分子）の構造'!I$43</f>
        <v>1310</v>
      </c>
      <c r="C64" s="135"/>
      <c r="D64" s="135"/>
      <c r="E64" s="135">
        <f>'将来負担比率（分子）の構造'!J$43</f>
        <v>1249</v>
      </c>
      <c r="F64" s="135"/>
      <c r="G64" s="135"/>
      <c r="H64" s="135">
        <f>'将来負担比率（分子）の構造'!K$43</f>
        <v>1199</v>
      </c>
      <c r="I64" s="135"/>
      <c r="J64" s="135"/>
      <c r="K64" s="135">
        <f>'将来負担比率（分子）の構造'!L$43</f>
        <v>1201</v>
      </c>
      <c r="L64" s="135"/>
      <c r="M64" s="135"/>
      <c r="N64" s="135">
        <f>'将来負担比率（分子）の構造'!M$43</f>
        <v>1204</v>
      </c>
      <c r="O64" s="135"/>
      <c r="P64" s="135"/>
    </row>
    <row r="65" spans="1:16">
      <c r="A65" s="135" t="s">
        <v>26</v>
      </c>
      <c r="B65" s="135">
        <f>'将来負担比率（分子）の構造'!I$42</f>
        <v>5</v>
      </c>
      <c r="C65" s="135"/>
      <c r="D65" s="135"/>
      <c r="E65" s="135" t="str">
        <f>'将来負担比率（分子）の構造'!J$42</f>
        <v>-</v>
      </c>
      <c r="F65" s="135"/>
      <c r="G65" s="135"/>
      <c r="H65" s="135">
        <f>'将来負担比率（分子）の構造'!K$42</f>
        <v>0</v>
      </c>
      <c r="I65" s="135"/>
      <c r="J65" s="135"/>
      <c r="K65" s="135">
        <f>'将来負担比率（分子）の構造'!L$42</f>
        <v>2</v>
      </c>
      <c r="L65" s="135"/>
      <c r="M65" s="135"/>
      <c r="N65" s="135">
        <f>'将来負担比率（分子）の構造'!M$42</f>
        <v>2</v>
      </c>
      <c r="O65" s="135"/>
      <c r="P65" s="135"/>
    </row>
    <row r="66" spans="1:16">
      <c r="A66" s="135" t="s">
        <v>25</v>
      </c>
      <c r="B66" s="135">
        <f>'将来負担比率（分子）の構造'!I$41</f>
        <v>2463</v>
      </c>
      <c r="C66" s="135"/>
      <c r="D66" s="135"/>
      <c r="E66" s="135">
        <f>'将来負担比率（分子）の構造'!J$41</f>
        <v>2421</v>
      </c>
      <c r="F66" s="135"/>
      <c r="G66" s="135"/>
      <c r="H66" s="135">
        <f>'将来負担比率（分子）の構造'!K$41</f>
        <v>2412</v>
      </c>
      <c r="I66" s="135"/>
      <c r="J66" s="135"/>
      <c r="K66" s="135">
        <f>'将来負担比率（分子）の構造'!L$41</f>
        <v>2362</v>
      </c>
      <c r="L66" s="135"/>
      <c r="M66" s="135"/>
      <c r="N66" s="135">
        <f>'将来負担比率（分子）の構造'!M$41</f>
        <v>2407</v>
      </c>
      <c r="O66" s="135"/>
      <c r="P66" s="135"/>
    </row>
    <row r="67" spans="1:16">
      <c r="A67" s="135" t="s">
        <v>63</v>
      </c>
      <c r="B67" s="135" t="e">
        <f>NA()</f>
        <v>#N/A</v>
      </c>
      <c r="C67" s="135">
        <f>IF(ISNUMBER('将来負担比率（分子）の構造'!I$52), IF('将来負担比率（分子）の構造'!I$52 &lt; 0, 0, '将来負担比率（分子）の構造'!I$52), NA())</f>
        <v>666</v>
      </c>
      <c r="D67" s="135" t="e">
        <f>NA()</f>
        <v>#N/A</v>
      </c>
      <c r="E67" s="135" t="e">
        <f>NA()</f>
        <v>#N/A</v>
      </c>
      <c r="F67" s="135">
        <f>IF(ISNUMBER('将来負担比率（分子）の構造'!J$52), IF('将来負担比率（分子）の構造'!J$52 &lt; 0, 0, '将来負担比率（分子）の構造'!J$52), NA())</f>
        <v>470</v>
      </c>
      <c r="G67" s="135" t="e">
        <f>NA()</f>
        <v>#N/A</v>
      </c>
      <c r="H67" s="135" t="e">
        <f>NA()</f>
        <v>#N/A</v>
      </c>
      <c r="I67" s="135">
        <f>IF(ISNUMBER('将来負担比率（分子）の構造'!K$52), IF('将来負担比率（分子）の構造'!K$52 &lt; 0, 0, '将来負担比率（分子）の構造'!K$52), NA())</f>
        <v>332</v>
      </c>
      <c r="J67" s="135" t="e">
        <f>NA()</f>
        <v>#N/A</v>
      </c>
      <c r="K67" s="135" t="e">
        <f>NA()</f>
        <v>#N/A</v>
      </c>
      <c r="L67" s="135">
        <f>IF(ISNUMBER('将来負担比率（分子）の構造'!L$52), IF('将来負担比率（分子）の構造'!L$52 &lt; 0, 0, '将来負担比率（分子）の構造'!L$52), NA())</f>
        <v>120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202501</v>
      </c>
      <c r="S5" s="639"/>
      <c r="T5" s="639"/>
      <c r="U5" s="639"/>
      <c r="V5" s="639"/>
      <c r="W5" s="639"/>
      <c r="X5" s="639"/>
      <c r="Y5" s="686"/>
      <c r="Z5" s="699">
        <v>6.8</v>
      </c>
      <c r="AA5" s="699"/>
      <c r="AB5" s="699"/>
      <c r="AC5" s="699"/>
      <c r="AD5" s="700">
        <v>202501</v>
      </c>
      <c r="AE5" s="700"/>
      <c r="AF5" s="700"/>
      <c r="AG5" s="700"/>
      <c r="AH5" s="700"/>
      <c r="AI5" s="700"/>
      <c r="AJ5" s="700"/>
      <c r="AK5" s="700"/>
      <c r="AL5" s="687">
        <v>13.3</v>
      </c>
      <c r="AM5" s="656"/>
      <c r="AN5" s="656"/>
      <c r="AO5" s="688"/>
      <c r="AP5" s="673" t="s">
        <v>208</v>
      </c>
      <c r="AQ5" s="674"/>
      <c r="AR5" s="674"/>
      <c r="AS5" s="674"/>
      <c r="AT5" s="674"/>
      <c r="AU5" s="674"/>
      <c r="AV5" s="674"/>
      <c r="AW5" s="674"/>
      <c r="AX5" s="674"/>
      <c r="AY5" s="674"/>
      <c r="AZ5" s="674"/>
      <c r="BA5" s="674"/>
      <c r="BB5" s="674"/>
      <c r="BC5" s="674"/>
      <c r="BD5" s="674"/>
      <c r="BE5" s="674"/>
      <c r="BF5" s="675"/>
      <c r="BG5" s="588">
        <v>202501</v>
      </c>
      <c r="BH5" s="589"/>
      <c r="BI5" s="589"/>
      <c r="BJ5" s="589"/>
      <c r="BK5" s="589"/>
      <c r="BL5" s="589"/>
      <c r="BM5" s="589"/>
      <c r="BN5" s="590"/>
      <c r="BO5" s="641">
        <v>100</v>
      </c>
      <c r="BP5" s="641"/>
      <c r="BQ5" s="641"/>
      <c r="BR5" s="641"/>
      <c r="BS5" s="642">
        <v>13510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26208</v>
      </c>
      <c r="S6" s="589"/>
      <c r="T6" s="589"/>
      <c r="U6" s="589"/>
      <c r="V6" s="589"/>
      <c r="W6" s="589"/>
      <c r="X6" s="589"/>
      <c r="Y6" s="590"/>
      <c r="Z6" s="641">
        <v>0.9</v>
      </c>
      <c r="AA6" s="641"/>
      <c r="AB6" s="641"/>
      <c r="AC6" s="641"/>
      <c r="AD6" s="642">
        <v>26208</v>
      </c>
      <c r="AE6" s="642"/>
      <c r="AF6" s="642"/>
      <c r="AG6" s="642"/>
      <c r="AH6" s="642"/>
      <c r="AI6" s="642"/>
      <c r="AJ6" s="642"/>
      <c r="AK6" s="642"/>
      <c r="AL6" s="611">
        <v>1.7</v>
      </c>
      <c r="AM6" s="643"/>
      <c r="AN6" s="643"/>
      <c r="AO6" s="644"/>
      <c r="AP6" s="585" t="s">
        <v>213</v>
      </c>
      <c r="AQ6" s="586"/>
      <c r="AR6" s="586"/>
      <c r="AS6" s="586"/>
      <c r="AT6" s="586"/>
      <c r="AU6" s="586"/>
      <c r="AV6" s="586"/>
      <c r="AW6" s="586"/>
      <c r="AX6" s="586"/>
      <c r="AY6" s="586"/>
      <c r="AZ6" s="586"/>
      <c r="BA6" s="586"/>
      <c r="BB6" s="586"/>
      <c r="BC6" s="586"/>
      <c r="BD6" s="586"/>
      <c r="BE6" s="586"/>
      <c r="BF6" s="587"/>
      <c r="BG6" s="588">
        <v>202501</v>
      </c>
      <c r="BH6" s="589"/>
      <c r="BI6" s="589"/>
      <c r="BJ6" s="589"/>
      <c r="BK6" s="589"/>
      <c r="BL6" s="589"/>
      <c r="BM6" s="589"/>
      <c r="BN6" s="590"/>
      <c r="BO6" s="641">
        <v>100</v>
      </c>
      <c r="BP6" s="641"/>
      <c r="BQ6" s="641"/>
      <c r="BR6" s="641"/>
      <c r="BS6" s="642">
        <v>13510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35003</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34999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428</v>
      </c>
      <c r="S7" s="589"/>
      <c r="T7" s="589"/>
      <c r="U7" s="589"/>
      <c r="V7" s="589"/>
      <c r="W7" s="589"/>
      <c r="X7" s="589"/>
      <c r="Y7" s="590"/>
      <c r="Z7" s="641">
        <v>0</v>
      </c>
      <c r="AA7" s="641"/>
      <c r="AB7" s="641"/>
      <c r="AC7" s="641"/>
      <c r="AD7" s="642">
        <v>428</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79565</v>
      </c>
      <c r="BH7" s="589"/>
      <c r="BI7" s="589"/>
      <c r="BJ7" s="589"/>
      <c r="BK7" s="589"/>
      <c r="BL7" s="589"/>
      <c r="BM7" s="589"/>
      <c r="BN7" s="590"/>
      <c r="BO7" s="641">
        <v>39.299999999999997</v>
      </c>
      <c r="BP7" s="641"/>
      <c r="BQ7" s="641"/>
      <c r="BR7" s="641"/>
      <c r="BS7" s="642" t="s">
        <v>215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703767</v>
      </c>
      <c r="CS7" s="589"/>
      <c r="CT7" s="589"/>
      <c r="CU7" s="589"/>
      <c r="CV7" s="589"/>
      <c r="CW7" s="589"/>
      <c r="CX7" s="589"/>
      <c r="CY7" s="590"/>
      <c r="CZ7" s="641">
        <v>25.9</v>
      </c>
      <c r="DA7" s="641"/>
      <c r="DB7" s="641"/>
      <c r="DC7" s="641"/>
      <c r="DD7" s="594">
        <v>131130</v>
      </c>
      <c r="DE7" s="589"/>
      <c r="DF7" s="589"/>
      <c r="DG7" s="589"/>
      <c r="DH7" s="589"/>
      <c r="DI7" s="589"/>
      <c r="DJ7" s="589"/>
      <c r="DK7" s="589"/>
      <c r="DL7" s="589"/>
      <c r="DM7" s="589"/>
      <c r="DN7" s="589"/>
      <c r="DO7" s="589"/>
      <c r="DP7" s="590"/>
      <c r="DQ7" s="594">
        <v>521500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1306</v>
      </c>
      <c r="S8" s="589"/>
      <c r="T8" s="589"/>
      <c r="U8" s="589"/>
      <c r="V8" s="589"/>
      <c r="W8" s="589"/>
      <c r="X8" s="589"/>
      <c r="Y8" s="590"/>
      <c r="Z8" s="641">
        <v>0</v>
      </c>
      <c r="AA8" s="641"/>
      <c r="AB8" s="641"/>
      <c r="AC8" s="641"/>
      <c r="AD8" s="642">
        <v>1306</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4119</v>
      </c>
      <c r="BH8" s="589"/>
      <c r="BI8" s="589"/>
      <c r="BJ8" s="589"/>
      <c r="BK8" s="589"/>
      <c r="BL8" s="589"/>
      <c r="BM8" s="589"/>
      <c r="BN8" s="590"/>
      <c r="BO8" s="641">
        <v>2</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464089</v>
      </c>
      <c r="CS8" s="589"/>
      <c r="CT8" s="589"/>
      <c r="CU8" s="589"/>
      <c r="CV8" s="589"/>
      <c r="CW8" s="589"/>
      <c r="CX8" s="589"/>
      <c r="CY8" s="590"/>
      <c r="CZ8" s="641">
        <v>17.100000000000001</v>
      </c>
      <c r="DA8" s="641"/>
      <c r="DB8" s="641"/>
      <c r="DC8" s="641"/>
      <c r="DD8" s="594">
        <v>21218</v>
      </c>
      <c r="DE8" s="589"/>
      <c r="DF8" s="589"/>
      <c r="DG8" s="589"/>
      <c r="DH8" s="589"/>
      <c r="DI8" s="589"/>
      <c r="DJ8" s="589"/>
      <c r="DK8" s="589"/>
      <c r="DL8" s="589"/>
      <c r="DM8" s="589"/>
      <c r="DN8" s="589"/>
      <c r="DO8" s="589"/>
      <c r="DP8" s="590"/>
      <c r="DQ8" s="594">
        <v>308806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636</v>
      </c>
      <c r="S9" s="589"/>
      <c r="T9" s="589"/>
      <c r="U9" s="589"/>
      <c r="V9" s="589"/>
      <c r="W9" s="589"/>
      <c r="X9" s="589"/>
      <c r="Y9" s="590"/>
      <c r="Z9" s="641">
        <v>0</v>
      </c>
      <c r="AA9" s="641"/>
      <c r="AB9" s="641"/>
      <c r="AC9" s="641"/>
      <c r="AD9" s="642">
        <v>636</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68411</v>
      </c>
      <c r="BH9" s="589"/>
      <c r="BI9" s="589"/>
      <c r="BJ9" s="589"/>
      <c r="BK9" s="589"/>
      <c r="BL9" s="589"/>
      <c r="BM9" s="589"/>
      <c r="BN9" s="590"/>
      <c r="BO9" s="641">
        <v>33.799999999999997</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371035</v>
      </c>
      <c r="CS9" s="589"/>
      <c r="CT9" s="589"/>
      <c r="CU9" s="589"/>
      <c r="CV9" s="589"/>
      <c r="CW9" s="589"/>
      <c r="CX9" s="589"/>
      <c r="CY9" s="590"/>
      <c r="CZ9" s="641">
        <v>13.7</v>
      </c>
      <c r="DA9" s="641"/>
      <c r="DB9" s="641"/>
      <c r="DC9" s="641"/>
      <c r="DD9" s="594">
        <v>3583</v>
      </c>
      <c r="DE9" s="589"/>
      <c r="DF9" s="589"/>
      <c r="DG9" s="589"/>
      <c r="DH9" s="589"/>
      <c r="DI9" s="589"/>
      <c r="DJ9" s="589"/>
      <c r="DK9" s="589"/>
      <c r="DL9" s="589"/>
      <c r="DM9" s="589"/>
      <c r="DN9" s="589"/>
      <c r="DO9" s="589"/>
      <c r="DP9" s="590"/>
      <c r="DQ9" s="594">
        <v>354872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28966</v>
      </c>
      <c r="S10" s="589"/>
      <c r="T10" s="589"/>
      <c r="U10" s="589"/>
      <c r="V10" s="589"/>
      <c r="W10" s="589"/>
      <c r="X10" s="589"/>
      <c r="Y10" s="590"/>
      <c r="Z10" s="641">
        <v>1</v>
      </c>
      <c r="AA10" s="641"/>
      <c r="AB10" s="641"/>
      <c r="AC10" s="641"/>
      <c r="AD10" s="642">
        <v>28966</v>
      </c>
      <c r="AE10" s="642"/>
      <c r="AF10" s="642"/>
      <c r="AG10" s="642"/>
      <c r="AH10" s="642"/>
      <c r="AI10" s="642"/>
      <c r="AJ10" s="642"/>
      <c r="AK10" s="642"/>
      <c r="AL10" s="611">
        <v>1.9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4454</v>
      </c>
      <c r="BH10" s="589"/>
      <c r="BI10" s="589"/>
      <c r="BJ10" s="589"/>
      <c r="BK10" s="589"/>
      <c r="BL10" s="589"/>
      <c r="BM10" s="589"/>
      <c r="BN10" s="590"/>
      <c r="BO10" s="641">
        <v>2.2000000000000002</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2581</v>
      </c>
      <c r="BH11" s="589"/>
      <c r="BI11" s="589"/>
      <c r="BJ11" s="589"/>
      <c r="BK11" s="589"/>
      <c r="BL11" s="589"/>
      <c r="BM11" s="589"/>
      <c r="BN11" s="590"/>
      <c r="BO11" s="641">
        <v>1.3</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236688</v>
      </c>
      <c r="CS11" s="589"/>
      <c r="CT11" s="589"/>
      <c r="CU11" s="589"/>
      <c r="CV11" s="589"/>
      <c r="CW11" s="589"/>
      <c r="CX11" s="589"/>
      <c r="CY11" s="590"/>
      <c r="CZ11" s="641">
        <v>8.6999999999999993</v>
      </c>
      <c r="DA11" s="641"/>
      <c r="DB11" s="641"/>
      <c r="DC11" s="641"/>
      <c r="DD11" s="594">
        <v>92965</v>
      </c>
      <c r="DE11" s="589"/>
      <c r="DF11" s="589"/>
      <c r="DG11" s="589"/>
      <c r="DH11" s="589"/>
      <c r="DI11" s="589"/>
      <c r="DJ11" s="589"/>
      <c r="DK11" s="589"/>
      <c r="DL11" s="589"/>
      <c r="DM11" s="589"/>
      <c r="DN11" s="589"/>
      <c r="DO11" s="589"/>
      <c r="DP11" s="590"/>
      <c r="DQ11" s="594">
        <v>150560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110289</v>
      </c>
      <c r="BH12" s="589"/>
      <c r="BI12" s="589"/>
      <c r="BJ12" s="589"/>
      <c r="BK12" s="589"/>
      <c r="BL12" s="589"/>
      <c r="BM12" s="589"/>
      <c r="BN12" s="590"/>
      <c r="BO12" s="641">
        <v>54.5</v>
      </c>
      <c r="BP12" s="641"/>
      <c r="BQ12" s="641"/>
      <c r="BR12" s="641"/>
      <c r="BS12" s="594">
        <v>13510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72196</v>
      </c>
      <c r="CS12" s="589"/>
      <c r="CT12" s="589"/>
      <c r="CU12" s="589"/>
      <c r="CV12" s="589"/>
      <c r="CW12" s="589"/>
      <c r="CX12" s="589"/>
      <c r="CY12" s="590"/>
      <c r="CZ12" s="641">
        <v>2.7</v>
      </c>
      <c r="DA12" s="641"/>
      <c r="DB12" s="641"/>
      <c r="DC12" s="641"/>
      <c r="DD12" s="594">
        <v>7583</v>
      </c>
      <c r="DE12" s="589"/>
      <c r="DF12" s="589"/>
      <c r="DG12" s="589"/>
      <c r="DH12" s="589"/>
      <c r="DI12" s="589"/>
      <c r="DJ12" s="589"/>
      <c r="DK12" s="589"/>
      <c r="DL12" s="589"/>
      <c r="DM12" s="589"/>
      <c r="DN12" s="589"/>
      <c r="DO12" s="589"/>
      <c r="DP12" s="590"/>
      <c r="DQ12" s="594">
        <v>64281</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3071</v>
      </c>
      <c r="S13" s="589"/>
      <c r="T13" s="589"/>
      <c r="U13" s="589"/>
      <c r="V13" s="589"/>
      <c r="W13" s="589"/>
      <c r="X13" s="589"/>
      <c r="Y13" s="590"/>
      <c r="Z13" s="641">
        <v>0.1</v>
      </c>
      <c r="AA13" s="641"/>
      <c r="AB13" s="641"/>
      <c r="AC13" s="641"/>
      <c r="AD13" s="642">
        <v>3071</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109993</v>
      </c>
      <c r="BH13" s="589"/>
      <c r="BI13" s="589"/>
      <c r="BJ13" s="589"/>
      <c r="BK13" s="589"/>
      <c r="BL13" s="589"/>
      <c r="BM13" s="589"/>
      <c r="BN13" s="590"/>
      <c r="BO13" s="641">
        <v>54.3</v>
      </c>
      <c r="BP13" s="641"/>
      <c r="BQ13" s="641"/>
      <c r="BR13" s="641"/>
      <c r="BS13" s="594">
        <v>13510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211575</v>
      </c>
      <c r="CS13" s="589"/>
      <c r="CT13" s="589"/>
      <c r="CU13" s="589"/>
      <c r="CV13" s="589"/>
      <c r="CW13" s="589"/>
      <c r="CX13" s="589"/>
      <c r="CY13" s="590"/>
      <c r="CZ13" s="641">
        <v>7.8</v>
      </c>
      <c r="DA13" s="641"/>
      <c r="DB13" s="641"/>
      <c r="DC13" s="641"/>
      <c r="DD13" s="594">
        <v>168218</v>
      </c>
      <c r="DE13" s="589"/>
      <c r="DF13" s="589"/>
      <c r="DG13" s="589"/>
      <c r="DH13" s="589"/>
      <c r="DI13" s="589"/>
      <c r="DJ13" s="589"/>
      <c r="DK13" s="589"/>
      <c r="DL13" s="589"/>
      <c r="DM13" s="589"/>
      <c r="DN13" s="589"/>
      <c r="DO13" s="589"/>
      <c r="DP13" s="590"/>
      <c r="DQ13" s="594">
        <v>84305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6993</v>
      </c>
      <c r="BH14" s="589"/>
      <c r="BI14" s="589"/>
      <c r="BJ14" s="589"/>
      <c r="BK14" s="589"/>
      <c r="BL14" s="589"/>
      <c r="BM14" s="589"/>
      <c r="BN14" s="590"/>
      <c r="BO14" s="641">
        <v>3.5</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183885</v>
      </c>
      <c r="CS14" s="589"/>
      <c r="CT14" s="589"/>
      <c r="CU14" s="589"/>
      <c r="CV14" s="589"/>
      <c r="CW14" s="589"/>
      <c r="CX14" s="589"/>
      <c r="CY14" s="590"/>
      <c r="CZ14" s="641">
        <v>6.8</v>
      </c>
      <c r="DA14" s="641"/>
      <c r="DB14" s="641"/>
      <c r="DC14" s="641"/>
      <c r="DD14" s="594">
        <v>109407</v>
      </c>
      <c r="DE14" s="589"/>
      <c r="DF14" s="589"/>
      <c r="DG14" s="589"/>
      <c r="DH14" s="589"/>
      <c r="DI14" s="589"/>
      <c r="DJ14" s="589"/>
      <c r="DK14" s="589"/>
      <c r="DL14" s="589"/>
      <c r="DM14" s="589"/>
      <c r="DN14" s="589"/>
      <c r="DO14" s="589"/>
      <c r="DP14" s="590"/>
      <c r="DQ14" s="594">
        <v>69119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597</v>
      </c>
      <c r="S15" s="589"/>
      <c r="T15" s="589"/>
      <c r="U15" s="589"/>
      <c r="V15" s="589"/>
      <c r="W15" s="589"/>
      <c r="X15" s="589"/>
      <c r="Y15" s="590"/>
      <c r="Z15" s="641">
        <v>0</v>
      </c>
      <c r="AA15" s="641"/>
      <c r="AB15" s="641"/>
      <c r="AC15" s="641"/>
      <c r="AD15" s="642">
        <v>597</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5654</v>
      </c>
      <c r="BH15" s="589"/>
      <c r="BI15" s="589"/>
      <c r="BJ15" s="589"/>
      <c r="BK15" s="589"/>
      <c r="BL15" s="589"/>
      <c r="BM15" s="589"/>
      <c r="BN15" s="590"/>
      <c r="BO15" s="641">
        <v>2.8</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150691</v>
      </c>
      <c r="CS15" s="589"/>
      <c r="CT15" s="589"/>
      <c r="CU15" s="589"/>
      <c r="CV15" s="589"/>
      <c r="CW15" s="589"/>
      <c r="CX15" s="589"/>
      <c r="CY15" s="590"/>
      <c r="CZ15" s="641">
        <v>5.6</v>
      </c>
      <c r="DA15" s="641"/>
      <c r="DB15" s="641"/>
      <c r="DC15" s="641"/>
      <c r="DD15" s="594">
        <v>9519</v>
      </c>
      <c r="DE15" s="589"/>
      <c r="DF15" s="589"/>
      <c r="DG15" s="589"/>
      <c r="DH15" s="589"/>
      <c r="DI15" s="589"/>
      <c r="DJ15" s="589"/>
      <c r="DK15" s="589"/>
      <c r="DL15" s="589"/>
      <c r="DM15" s="589"/>
      <c r="DN15" s="589"/>
      <c r="DO15" s="589"/>
      <c r="DP15" s="590"/>
      <c r="DQ15" s="594">
        <v>139970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1368320</v>
      </c>
      <c r="S16" s="589"/>
      <c r="T16" s="589"/>
      <c r="U16" s="589"/>
      <c r="V16" s="589"/>
      <c r="W16" s="589"/>
      <c r="X16" s="589"/>
      <c r="Y16" s="590"/>
      <c r="Z16" s="641">
        <v>45.7</v>
      </c>
      <c r="AA16" s="641"/>
      <c r="AB16" s="641"/>
      <c r="AC16" s="641"/>
      <c r="AD16" s="642">
        <v>1240405</v>
      </c>
      <c r="AE16" s="642"/>
      <c r="AF16" s="642"/>
      <c r="AG16" s="642"/>
      <c r="AH16" s="642"/>
      <c r="AI16" s="642"/>
      <c r="AJ16" s="642"/>
      <c r="AK16" s="642"/>
      <c r="AL16" s="611">
        <v>81.400000000000006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21786</v>
      </c>
      <c r="CS16" s="589"/>
      <c r="CT16" s="589"/>
      <c r="CU16" s="589"/>
      <c r="CV16" s="589"/>
      <c r="CW16" s="589"/>
      <c r="CX16" s="589"/>
      <c r="CY16" s="590"/>
      <c r="CZ16" s="641">
        <v>0.8</v>
      </c>
      <c r="DA16" s="641"/>
      <c r="DB16" s="641"/>
      <c r="DC16" s="641"/>
      <c r="DD16" s="594" t="s">
        <v>112</v>
      </c>
      <c r="DE16" s="589"/>
      <c r="DF16" s="589"/>
      <c r="DG16" s="589"/>
      <c r="DH16" s="589"/>
      <c r="DI16" s="589"/>
      <c r="DJ16" s="589"/>
      <c r="DK16" s="589"/>
      <c r="DL16" s="589"/>
      <c r="DM16" s="589"/>
      <c r="DN16" s="589"/>
      <c r="DO16" s="589"/>
      <c r="DP16" s="590"/>
      <c r="DQ16" s="594">
        <v>4783</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1240405</v>
      </c>
      <c r="S17" s="589"/>
      <c r="T17" s="589"/>
      <c r="U17" s="589"/>
      <c r="V17" s="589"/>
      <c r="W17" s="589"/>
      <c r="X17" s="589"/>
      <c r="Y17" s="590"/>
      <c r="Z17" s="641">
        <v>41.4</v>
      </c>
      <c r="AA17" s="641"/>
      <c r="AB17" s="641"/>
      <c r="AC17" s="641"/>
      <c r="AD17" s="642">
        <v>1240405</v>
      </c>
      <c r="AE17" s="642"/>
      <c r="AF17" s="642"/>
      <c r="AG17" s="642"/>
      <c r="AH17" s="642"/>
      <c r="AI17" s="642"/>
      <c r="AJ17" s="642"/>
      <c r="AK17" s="642"/>
      <c r="AL17" s="611">
        <v>81.400000000000006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264359</v>
      </c>
      <c r="CS17" s="589"/>
      <c r="CT17" s="589"/>
      <c r="CU17" s="589"/>
      <c r="CV17" s="589"/>
      <c r="CW17" s="589"/>
      <c r="CX17" s="589"/>
      <c r="CY17" s="590"/>
      <c r="CZ17" s="641">
        <v>9.6999999999999993</v>
      </c>
      <c r="DA17" s="641"/>
      <c r="DB17" s="641"/>
      <c r="DC17" s="641"/>
      <c r="DD17" s="594" t="s">
        <v>112</v>
      </c>
      <c r="DE17" s="589"/>
      <c r="DF17" s="589"/>
      <c r="DG17" s="589"/>
      <c r="DH17" s="589"/>
      <c r="DI17" s="589"/>
      <c r="DJ17" s="589"/>
      <c r="DK17" s="589"/>
      <c r="DL17" s="589"/>
      <c r="DM17" s="589"/>
      <c r="DN17" s="589"/>
      <c r="DO17" s="589"/>
      <c r="DP17" s="590"/>
      <c r="DQ17" s="594">
        <v>258214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127915</v>
      </c>
      <c r="S18" s="589"/>
      <c r="T18" s="589"/>
      <c r="U18" s="589"/>
      <c r="V18" s="589"/>
      <c r="W18" s="589"/>
      <c r="X18" s="589"/>
      <c r="Y18" s="590"/>
      <c r="Z18" s="641">
        <v>4.3</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1632033</v>
      </c>
      <c r="S20" s="589"/>
      <c r="T20" s="589"/>
      <c r="U20" s="589"/>
      <c r="V20" s="589"/>
      <c r="W20" s="589"/>
      <c r="X20" s="589"/>
      <c r="Y20" s="590"/>
      <c r="Z20" s="641">
        <v>54.5</v>
      </c>
      <c r="AA20" s="641"/>
      <c r="AB20" s="641"/>
      <c r="AC20" s="641"/>
      <c r="AD20" s="642">
        <v>1504118</v>
      </c>
      <c r="AE20" s="642"/>
      <c r="AF20" s="642"/>
      <c r="AG20" s="642"/>
      <c r="AH20" s="642"/>
      <c r="AI20" s="642"/>
      <c r="AJ20" s="642"/>
      <c r="AK20" s="642"/>
      <c r="AL20" s="611">
        <v>98.7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2715074</v>
      </c>
      <c r="CS20" s="589"/>
      <c r="CT20" s="589"/>
      <c r="CU20" s="589"/>
      <c r="CV20" s="589"/>
      <c r="CW20" s="589"/>
      <c r="CX20" s="589"/>
      <c r="CY20" s="590"/>
      <c r="CZ20" s="641">
        <v>100</v>
      </c>
      <c r="DA20" s="641"/>
      <c r="DB20" s="641"/>
      <c r="DC20" s="641"/>
      <c r="DD20" s="594">
        <v>543623</v>
      </c>
      <c r="DE20" s="589"/>
      <c r="DF20" s="589"/>
      <c r="DG20" s="589"/>
      <c r="DH20" s="589"/>
      <c r="DI20" s="589"/>
      <c r="DJ20" s="589"/>
      <c r="DK20" s="589"/>
      <c r="DL20" s="589"/>
      <c r="DM20" s="589"/>
      <c r="DN20" s="589"/>
      <c r="DO20" s="589"/>
      <c r="DP20" s="590"/>
      <c r="DQ20" s="594">
        <v>1991409</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8293</v>
      </c>
      <c r="S22" s="589"/>
      <c r="T22" s="589"/>
      <c r="U22" s="589"/>
      <c r="V22" s="589"/>
      <c r="W22" s="589"/>
      <c r="X22" s="589"/>
      <c r="Y22" s="590"/>
      <c r="Z22" s="641">
        <v>0.3</v>
      </c>
      <c r="AA22" s="641"/>
      <c r="AB22" s="641"/>
      <c r="AC22" s="641"/>
      <c r="AD22" s="642">
        <v>2927</v>
      </c>
      <c r="AE22" s="642"/>
      <c r="AF22" s="642"/>
      <c r="AG22" s="642"/>
      <c r="AH22" s="642"/>
      <c r="AI22" s="642"/>
      <c r="AJ22" s="642"/>
      <c r="AK22" s="642"/>
      <c r="AL22" s="611">
        <v>0.2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67426</v>
      </c>
      <c r="S23" s="589"/>
      <c r="T23" s="589"/>
      <c r="U23" s="589"/>
      <c r="V23" s="589"/>
      <c r="W23" s="589"/>
      <c r="X23" s="589"/>
      <c r="Y23" s="590"/>
      <c r="Z23" s="641">
        <v>2.2999999999999998</v>
      </c>
      <c r="AA23" s="641"/>
      <c r="AB23" s="641"/>
      <c r="AC23" s="641"/>
      <c r="AD23" s="642">
        <v>1247</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7155</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880049</v>
      </c>
      <c r="CS24" s="639"/>
      <c r="CT24" s="639"/>
      <c r="CU24" s="639"/>
      <c r="CV24" s="639"/>
      <c r="CW24" s="639"/>
      <c r="CX24" s="639"/>
      <c r="CY24" s="686"/>
      <c r="CZ24" s="690">
        <v>32.4</v>
      </c>
      <c r="DA24" s="691"/>
      <c r="DB24" s="691"/>
      <c r="DC24" s="692"/>
      <c r="DD24" s="685">
        <v>750596</v>
      </c>
      <c r="DE24" s="639"/>
      <c r="DF24" s="639"/>
      <c r="DG24" s="639"/>
      <c r="DH24" s="639"/>
      <c r="DI24" s="639"/>
      <c r="DJ24" s="639"/>
      <c r="DK24" s="686"/>
      <c r="DL24" s="685">
        <v>741314</v>
      </c>
      <c r="DM24" s="639"/>
      <c r="DN24" s="639"/>
      <c r="DO24" s="639"/>
      <c r="DP24" s="639"/>
      <c r="DQ24" s="639"/>
      <c r="DR24" s="639"/>
      <c r="DS24" s="639"/>
      <c r="DT24" s="639"/>
      <c r="DU24" s="639"/>
      <c r="DV24" s="686"/>
      <c r="DW24" s="687">
        <v>46.2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162319</v>
      </c>
      <c r="S25" s="589"/>
      <c r="T25" s="589"/>
      <c r="U25" s="589"/>
      <c r="V25" s="589"/>
      <c r="W25" s="589"/>
      <c r="X25" s="589"/>
      <c r="Y25" s="590"/>
      <c r="Z25" s="641">
        <v>5.4</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462407</v>
      </c>
      <c r="CS25" s="607"/>
      <c r="CT25" s="607"/>
      <c r="CU25" s="607"/>
      <c r="CV25" s="607"/>
      <c r="CW25" s="607"/>
      <c r="CX25" s="607"/>
      <c r="CY25" s="608"/>
      <c r="CZ25" s="591">
        <v>17</v>
      </c>
      <c r="DA25" s="609"/>
      <c r="DB25" s="609"/>
      <c r="DC25" s="610"/>
      <c r="DD25" s="594">
        <v>435198</v>
      </c>
      <c r="DE25" s="607"/>
      <c r="DF25" s="607"/>
      <c r="DG25" s="607"/>
      <c r="DH25" s="607"/>
      <c r="DI25" s="607"/>
      <c r="DJ25" s="607"/>
      <c r="DK25" s="608"/>
      <c r="DL25" s="594">
        <v>426456</v>
      </c>
      <c r="DM25" s="607"/>
      <c r="DN25" s="607"/>
      <c r="DO25" s="607"/>
      <c r="DP25" s="607"/>
      <c r="DQ25" s="607"/>
      <c r="DR25" s="607"/>
      <c r="DS25" s="607"/>
      <c r="DT25" s="607"/>
      <c r="DU25" s="607"/>
      <c r="DV25" s="608"/>
      <c r="DW25" s="611">
        <v>26.6</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304204</v>
      </c>
      <c r="CS26" s="589"/>
      <c r="CT26" s="589"/>
      <c r="CU26" s="589"/>
      <c r="CV26" s="589"/>
      <c r="CW26" s="589"/>
      <c r="CX26" s="589"/>
      <c r="CY26" s="590"/>
      <c r="CZ26" s="591">
        <v>11.2</v>
      </c>
      <c r="DA26" s="609"/>
      <c r="DB26" s="609"/>
      <c r="DC26" s="610"/>
      <c r="DD26" s="594">
        <v>280183</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237499</v>
      </c>
      <c r="S27" s="589"/>
      <c r="T27" s="589"/>
      <c r="U27" s="589"/>
      <c r="V27" s="589"/>
      <c r="W27" s="589"/>
      <c r="X27" s="589"/>
      <c r="Y27" s="590"/>
      <c r="Z27" s="641">
        <v>7.9</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202501</v>
      </c>
      <c r="BH27" s="589"/>
      <c r="BI27" s="589"/>
      <c r="BJ27" s="589"/>
      <c r="BK27" s="589"/>
      <c r="BL27" s="589"/>
      <c r="BM27" s="589"/>
      <c r="BN27" s="590"/>
      <c r="BO27" s="641">
        <v>100</v>
      </c>
      <c r="BP27" s="641"/>
      <c r="BQ27" s="641"/>
      <c r="BR27" s="641"/>
      <c r="BS27" s="594">
        <v>13510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153283</v>
      </c>
      <c r="CS27" s="607"/>
      <c r="CT27" s="607"/>
      <c r="CU27" s="607"/>
      <c r="CV27" s="607"/>
      <c r="CW27" s="607"/>
      <c r="CX27" s="607"/>
      <c r="CY27" s="608"/>
      <c r="CZ27" s="591">
        <v>5.6</v>
      </c>
      <c r="DA27" s="609"/>
      <c r="DB27" s="609"/>
      <c r="DC27" s="610"/>
      <c r="DD27" s="594">
        <v>57184</v>
      </c>
      <c r="DE27" s="607"/>
      <c r="DF27" s="607"/>
      <c r="DG27" s="607"/>
      <c r="DH27" s="607"/>
      <c r="DI27" s="607"/>
      <c r="DJ27" s="607"/>
      <c r="DK27" s="608"/>
      <c r="DL27" s="594">
        <v>56644</v>
      </c>
      <c r="DM27" s="607"/>
      <c r="DN27" s="607"/>
      <c r="DO27" s="607"/>
      <c r="DP27" s="607"/>
      <c r="DQ27" s="607"/>
      <c r="DR27" s="607"/>
      <c r="DS27" s="607"/>
      <c r="DT27" s="607"/>
      <c r="DU27" s="607"/>
      <c r="DV27" s="608"/>
      <c r="DW27" s="611">
        <v>3.5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17834</v>
      </c>
      <c r="S28" s="589"/>
      <c r="T28" s="589"/>
      <c r="U28" s="589"/>
      <c r="V28" s="589"/>
      <c r="W28" s="589"/>
      <c r="X28" s="589"/>
      <c r="Y28" s="590"/>
      <c r="Z28" s="641">
        <v>0.6</v>
      </c>
      <c r="AA28" s="641"/>
      <c r="AB28" s="641"/>
      <c r="AC28" s="641"/>
      <c r="AD28" s="642">
        <v>15662</v>
      </c>
      <c r="AE28" s="642"/>
      <c r="AF28" s="642"/>
      <c r="AG28" s="642"/>
      <c r="AH28" s="642"/>
      <c r="AI28" s="642"/>
      <c r="AJ28" s="642"/>
      <c r="AK28" s="642"/>
      <c r="AL28" s="611">
        <v>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264359</v>
      </c>
      <c r="CS28" s="589"/>
      <c r="CT28" s="589"/>
      <c r="CU28" s="589"/>
      <c r="CV28" s="589"/>
      <c r="CW28" s="589"/>
      <c r="CX28" s="589"/>
      <c r="CY28" s="590"/>
      <c r="CZ28" s="591">
        <v>9.6999999999999993</v>
      </c>
      <c r="DA28" s="609"/>
      <c r="DB28" s="609"/>
      <c r="DC28" s="610"/>
      <c r="DD28" s="594">
        <v>258214</v>
      </c>
      <c r="DE28" s="589"/>
      <c r="DF28" s="589"/>
      <c r="DG28" s="589"/>
      <c r="DH28" s="589"/>
      <c r="DI28" s="589"/>
      <c r="DJ28" s="589"/>
      <c r="DK28" s="590"/>
      <c r="DL28" s="594">
        <v>258214</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4250</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58</v>
      </c>
      <c r="CG29" s="622"/>
      <c r="CH29" s="622"/>
      <c r="CI29" s="622"/>
      <c r="CJ29" s="622"/>
      <c r="CK29" s="622"/>
      <c r="CL29" s="622"/>
      <c r="CM29" s="622"/>
      <c r="CN29" s="622"/>
      <c r="CO29" s="622"/>
      <c r="CP29" s="622"/>
      <c r="CQ29" s="623"/>
      <c r="CR29" s="588">
        <v>264359</v>
      </c>
      <c r="CS29" s="607"/>
      <c r="CT29" s="607"/>
      <c r="CU29" s="607"/>
      <c r="CV29" s="607"/>
      <c r="CW29" s="607"/>
      <c r="CX29" s="607"/>
      <c r="CY29" s="608"/>
      <c r="CZ29" s="591">
        <v>9.6999999999999993</v>
      </c>
      <c r="DA29" s="609"/>
      <c r="DB29" s="609"/>
      <c r="DC29" s="610"/>
      <c r="DD29" s="594">
        <v>258214</v>
      </c>
      <c r="DE29" s="607"/>
      <c r="DF29" s="607"/>
      <c r="DG29" s="607"/>
      <c r="DH29" s="607"/>
      <c r="DI29" s="607"/>
      <c r="DJ29" s="607"/>
      <c r="DK29" s="608"/>
      <c r="DL29" s="594">
        <v>258214</v>
      </c>
      <c r="DM29" s="607"/>
      <c r="DN29" s="607"/>
      <c r="DO29" s="607"/>
      <c r="DP29" s="607"/>
      <c r="DQ29" s="607"/>
      <c r="DR29" s="607"/>
      <c r="DS29" s="607"/>
      <c r="DT29" s="607"/>
      <c r="DU29" s="607"/>
      <c r="DV29" s="608"/>
      <c r="DW29" s="611">
        <v>16.100000000000001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3000</v>
      </c>
      <c r="S30" s="589"/>
      <c r="T30" s="589"/>
      <c r="U30" s="589"/>
      <c r="V30" s="589"/>
      <c r="W30" s="589"/>
      <c r="X30" s="589"/>
      <c r="Y30" s="590"/>
      <c r="Z30" s="641">
        <v>0.1</v>
      </c>
      <c r="AA30" s="641"/>
      <c r="AB30" s="641"/>
      <c r="AC30" s="641"/>
      <c r="AD30" s="642" t="s">
        <v>112</v>
      </c>
      <c r="AE30" s="642"/>
      <c r="AF30" s="642"/>
      <c r="AG30" s="642"/>
      <c r="AH30" s="642"/>
      <c r="AI30" s="642"/>
      <c r="AJ30" s="642"/>
      <c r="AK30" s="642"/>
      <c r="AL30" s="611" t="s">
        <v>112</v>
      </c>
      <c r="AM30" s="643"/>
      <c r="AN30" s="643"/>
      <c r="AO30" s="644"/>
      <c r="AP30" s="664" t="s">
        <v>289</v>
      </c>
      <c r="AQ30" s="665"/>
      <c r="AR30" s="665"/>
      <c r="AS30" s="665"/>
      <c r="AT30" s="670" t="s">
        <v>290</v>
      </c>
      <c r="AU30" s="182"/>
      <c r="AV30" s="182"/>
      <c r="AW30" s="182"/>
      <c r="AX30" s="673" t="s">
        <v>170</v>
      </c>
      <c r="AY30" s="674"/>
      <c r="AZ30" s="674"/>
      <c r="BA30" s="674"/>
      <c r="BB30" s="674"/>
      <c r="BC30" s="674"/>
      <c r="BD30" s="674"/>
      <c r="BE30" s="674"/>
      <c r="BF30" s="675"/>
      <c r="BG30" s="654">
        <v>99</v>
      </c>
      <c r="BH30" s="655"/>
      <c r="BI30" s="655"/>
      <c r="BJ30" s="655"/>
      <c r="BK30" s="655"/>
      <c r="BL30" s="655"/>
      <c r="BM30" s="656">
        <v>94.4</v>
      </c>
      <c r="BN30" s="655"/>
      <c r="BO30" s="655"/>
      <c r="BP30" s="655"/>
      <c r="BQ30" s="657"/>
      <c r="BR30" s="654">
        <v>98.8</v>
      </c>
      <c r="BS30" s="655"/>
      <c r="BT30" s="655"/>
      <c r="BU30" s="655"/>
      <c r="BV30" s="655"/>
      <c r="BW30" s="655"/>
      <c r="BX30" s="656">
        <v>94.1</v>
      </c>
      <c r="BY30" s="655"/>
      <c r="BZ30" s="655"/>
      <c r="CA30" s="655"/>
      <c r="CB30" s="657"/>
      <c r="CD30" s="660"/>
      <c r="CE30" s="661"/>
      <c r="CF30" s="625" t="s">
        <v>291</v>
      </c>
      <c r="CG30" s="622"/>
      <c r="CH30" s="622"/>
      <c r="CI30" s="622"/>
      <c r="CJ30" s="622"/>
      <c r="CK30" s="622"/>
      <c r="CL30" s="622"/>
      <c r="CM30" s="622"/>
      <c r="CN30" s="622"/>
      <c r="CO30" s="622"/>
      <c r="CP30" s="622"/>
      <c r="CQ30" s="623"/>
      <c r="CR30" s="588">
        <v>236766</v>
      </c>
      <c r="CS30" s="589"/>
      <c r="CT30" s="589"/>
      <c r="CU30" s="589"/>
      <c r="CV30" s="589"/>
      <c r="CW30" s="589"/>
      <c r="CX30" s="589"/>
      <c r="CY30" s="590"/>
      <c r="CZ30" s="591">
        <v>8.6999999999999993</v>
      </c>
      <c r="DA30" s="609"/>
      <c r="DB30" s="609"/>
      <c r="DC30" s="610"/>
      <c r="DD30" s="594">
        <v>231139</v>
      </c>
      <c r="DE30" s="589"/>
      <c r="DF30" s="589"/>
      <c r="DG30" s="589"/>
      <c r="DH30" s="589"/>
      <c r="DI30" s="589"/>
      <c r="DJ30" s="589"/>
      <c r="DK30" s="590"/>
      <c r="DL30" s="594">
        <v>231139</v>
      </c>
      <c r="DM30" s="589"/>
      <c r="DN30" s="589"/>
      <c r="DO30" s="589"/>
      <c r="DP30" s="589"/>
      <c r="DQ30" s="589"/>
      <c r="DR30" s="589"/>
      <c r="DS30" s="589"/>
      <c r="DT30" s="589"/>
      <c r="DU30" s="589"/>
      <c r="DV30" s="590"/>
      <c r="DW30" s="611">
        <v>14.4</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504958</v>
      </c>
      <c r="S31" s="589"/>
      <c r="T31" s="589"/>
      <c r="U31" s="589"/>
      <c r="V31" s="589"/>
      <c r="W31" s="589"/>
      <c r="X31" s="589"/>
      <c r="Y31" s="590"/>
      <c r="Z31" s="641">
        <v>16.899999999999999</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99.3</v>
      </c>
      <c r="BH31" s="607"/>
      <c r="BI31" s="607"/>
      <c r="BJ31" s="607"/>
      <c r="BK31" s="607"/>
      <c r="BL31" s="607"/>
      <c r="BM31" s="643">
        <v>94.9</v>
      </c>
      <c r="BN31" s="653"/>
      <c r="BO31" s="653"/>
      <c r="BP31" s="653"/>
      <c r="BQ31" s="617"/>
      <c r="BR31" s="652">
        <v>98.9</v>
      </c>
      <c r="BS31" s="607"/>
      <c r="BT31" s="607"/>
      <c r="BU31" s="607"/>
      <c r="BV31" s="607"/>
      <c r="BW31" s="607"/>
      <c r="BX31" s="643">
        <v>94.8</v>
      </c>
      <c r="BY31" s="653"/>
      <c r="BZ31" s="653"/>
      <c r="CA31" s="653"/>
      <c r="CB31" s="617"/>
      <c r="CD31" s="660"/>
      <c r="CE31" s="661"/>
      <c r="CF31" s="625" t="s">
        <v>295</v>
      </c>
      <c r="CG31" s="622"/>
      <c r="CH31" s="622"/>
      <c r="CI31" s="622"/>
      <c r="CJ31" s="622"/>
      <c r="CK31" s="622"/>
      <c r="CL31" s="622"/>
      <c r="CM31" s="622"/>
      <c r="CN31" s="622"/>
      <c r="CO31" s="622"/>
      <c r="CP31" s="622"/>
      <c r="CQ31" s="623"/>
      <c r="CR31" s="588">
        <v>27593</v>
      </c>
      <c r="CS31" s="607"/>
      <c r="CT31" s="607"/>
      <c r="CU31" s="607"/>
      <c r="CV31" s="607"/>
      <c r="CW31" s="607"/>
      <c r="CX31" s="607"/>
      <c r="CY31" s="608"/>
      <c r="CZ31" s="591">
        <v>1</v>
      </c>
      <c r="DA31" s="609"/>
      <c r="DB31" s="609"/>
      <c r="DC31" s="610"/>
      <c r="DD31" s="594">
        <v>27075</v>
      </c>
      <c r="DE31" s="607"/>
      <c r="DF31" s="607"/>
      <c r="DG31" s="607"/>
      <c r="DH31" s="607"/>
      <c r="DI31" s="607"/>
      <c r="DJ31" s="607"/>
      <c r="DK31" s="608"/>
      <c r="DL31" s="594">
        <v>27075</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37207</v>
      </c>
      <c r="S32" s="589"/>
      <c r="T32" s="589"/>
      <c r="U32" s="589"/>
      <c r="V32" s="589"/>
      <c r="W32" s="589"/>
      <c r="X32" s="589"/>
      <c r="Y32" s="590"/>
      <c r="Z32" s="641">
        <v>1.2</v>
      </c>
      <c r="AA32" s="641"/>
      <c r="AB32" s="641"/>
      <c r="AC32" s="641"/>
      <c r="AD32" s="642">
        <v>223</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98.7</v>
      </c>
      <c r="BH32" s="573"/>
      <c r="BI32" s="573"/>
      <c r="BJ32" s="573"/>
      <c r="BK32" s="573"/>
      <c r="BL32" s="573"/>
      <c r="BM32" s="636">
        <v>93.5</v>
      </c>
      <c r="BN32" s="573"/>
      <c r="BO32" s="573"/>
      <c r="BP32" s="573"/>
      <c r="BQ32" s="630"/>
      <c r="BR32" s="651">
        <v>98.7</v>
      </c>
      <c r="BS32" s="573"/>
      <c r="BT32" s="573"/>
      <c r="BU32" s="573"/>
      <c r="BV32" s="573"/>
      <c r="BW32" s="573"/>
      <c r="BX32" s="636">
        <v>93</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314200</v>
      </c>
      <c r="S33" s="589"/>
      <c r="T33" s="589"/>
      <c r="U33" s="589"/>
      <c r="V33" s="589"/>
      <c r="W33" s="589"/>
      <c r="X33" s="589"/>
      <c r="Y33" s="590"/>
      <c r="Z33" s="641">
        <v>10.5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1269616</v>
      </c>
      <c r="CS33" s="607"/>
      <c r="CT33" s="607"/>
      <c r="CU33" s="607"/>
      <c r="CV33" s="607"/>
      <c r="CW33" s="607"/>
      <c r="CX33" s="607"/>
      <c r="CY33" s="608"/>
      <c r="CZ33" s="591">
        <v>46.8</v>
      </c>
      <c r="DA33" s="609"/>
      <c r="DB33" s="609"/>
      <c r="DC33" s="610"/>
      <c r="DD33" s="594">
        <v>1070192</v>
      </c>
      <c r="DE33" s="607"/>
      <c r="DF33" s="607"/>
      <c r="DG33" s="607"/>
      <c r="DH33" s="607"/>
      <c r="DI33" s="607"/>
      <c r="DJ33" s="607"/>
      <c r="DK33" s="608"/>
      <c r="DL33" s="594">
        <v>648102</v>
      </c>
      <c r="DM33" s="607"/>
      <c r="DN33" s="607"/>
      <c r="DO33" s="607"/>
      <c r="DP33" s="607"/>
      <c r="DQ33" s="607"/>
      <c r="DR33" s="607"/>
      <c r="DS33" s="607"/>
      <c r="DT33" s="607"/>
      <c r="DU33" s="607"/>
      <c r="DV33" s="608"/>
      <c r="DW33" s="611">
        <v>40.4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317281</v>
      </c>
      <c r="CS34" s="589"/>
      <c r="CT34" s="589"/>
      <c r="CU34" s="589"/>
      <c r="CV34" s="589"/>
      <c r="CW34" s="589"/>
      <c r="CX34" s="589"/>
      <c r="CY34" s="590"/>
      <c r="CZ34" s="591">
        <v>11.7</v>
      </c>
      <c r="DA34" s="609"/>
      <c r="DB34" s="609"/>
      <c r="DC34" s="610"/>
      <c r="DD34" s="594">
        <v>207815</v>
      </c>
      <c r="DE34" s="589"/>
      <c r="DF34" s="589"/>
      <c r="DG34" s="589"/>
      <c r="DH34" s="589"/>
      <c r="DI34" s="589"/>
      <c r="DJ34" s="589"/>
      <c r="DK34" s="590"/>
      <c r="DL34" s="594">
        <v>129326</v>
      </c>
      <c r="DM34" s="589"/>
      <c r="DN34" s="589"/>
      <c r="DO34" s="589"/>
      <c r="DP34" s="589"/>
      <c r="DQ34" s="589"/>
      <c r="DR34" s="589"/>
      <c r="DS34" s="589"/>
      <c r="DT34" s="589"/>
      <c r="DU34" s="589"/>
      <c r="DV34" s="590"/>
      <c r="DW34" s="611">
        <v>8.1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80000</v>
      </c>
      <c r="S35" s="589"/>
      <c r="T35" s="589"/>
      <c r="U35" s="589"/>
      <c r="V35" s="589"/>
      <c r="W35" s="589"/>
      <c r="X35" s="589"/>
      <c r="Y35" s="590"/>
      <c r="Z35" s="641">
        <v>2.7</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406040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51488</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24141</v>
      </c>
      <c r="CS35" s="607"/>
      <c r="CT35" s="607"/>
      <c r="CU35" s="607"/>
      <c r="CV35" s="607"/>
      <c r="CW35" s="607"/>
      <c r="CX35" s="607"/>
      <c r="CY35" s="608"/>
      <c r="CZ35" s="591">
        <v>0.9</v>
      </c>
      <c r="DA35" s="609"/>
      <c r="DB35" s="609"/>
      <c r="DC35" s="610"/>
      <c r="DD35" s="594">
        <v>24141</v>
      </c>
      <c r="DE35" s="607"/>
      <c r="DF35" s="607"/>
      <c r="DG35" s="607"/>
      <c r="DH35" s="607"/>
      <c r="DI35" s="607"/>
      <c r="DJ35" s="607"/>
      <c r="DK35" s="608"/>
      <c r="DL35" s="594">
        <v>18659</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2996174</v>
      </c>
      <c r="S36" s="629"/>
      <c r="T36" s="629"/>
      <c r="U36" s="629"/>
      <c r="V36" s="629"/>
      <c r="W36" s="629"/>
      <c r="X36" s="629"/>
      <c r="Y36" s="632"/>
      <c r="Z36" s="633">
        <v>100</v>
      </c>
      <c r="AA36" s="633"/>
      <c r="AB36" s="633"/>
      <c r="AC36" s="633"/>
      <c r="AD36" s="634">
        <v>1524177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134825</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3625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292711</v>
      </c>
      <c r="CS36" s="589"/>
      <c r="CT36" s="589"/>
      <c r="CU36" s="589"/>
      <c r="CV36" s="589"/>
      <c r="CW36" s="589"/>
      <c r="CX36" s="589"/>
      <c r="CY36" s="590"/>
      <c r="CZ36" s="591">
        <v>10.8</v>
      </c>
      <c r="DA36" s="609"/>
      <c r="DB36" s="609"/>
      <c r="DC36" s="610"/>
      <c r="DD36" s="594">
        <v>226423</v>
      </c>
      <c r="DE36" s="589"/>
      <c r="DF36" s="589"/>
      <c r="DG36" s="589"/>
      <c r="DH36" s="589"/>
      <c r="DI36" s="589"/>
      <c r="DJ36" s="589"/>
      <c r="DK36" s="590"/>
      <c r="DL36" s="594">
        <v>169910</v>
      </c>
      <c r="DM36" s="589"/>
      <c r="DN36" s="589"/>
      <c r="DO36" s="589"/>
      <c r="DP36" s="589"/>
      <c r="DQ36" s="589"/>
      <c r="DR36" s="589"/>
      <c r="DS36" s="589"/>
      <c r="DT36" s="589"/>
      <c r="DU36" s="589"/>
      <c r="DV36" s="590"/>
      <c r="DW36" s="611">
        <v>10.6</v>
      </c>
      <c r="DX36" s="612"/>
      <c r="DY36" s="612"/>
      <c r="DZ36" s="612"/>
      <c r="EA36" s="612"/>
      <c r="EB36" s="612"/>
      <c r="EC36" s="613"/>
    </row>
    <row r="37" spans="2:133" ht="11.25" customHeight="1">
      <c r="AQ37" s="614" t="s">
        <v>313</v>
      </c>
      <c r="AR37" s="615"/>
      <c r="AS37" s="615"/>
      <c r="AT37" s="615"/>
      <c r="AU37" s="615"/>
      <c r="AV37" s="615"/>
      <c r="AW37" s="615"/>
      <c r="AX37" s="615"/>
      <c r="AY37" s="616"/>
      <c r="AZ37" s="588">
        <v>16950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404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92279</v>
      </c>
      <c r="CS37" s="607"/>
      <c r="CT37" s="607"/>
      <c r="CU37" s="607"/>
      <c r="CV37" s="607"/>
      <c r="CW37" s="607"/>
      <c r="CX37" s="607"/>
      <c r="CY37" s="608"/>
      <c r="CZ37" s="591">
        <v>3.4</v>
      </c>
      <c r="DA37" s="609"/>
      <c r="DB37" s="609"/>
      <c r="DC37" s="610"/>
      <c r="DD37" s="594">
        <v>92180</v>
      </c>
      <c r="DE37" s="607"/>
      <c r="DF37" s="607"/>
      <c r="DG37" s="607"/>
      <c r="DH37" s="607"/>
      <c r="DI37" s="607"/>
      <c r="DJ37" s="607"/>
      <c r="DK37" s="608"/>
      <c r="DL37" s="594">
        <v>92180</v>
      </c>
      <c r="DM37" s="607"/>
      <c r="DN37" s="607"/>
      <c r="DO37" s="607"/>
      <c r="DP37" s="607"/>
      <c r="DQ37" s="607"/>
      <c r="DR37" s="607"/>
      <c r="DS37" s="607"/>
      <c r="DT37" s="607"/>
      <c r="DU37" s="607"/>
      <c r="DV37" s="608"/>
      <c r="DW37" s="611">
        <v>5.7</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703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399843</v>
      </c>
      <c r="CS38" s="589"/>
      <c r="CT38" s="589"/>
      <c r="CU38" s="589"/>
      <c r="CV38" s="589"/>
      <c r="CW38" s="589"/>
      <c r="CX38" s="589"/>
      <c r="CY38" s="590"/>
      <c r="CZ38" s="591">
        <v>14.7</v>
      </c>
      <c r="DA38" s="609"/>
      <c r="DB38" s="609"/>
      <c r="DC38" s="610"/>
      <c r="DD38" s="594">
        <v>381120</v>
      </c>
      <c r="DE38" s="589"/>
      <c r="DF38" s="589"/>
      <c r="DG38" s="589"/>
      <c r="DH38" s="589"/>
      <c r="DI38" s="589"/>
      <c r="DJ38" s="589"/>
      <c r="DK38" s="590"/>
      <c r="DL38" s="594">
        <v>330207</v>
      </c>
      <c r="DM38" s="589"/>
      <c r="DN38" s="589"/>
      <c r="DO38" s="589"/>
      <c r="DP38" s="589"/>
      <c r="DQ38" s="589"/>
      <c r="DR38" s="589"/>
      <c r="DS38" s="589"/>
      <c r="DT38" s="589"/>
      <c r="DU38" s="589"/>
      <c r="DV38" s="590"/>
      <c r="DW38" s="611">
        <v>20.6</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235638</v>
      </c>
      <c r="CS39" s="607"/>
      <c r="CT39" s="607"/>
      <c r="CU39" s="607"/>
      <c r="CV39" s="607"/>
      <c r="CW39" s="607"/>
      <c r="CX39" s="607"/>
      <c r="CY39" s="608"/>
      <c r="CZ39" s="591">
        <v>8.6999999999999993</v>
      </c>
      <c r="DA39" s="609"/>
      <c r="DB39" s="609"/>
      <c r="DC39" s="610"/>
      <c r="DD39" s="594">
        <v>230691</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135219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123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v>
      </c>
      <c r="CS40" s="589"/>
      <c r="CT40" s="589"/>
      <c r="CU40" s="589"/>
      <c r="CV40" s="589"/>
      <c r="CW40" s="589"/>
      <c r="CX40" s="589"/>
      <c r="CY40" s="590"/>
      <c r="CZ40" s="591">
        <v>0</v>
      </c>
      <c r="DA40" s="609"/>
      <c r="DB40" s="609"/>
      <c r="DC40" s="610"/>
      <c r="DD40" s="594">
        <v>2</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119046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364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565409</v>
      </c>
      <c r="CS42" s="589"/>
      <c r="CT42" s="589"/>
      <c r="CU42" s="589"/>
      <c r="CV42" s="589"/>
      <c r="CW42" s="589"/>
      <c r="CX42" s="589"/>
      <c r="CY42" s="590"/>
      <c r="CZ42" s="591">
        <v>20.8</v>
      </c>
      <c r="DA42" s="592"/>
      <c r="DB42" s="592"/>
      <c r="DC42" s="593"/>
      <c r="DD42" s="594">
        <v>170621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10177</v>
      </c>
      <c r="CS43" s="607"/>
      <c r="CT43" s="607"/>
      <c r="CU43" s="607"/>
      <c r="CV43" s="607"/>
      <c r="CW43" s="607"/>
      <c r="CX43" s="607"/>
      <c r="CY43" s="608"/>
      <c r="CZ43" s="591">
        <v>0.4</v>
      </c>
      <c r="DA43" s="609"/>
      <c r="DB43" s="609"/>
      <c r="DC43" s="610"/>
      <c r="DD43" s="594">
        <v>10177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543623</v>
      </c>
      <c r="CS44" s="589"/>
      <c r="CT44" s="589"/>
      <c r="CU44" s="589"/>
      <c r="CV44" s="589"/>
      <c r="CW44" s="589"/>
      <c r="CX44" s="589"/>
      <c r="CY44" s="590"/>
      <c r="CZ44" s="591">
        <v>20</v>
      </c>
      <c r="DA44" s="592"/>
      <c r="DB44" s="592"/>
      <c r="DC44" s="593"/>
      <c r="DD44" s="594">
        <v>165838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69660</v>
      </c>
      <c r="CS45" s="607"/>
      <c r="CT45" s="607"/>
      <c r="CU45" s="607"/>
      <c r="CV45" s="607"/>
      <c r="CW45" s="607"/>
      <c r="CX45" s="607"/>
      <c r="CY45" s="608"/>
      <c r="CZ45" s="591">
        <v>2.6</v>
      </c>
      <c r="DA45" s="609"/>
      <c r="DB45" s="609"/>
      <c r="DC45" s="610"/>
      <c r="DD45" s="594">
        <v>4429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459526</v>
      </c>
      <c r="CS46" s="589"/>
      <c r="CT46" s="589"/>
      <c r="CU46" s="589"/>
      <c r="CV46" s="589"/>
      <c r="CW46" s="589"/>
      <c r="CX46" s="589"/>
      <c r="CY46" s="590"/>
      <c r="CZ46" s="591">
        <v>16.899999999999999</v>
      </c>
      <c r="DA46" s="592"/>
      <c r="DB46" s="592"/>
      <c r="DC46" s="593"/>
      <c r="DD46" s="594">
        <v>154207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21786</v>
      </c>
      <c r="CS47" s="607"/>
      <c r="CT47" s="607"/>
      <c r="CU47" s="607"/>
      <c r="CV47" s="607"/>
      <c r="CW47" s="607"/>
      <c r="CX47" s="607"/>
      <c r="CY47" s="608"/>
      <c r="CZ47" s="591">
        <v>0.8</v>
      </c>
      <c r="DA47" s="609"/>
      <c r="DB47" s="609"/>
      <c r="DC47" s="610"/>
      <c r="DD47" s="594">
        <v>4783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2715074</v>
      </c>
      <c r="CS49" s="573"/>
      <c r="CT49" s="573"/>
      <c r="CU49" s="573"/>
      <c r="CV49" s="573"/>
      <c r="CW49" s="573"/>
      <c r="CX49" s="573"/>
      <c r="CY49" s="574"/>
      <c r="CZ49" s="575">
        <v>100</v>
      </c>
      <c r="DA49" s="576"/>
      <c r="DB49" s="576"/>
      <c r="DC49" s="577"/>
      <c r="DD49" s="578">
        <v>1991409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2998</v>
      </c>
      <c r="R7" s="1101"/>
      <c r="S7" s="1101"/>
      <c r="T7" s="1101"/>
      <c r="U7" s="1101"/>
      <c r="V7" s="1101">
        <v>2717</v>
      </c>
      <c r="W7" s="1101"/>
      <c r="X7" s="1101"/>
      <c r="Y7" s="1101"/>
      <c r="Z7" s="1101"/>
      <c r="AA7" s="1101">
        <v>281</v>
      </c>
      <c r="AB7" s="1101"/>
      <c r="AC7" s="1101"/>
      <c r="AD7" s="1101"/>
      <c r="AE7" s="1102"/>
      <c r="AF7" s="1103">
        <v>269</v>
      </c>
      <c r="AG7" s="1104"/>
      <c r="AH7" s="1104"/>
      <c r="AI7" s="1104"/>
      <c r="AJ7" s="1105"/>
      <c r="AK7" s="1087">
        <v>3</v>
      </c>
      <c r="AL7" s="1088"/>
      <c r="AM7" s="1088"/>
      <c r="AN7" s="1088"/>
      <c r="AO7" s="1088"/>
      <c r="AP7" s="1088">
        <v>2407</v>
      </c>
      <c r="AQ7" s="1088"/>
      <c r="AR7" s="1088"/>
      <c r="AS7" s="1088"/>
      <c r="AT7" s="1088"/>
      <c r="AU7" s="1089" t="s">
        <v>535</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3</v>
      </c>
      <c r="CI7" s="1085"/>
      <c r="CJ7" s="1085"/>
      <c r="CK7" s="1085"/>
      <c r="CL7" s="1086"/>
      <c r="CM7" s="1084">
        <v>57</v>
      </c>
      <c r="CN7" s="1085"/>
      <c r="CO7" s="1085"/>
      <c r="CP7" s="1085"/>
      <c r="CQ7" s="1086"/>
      <c r="CR7" s="1084">
        <v>50</v>
      </c>
      <c r="CS7" s="1085"/>
      <c r="CT7" s="1085"/>
      <c r="CU7" s="1085"/>
      <c r="CV7" s="1086"/>
      <c r="CW7" s="1084" t="s">
        <v>539</v>
      </c>
      <c r="CX7" s="1085"/>
      <c r="CY7" s="1085"/>
      <c r="CZ7" s="1085"/>
      <c r="DA7" s="1086"/>
      <c r="DB7" s="1084" t="s">
        <v>539</v>
      </c>
      <c r="DC7" s="1085"/>
      <c r="DD7" s="1085"/>
      <c r="DE7" s="1085"/>
      <c r="DF7" s="1086"/>
      <c r="DG7" s="1084" t="s">
        <v>539</v>
      </c>
      <c r="DH7" s="1085"/>
      <c r="DI7" s="1085"/>
      <c r="DJ7" s="1085"/>
      <c r="DK7" s="1086"/>
      <c r="DL7" s="1084" t="s">
        <v>539</v>
      </c>
      <c r="DM7" s="1085"/>
      <c r="DN7" s="1085"/>
      <c r="DO7" s="1085"/>
      <c r="DP7" s="1086"/>
      <c r="DQ7" s="1084" t="s">
        <v>539</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-7</v>
      </c>
      <c r="CI8" s="986"/>
      <c r="CJ8" s="986"/>
      <c r="CK8" s="986"/>
      <c r="CL8" s="987"/>
      <c r="CM8" s="985">
        <v>13</v>
      </c>
      <c r="CN8" s="986"/>
      <c r="CO8" s="986"/>
      <c r="CP8" s="986"/>
      <c r="CQ8" s="987"/>
      <c r="CR8" s="985">
        <v>50</v>
      </c>
      <c r="CS8" s="986"/>
      <c r="CT8" s="986"/>
      <c r="CU8" s="986"/>
      <c r="CV8" s="987"/>
      <c r="CW8" s="985" t="s">
        <v>538</v>
      </c>
      <c r="CX8" s="986"/>
      <c r="CY8" s="986"/>
      <c r="CZ8" s="986"/>
      <c r="DA8" s="987"/>
      <c r="DB8" s="985" t="s">
        <v>538</v>
      </c>
      <c r="DC8" s="986"/>
      <c r="DD8" s="986"/>
      <c r="DE8" s="986"/>
      <c r="DF8" s="987"/>
      <c r="DG8" s="985" t="s">
        <v>538</v>
      </c>
      <c r="DH8" s="986"/>
      <c r="DI8" s="986"/>
      <c r="DJ8" s="986"/>
      <c r="DK8" s="987"/>
      <c r="DL8" s="985" t="s">
        <v>538</v>
      </c>
      <c r="DM8" s="986"/>
      <c r="DN8" s="986"/>
      <c r="DO8" s="986"/>
      <c r="DP8" s="987"/>
      <c r="DQ8" s="985" t="s">
        <v>538</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555</v>
      </c>
      <c r="BT9" s="1011"/>
      <c r="BU9" s="1011"/>
      <c r="BV9" s="1011"/>
      <c r="BW9" s="1011"/>
      <c r="BX9" s="1011"/>
      <c r="BY9" s="1011"/>
      <c r="BZ9" s="1011"/>
      <c r="CA9" s="1011"/>
      <c r="CB9" s="1011"/>
      <c r="CC9" s="1011"/>
      <c r="CD9" s="1011"/>
      <c r="CE9" s="1011"/>
      <c r="CF9" s="1011"/>
      <c r="CG9" s="1012"/>
      <c r="CH9" s="985">
        <v>-11</v>
      </c>
      <c r="CI9" s="986"/>
      <c r="CJ9" s="986"/>
      <c r="CK9" s="986"/>
      <c r="CL9" s="987"/>
      <c r="CM9" s="985">
        <v>-10</v>
      </c>
      <c r="CN9" s="986"/>
      <c r="CO9" s="986"/>
      <c r="CP9" s="986"/>
      <c r="CQ9" s="987"/>
      <c r="CR9" s="985">
        <v>2</v>
      </c>
      <c r="CS9" s="986"/>
      <c r="CT9" s="986"/>
      <c r="CU9" s="986"/>
      <c r="CV9" s="987"/>
      <c r="CW9" s="985" t="s">
        <v>539</v>
      </c>
      <c r="CX9" s="986"/>
      <c r="CY9" s="986"/>
      <c r="CZ9" s="986"/>
      <c r="DA9" s="987"/>
      <c r="DB9" s="985" t="s">
        <v>539</v>
      </c>
      <c r="DC9" s="986"/>
      <c r="DD9" s="986"/>
      <c r="DE9" s="986"/>
      <c r="DF9" s="987"/>
      <c r="DG9" s="985" t="s">
        <v>539</v>
      </c>
      <c r="DH9" s="986"/>
      <c r="DI9" s="986"/>
      <c r="DJ9" s="986"/>
      <c r="DK9" s="987"/>
      <c r="DL9" s="985" t="s">
        <v>539</v>
      </c>
      <c r="DM9" s="986"/>
      <c r="DN9" s="986"/>
      <c r="DO9" s="986"/>
      <c r="DP9" s="987"/>
      <c r="DQ9" s="985" t="s">
        <v>539</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f>Q7</f>
        <v>2998</v>
      </c>
      <c r="R23" s="1065"/>
      <c r="S23" s="1065"/>
      <c r="T23" s="1065"/>
      <c r="U23" s="1065"/>
      <c r="V23" s="1065">
        <f t="shared" ref="V23" si="0">V7</f>
        <v>2717</v>
      </c>
      <c r="W23" s="1065"/>
      <c r="X23" s="1065"/>
      <c r="Y23" s="1065"/>
      <c r="Z23" s="1065"/>
      <c r="AA23" s="1065">
        <f t="shared" ref="AA23" si="1">AA7</f>
        <v>281</v>
      </c>
      <c r="AB23" s="1065"/>
      <c r="AC23" s="1065"/>
      <c r="AD23" s="1065"/>
      <c r="AE23" s="1066"/>
      <c r="AF23" s="1067">
        <f t="shared" ref="AF23" si="2">AF7</f>
        <v>269</v>
      </c>
      <c r="AG23" s="1065"/>
      <c r="AH23" s="1065"/>
      <c r="AI23" s="1065"/>
      <c r="AJ23" s="1068"/>
      <c r="AK23" s="1069"/>
      <c r="AL23" s="1070"/>
      <c r="AM23" s="1070"/>
      <c r="AN23" s="1070"/>
      <c r="AO23" s="1070"/>
      <c r="AP23" s="1065">
        <f t="shared" ref="AP23" si="3">AP7</f>
        <v>2407</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427</v>
      </c>
      <c r="R28" s="1050"/>
      <c r="S28" s="1050"/>
      <c r="T28" s="1050"/>
      <c r="U28" s="1050"/>
      <c r="V28" s="1050">
        <v>377</v>
      </c>
      <c r="W28" s="1050"/>
      <c r="X28" s="1050"/>
      <c r="Y28" s="1050"/>
      <c r="Z28" s="1050"/>
      <c r="AA28" s="1050">
        <v>51</v>
      </c>
      <c r="AB28" s="1050"/>
      <c r="AC28" s="1050"/>
      <c r="AD28" s="1050"/>
      <c r="AE28" s="1051"/>
      <c r="AF28" s="1052">
        <v>51</v>
      </c>
      <c r="AG28" s="1050"/>
      <c r="AH28" s="1050"/>
      <c r="AI28" s="1050"/>
      <c r="AJ28" s="1053"/>
      <c r="AK28" s="1054">
        <v>74</v>
      </c>
      <c r="AL28" s="1042"/>
      <c r="AM28" s="1042"/>
      <c r="AN28" s="1042"/>
      <c r="AO28" s="1042"/>
      <c r="AP28" s="1042" t="s">
        <v>538</v>
      </c>
      <c r="AQ28" s="1042"/>
      <c r="AR28" s="1042"/>
      <c r="AS28" s="1042"/>
      <c r="AT28" s="1042"/>
      <c r="AU28" s="1042" t="s">
        <v>538</v>
      </c>
      <c r="AV28" s="1042"/>
      <c r="AW28" s="1042"/>
      <c r="AX28" s="1042"/>
      <c r="AY28" s="1042"/>
      <c r="AZ28" s="1043" t="s">
        <v>538</v>
      </c>
      <c r="BA28" s="1043"/>
      <c r="BB28" s="1043"/>
      <c r="BC28" s="1043"/>
      <c r="BD28" s="1043"/>
      <c r="BE28" s="1044" t="s">
        <v>536</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318</v>
      </c>
      <c r="R29" s="1040"/>
      <c r="S29" s="1040"/>
      <c r="T29" s="1040"/>
      <c r="U29" s="1040"/>
      <c r="V29" s="1040">
        <v>294</v>
      </c>
      <c r="W29" s="1040"/>
      <c r="X29" s="1040"/>
      <c r="Y29" s="1040"/>
      <c r="Z29" s="1040"/>
      <c r="AA29" s="1040">
        <v>24</v>
      </c>
      <c r="AB29" s="1040"/>
      <c r="AC29" s="1040"/>
      <c r="AD29" s="1040"/>
      <c r="AE29" s="1041"/>
      <c r="AF29" s="1033">
        <v>24</v>
      </c>
      <c r="AG29" s="1034"/>
      <c r="AH29" s="1034"/>
      <c r="AI29" s="1034"/>
      <c r="AJ29" s="1035"/>
      <c r="AK29" s="976">
        <v>65</v>
      </c>
      <c r="AL29" s="967"/>
      <c r="AM29" s="967"/>
      <c r="AN29" s="967"/>
      <c r="AO29" s="967"/>
      <c r="AP29" s="967" t="s">
        <v>538</v>
      </c>
      <c r="AQ29" s="967"/>
      <c r="AR29" s="967"/>
      <c r="AS29" s="967"/>
      <c r="AT29" s="967"/>
      <c r="AU29" s="967" t="s">
        <v>539</v>
      </c>
      <c r="AV29" s="967"/>
      <c r="AW29" s="967"/>
      <c r="AX29" s="967"/>
      <c r="AY29" s="967"/>
      <c r="AZ29" s="1038" t="s">
        <v>538</v>
      </c>
      <c r="BA29" s="1038"/>
      <c r="BB29" s="1038"/>
      <c r="BC29" s="1038"/>
      <c r="BD29" s="1038"/>
      <c r="BE29" s="1022" t="s">
        <v>537</v>
      </c>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306</v>
      </c>
      <c r="R30" s="1040"/>
      <c r="S30" s="1040"/>
      <c r="T30" s="1040"/>
      <c r="U30" s="1040"/>
      <c r="V30" s="1040">
        <v>256</v>
      </c>
      <c r="W30" s="1040"/>
      <c r="X30" s="1040"/>
      <c r="Y30" s="1040"/>
      <c r="Z30" s="1040"/>
      <c r="AA30" s="1040">
        <v>50</v>
      </c>
      <c r="AB30" s="1040"/>
      <c r="AC30" s="1040"/>
      <c r="AD30" s="1040"/>
      <c r="AE30" s="1041"/>
      <c r="AF30" s="1033">
        <v>50</v>
      </c>
      <c r="AG30" s="1034"/>
      <c r="AH30" s="1034"/>
      <c r="AI30" s="1034"/>
      <c r="AJ30" s="1035"/>
      <c r="AK30" s="976">
        <v>80</v>
      </c>
      <c r="AL30" s="967"/>
      <c r="AM30" s="967"/>
      <c r="AN30" s="967"/>
      <c r="AO30" s="967"/>
      <c r="AP30" s="967">
        <v>32</v>
      </c>
      <c r="AQ30" s="967"/>
      <c r="AR30" s="967"/>
      <c r="AS30" s="967"/>
      <c r="AT30" s="967"/>
      <c r="AU30" s="967">
        <v>23</v>
      </c>
      <c r="AV30" s="967"/>
      <c r="AW30" s="967"/>
      <c r="AX30" s="967"/>
      <c r="AY30" s="967"/>
      <c r="AZ30" s="1038" t="s">
        <v>539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38</v>
      </c>
      <c r="R31" s="1040"/>
      <c r="S31" s="1040"/>
      <c r="T31" s="1040"/>
      <c r="U31" s="1040"/>
      <c r="V31" s="1040">
        <v>34</v>
      </c>
      <c r="W31" s="1040"/>
      <c r="X31" s="1040"/>
      <c r="Y31" s="1040"/>
      <c r="Z31" s="1040"/>
      <c r="AA31" s="1040">
        <v>4</v>
      </c>
      <c r="AB31" s="1040"/>
      <c r="AC31" s="1040"/>
      <c r="AD31" s="1040"/>
      <c r="AE31" s="1041"/>
      <c r="AF31" s="1033">
        <v>4</v>
      </c>
      <c r="AG31" s="1034"/>
      <c r="AH31" s="1034"/>
      <c r="AI31" s="1034"/>
      <c r="AJ31" s="1035"/>
      <c r="AK31" s="976">
        <v>17</v>
      </c>
      <c r="AL31" s="967"/>
      <c r="AM31" s="967"/>
      <c r="AN31" s="967"/>
      <c r="AO31" s="967"/>
      <c r="AP31" s="967" t="s">
        <v>539</v>
      </c>
      <c r="AQ31" s="967"/>
      <c r="AR31" s="967"/>
      <c r="AS31" s="967"/>
      <c r="AT31" s="967"/>
      <c r="AU31" s="967" t="s">
        <v>538</v>
      </c>
      <c r="AV31" s="967"/>
      <c r="AW31" s="967"/>
      <c r="AX31" s="967"/>
      <c r="AY31" s="967"/>
      <c r="AZ31" s="1038" t="s">
        <v>538</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258</v>
      </c>
      <c r="R32" s="1040"/>
      <c r="S32" s="1040"/>
      <c r="T32" s="1040"/>
      <c r="U32" s="1040"/>
      <c r="V32" s="1040">
        <v>249</v>
      </c>
      <c r="W32" s="1040"/>
      <c r="X32" s="1040"/>
      <c r="Y32" s="1040"/>
      <c r="Z32" s="1040"/>
      <c r="AA32" s="1040">
        <v>9</v>
      </c>
      <c r="AB32" s="1040"/>
      <c r="AC32" s="1040"/>
      <c r="AD32" s="1040"/>
      <c r="AE32" s="1041"/>
      <c r="AF32" s="1033">
        <v>9</v>
      </c>
      <c r="AG32" s="1034"/>
      <c r="AH32" s="1034"/>
      <c r="AI32" s="1034"/>
      <c r="AJ32" s="1035"/>
      <c r="AK32" s="976">
        <v>104</v>
      </c>
      <c r="AL32" s="967"/>
      <c r="AM32" s="967"/>
      <c r="AN32" s="967"/>
      <c r="AO32" s="967"/>
      <c r="AP32" s="967">
        <v>1203</v>
      </c>
      <c r="AQ32" s="967"/>
      <c r="AR32" s="967"/>
      <c r="AS32" s="967"/>
      <c r="AT32" s="967"/>
      <c r="AU32" s="967">
        <v>1055</v>
      </c>
      <c r="AV32" s="967"/>
      <c r="AW32" s="967"/>
      <c r="AX32" s="967"/>
      <c r="AY32" s="967"/>
      <c r="AZ32" s="1038" t="s">
        <v>538</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23</v>
      </c>
      <c r="R33" s="1040"/>
      <c r="S33" s="1040"/>
      <c r="T33" s="1040"/>
      <c r="U33" s="1040"/>
      <c r="V33" s="1040">
        <v>22</v>
      </c>
      <c r="W33" s="1040"/>
      <c r="X33" s="1040"/>
      <c r="Y33" s="1040"/>
      <c r="Z33" s="1040"/>
      <c r="AA33" s="1040">
        <v>2</v>
      </c>
      <c r="AB33" s="1040"/>
      <c r="AC33" s="1040"/>
      <c r="AD33" s="1040"/>
      <c r="AE33" s="1041"/>
      <c r="AF33" s="1033">
        <v>2</v>
      </c>
      <c r="AG33" s="1034"/>
      <c r="AH33" s="1034"/>
      <c r="AI33" s="1034"/>
      <c r="AJ33" s="1035"/>
      <c r="AK33" s="976">
        <v>14</v>
      </c>
      <c r="AL33" s="967"/>
      <c r="AM33" s="967"/>
      <c r="AN33" s="967"/>
      <c r="AO33" s="967"/>
      <c r="AP33" s="967">
        <v>126</v>
      </c>
      <c r="AQ33" s="967"/>
      <c r="AR33" s="967"/>
      <c r="AS33" s="967"/>
      <c r="AT33" s="967"/>
      <c r="AU33" s="967">
        <v>126</v>
      </c>
      <c r="AV33" s="967"/>
      <c r="AW33" s="967"/>
      <c r="AX33" s="967"/>
      <c r="AY33" s="967"/>
      <c r="AZ33" s="1038" t="s">
        <v>538</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139</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387</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390</v>
      </c>
      <c r="R66" s="998"/>
      <c r="S66" s="998"/>
      <c r="T66" s="998"/>
      <c r="U66" s="999"/>
      <c r="V66" s="997" t="s">
        <v>391</v>
      </c>
      <c r="W66" s="998"/>
      <c r="X66" s="998"/>
      <c r="Y66" s="998"/>
      <c r="Z66" s="999"/>
      <c r="AA66" s="997" t="s">
        <v>392</v>
      </c>
      <c r="AB66" s="998"/>
      <c r="AC66" s="998"/>
      <c r="AD66" s="998"/>
      <c r="AE66" s="999"/>
      <c r="AF66" s="1003" t="s">
        <v>393</v>
      </c>
      <c r="AG66" s="1004"/>
      <c r="AH66" s="1004"/>
      <c r="AI66" s="1004"/>
      <c r="AJ66" s="1005"/>
      <c r="AK66" s="997" t="s">
        <v>394</v>
      </c>
      <c r="AL66" s="992"/>
      <c r="AM66" s="992"/>
      <c r="AN66" s="992"/>
      <c r="AO66" s="993"/>
      <c r="AP66" s="997" t="s">
        <v>395</v>
      </c>
      <c r="AQ66" s="998"/>
      <c r="AR66" s="998"/>
      <c r="AS66" s="998"/>
      <c r="AT66" s="999"/>
      <c r="AU66" s="997" t="s">
        <v>396</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3504</v>
      </c>
      <c r="R68" s="978"/>
      <c r="S68" s="978"/>
      <c r="T68" s="978"/>
      <c r="U68" s="978"/>
      <c r="V68" s="978">
        <v>3375</v>
      </c>
      <c r="W68" s="978"/>
      <c r="X68" s="978"/>
      <c r="Y68" s="978"/>
      <c r="Z68" s="978"/>
      <c r="AA68" s="978">
        <v>129</v>
      </c>
      <c r="AB68" s="978"/>
      <c r="AC68" s="978"/>
      <c r="AD68" s="978"/>
      <c r="AE68" s="978"/>
      <c r="AF68" s="978">
        <v>129</v>
      </c>
      <c r="AG68" s="978"/>
      <c r="AH68" s="978"/>
      <c r="AI68" s="978"/>
      <c r="AJ68" s="978"/>
      <c r="AK68" s="978">
        <v>90</v>
      </c>
      <c r="AL68" s="978"/>
      <c r="AM68" s="978"/>
      <c r="AN68" s="978"/>
      <c r="AO68" s="978"/>
      <c r="AP68" s="978">
        <v>707</v>
      </c>
      <c r="AQ68" s="978"/>
      <c r="AR68" s="978"/>
      <c r="AS68" s="978"/>
      <c r="AT68" s="978"/>
      <c r="AU68" s="978">
        <v>26</v>
      </c>
      <c r="AV68" s="978"/>
      <c r="AW68" s="978"/>
      <c r="AX68" s="978"/>
      <c r="AY68" s="978"/>
      <c r="AZ68" s="979" t="s">
        <v>549</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2574</v>
      </c>
      <c r="R69" s="967"/>
      <c r="S69" s="967"/>
      <c r="T69" s="967"/>
      <c r="U69" s="967"/>
      <c r="V69" s="967">
        <v>2480</v>
      </c>
      <c r="W69" s="967"/>
      <c r="X69" s="967"/>
      <c r="Y69" s="967"/>
      <c r="Z69" s="967"/>
      <c r="AA69" s="967">
        <v>94</v>
      </c>
      <c r="AB69" s="967"/>
      <c r="AC69" s="967"/>
      <c r="AD69" s="967"/>
      <c r="AE69" s="967"/>
      <c r="AF69" s="967">
        <v>94</v>
      </c>
      <c r="AG69" s="967"/>
      <c r="AH69" s="967"/>
      <c r="AI69" s="967"/>
      <c r="AJ69" s="967"/>
      <c r="AK69" s="967">
        <v>290</v>
      </c>
      <c r="AL69" s="967"/>
      <c r="AM69" s="967"/>
      <c r="AN69" s="967"/>
      <c r="AO69" s="967"/>
      <c r="AP69" s="967">
        <v>891</v>
      </c>
      <c r="AQ69" s="967"/>
      <c r="AR69" s="967"/>
      <c r="AS69" s="967"/>
      <c r="AT69" s="967"/>
      <c r="AU69" s="967">
        <v>20</v>
      </c>
      <c r="AV69" s="967"/>
      <c r="AW69" s="967"/>
      <c r="AX69" s="967"/>
      <c r="AY69" s="967"/>
      <c r="AZ69" s="968" t="s">
        <v>550</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67</v>
      </c>
      <c r="R70" s="967"/>
      <c r="S70" s="967"/>
      <c r="T70" s="967"/>
      <c r="U70" s="967"/>
      <c r="V70" s="967">
        <v>66</v>
      </c>
      <c r="W70" s="967"/>
      <c r="X70" s="967"/>
      <c r="Y70" s="967"/>
      <c r="Z70" s="967"/>
      <c r="AA70" s="967">
        <v>1</v>
      </c>
      <c r="AB70" s="967"/>
      <c r="AC70" s="967"/>
      <c r="AD70" s="967"/>
      <c r="AE70" s="967"/>
      <c r="AF70" s="967">
        <v>1</v>
      </c>
      <c r="AG70" s="967"/>
      <c r="AH70" s="967"/>
      <c r="AI70" s="967"/>
      <c r="AJ70" s="967"/>
      <c r="AK70" s="967" t="s">
        <v>538</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9682</v>
      </c>
      <c r="R71" s="967"/>
      <c r="S71" s="967"/>
      <c r="T71" s="967"/>
      <c r="U71" s="967"/>
      <c r="V71" s="967">
        <v>9651</v>
      </c>
      <c r="W71" s="967"/>
      <c r="X71" s="967"/>
      <c r="Y71" s="967"/>
      <c r="Z71" s="967"/>
      <c r="AA71" s="967">
        <v>31</v>
      </c>
      <c r="AB71" s="967"/>
      <c r="AC71" s="967"/>
      <c r="AD71" s="967"/>
      <c r="AE71" s="967"/>
      <c r="AF71" s="967">
        <v>31</v>
      </c>
      <c r="AG71" s="967"/>
      <c r="AH71" s="967"/>
      <c r="AI71" s="967"/>
      <c r="AJ71" s="967"/>
      <c r="AK71" s="967">
        <v>1660</v>
      </c>
      <c r="AL71" s="967"/>
      <c r="AM71" s="967"/>
      <c r="AN71" s="967"/>
      <c r="AO71" s="967"/>
      <c r="AP71" s="967" t="s">
        <v>538</v>
      </c>
      <c r="AQ71" s="967"/>
      <c r="AR71" s="967"/>
      <c r="AS71" s="967"/>
      <c r="AT71" s="967"/>
      <c r="AU71" s="967" t="s">
        <v>538</v>
      </c>
      <c r="AV71" s="967"/>
      <c r="AW71" s="967"/>
      <c r="AX71" s="967"/>
      <c r="AY71" s="967"/>
      <c r="AZ71" s="968" t="s">
        <v>551</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249</v>
      </c>
      <c r="R72" s="967"/>
      <c r="S72" s="967"/>
      <c r="T72" s="967"/>
      <c r="U72" s="967"/>
      <c r="V72" s="967">
        <v>219</v>
      </c>
      <c r="W72" s="967"/>
      <c r="X72" s="967"/>
      <c r="Y72" s="967"/>
      <c r="Z72" s="967"/>
      <c r="AA72" s="967">
        <v>30</v>
      </c>
      <c r="AB72" s="967"/>
      <c r="AC72" s="967"/>
      <c r="AD72" s="967"/>
      <c r="AE72" s="967"/>
      <c r="AF72" s="967">
        <v>30</v>
      </c>
      <c r="AG72" s="967"/>
      <c r="AH72" s="967"/>
      <c r="AI72" s="967"/>
      <c r="AJ72" s="967"/>
      <c r="AK72" s="967" t="s">
        <v>538</v>
      </c>
      <c r="AL72" s="967"/>
      <c r="AM72" s="967"/>
      <c r="AN72" s="967"/>
      <c r="AO72" s="967"/>
      <c r="AP72" s="967" t="s">
        <v>538</v>
      </c>
      <c r="AQ72" s="967"/>
      <c r="AR72" s="967"/>
      <c r="AS72" s="967"/>
      <c r="AT72" s="967"/>
      <c r="AU72" s="967" t="s">
        <v>539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231134</v>
      </c>
      <c r="R73" s="967"/>
      <c r="S73" s="967"/>
      <c r="T73" s="967"/>
      <c r="U73" s="967"/>
      <c r="V73" s="967">
        <v>220251</v>
      </c>
      <c r="W73" s="967"/>
      <c r="X73" s="967"/>
      <c r="Y73" s="967"/>
      <c r="Z73" s="967"/>
      <c r="AA73" s="967">
        <v>10883</v>
      </c>
      <c r="AB73" s="967"/>
      <c r="AC73" s="967"/>
      <c r="AD73" s="967"/>
      <c r="AE73" s="967"/>
      <c r="AF73" s="967">
        <v>10883</v>
      </c>
      <c r="AG73" s="967"/>
      <c r="AH73" s="967"/>
      <c r="AI73" s="967"/>
      <c r="AJ73" s="967"/>
      <c r="AK73" s="967">
        <v>1464</v>
      </c>
      <c r="AL73" s="967"/>
      <c r="AM73" s="967"/>
      <c r="AN73" s="967"/>
      <c r="AO73" s="967"/>
      <c r="AP73" s="967" t="s">
        <v>538</v>
      </c>
      <c r="AQ73" s="967"/>
      <c r="AR73" s="967"/>
      <c r="AS73" s="967"/>
      <c r="AT73" s="967"/>
      <c r="AU73" s="967" t="s">
        <v>538</v>
      </c>
      <c r="AV73" s="967"/>
      <c r="AW73" s="967"/>
      <c r="AX73" s="967"/>
      <c r="AY73" s="967"/>
      <c r="AZ73" s="968" t="s">
        <v>552</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5</v>
      </c>
      <c r="R74" s="967"/>
      <c r="S74" s="967"/>
      <c r="T74" s="967"/>
      <c r="U74" s="967"/>
      <c r="V74" s="967">
        <v>4</v>
      </c>
      <c r="W74" s="967"/>
      <c r="X74" s="967"/>
      <c r="Y74" s="967"/>
      <c r="Z74" s="967"/>
      <c r="AA74" s="967">
        <v>1</v>
      </c>
      <c r="AB74" s="967"/>
      <c r="AC74" s="967"/>
      <c r="AD74" s="967"/>
      <c r="AE74" s="967"/>
      <c r="AF74" s="967">
        <v>1</v>
      </c>
      <c r="AG74" s="967"/>
      <c r="AH74" s="967"/>
      <c r="AI74" s="967"/>
      <c r="AJ74" s="967"/>
      <c r="AK74" s="967">
        <v>3</v>
      </c>
      <c r="AL74" s="967"/>
      <c r="AM74" s="967"/>
      <c r="AN74" s="967"/>
      <c r="AO74" s="967"/>
      <c r="AP74" s="967" t="s">
        <v>538</v>
      </c>
      <c r="AQ74" s="967"/>
      <c r="AR74" s="967"/>
      <c r="AS74" s="967"/>
      <c r="AT74" s="967"/>
      <c r="AU74" s="967" t="s">
        <v>538</v>
      </c>
      <c r="AV74" s="967"/>
      <c r="AW74" s="967"/>
      <c r="AX74" s="967"/>
      <c r="AY74" s="967"/>
      <c r="AZ74" s="968" t="s">
        <v>535</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46</v>
      </c>
      <c r="R75" s="975"/>
      <c r="S75" s="975"/>
      <c r="T75" s="975"/>
      <c r="U75" s="976"/>
      <c r="V75" s="977">
        <v>41</v>
      </c>
      <c r="W75" s="975"/>
      <c r="X75" s="975"/>
      <c r="Y75" s="975"/>
      <c r="Z75" s="976"/>
      <c r="AA75" s="977">
        <v>5</v>
      </c>
      <c r="AB75" s="975"/>
      <c r="AC75" s="975"/>
      <c r="AD75" s="975"/>
      <c r="AE75" s="976"/>
      <c r="AF75" s="977">
        <v>5</v>
      </c>
      <c r="AG75" s="975"/>
      <c r="AH75" s="975"/>
      <c r="AI75" s="975"/>
      <c r="AJ75" s="976"/>
      <c r="AK75" s="977" t="s">
        <v>538</v>
      </c>
      <c r="AL75" s="975"/>
      <c r="AM75" s="975"/>
      <c r="AN75" s="975"/>
      <c r="AO75" s="976"/>
      <c r="AP75" s="977" t="s">
        <v>538</v>
      </c>
      <c r="AQ75" s="975"/>
      <c r="AR75" s="975"/>
      <c r="AS75" s="975"/>
      <c r="AT75" s="976"/>
      <c r="AU75" s="977" t="s">
        <v>538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548</v>
      </c>
      <c r="C76" s="971"/>
      <c r="D76" s="971"/>
      <c r="E76" s="971"/>
      <c r="F76" s="971"/>
      <c r="G76" s="971"/>
      <c r="H76" s="971"/>
      <c r="I76" s="971"/>
      <c r="J76" s="971"/>
      <c r="K76" s="971"/>
      <c r="L76" s="971"/>
      <c r="M76" s="971"/>
      <c r="N76" s="971"/>
      <c r="O76" s="971"/>
      <c r="P76" s="972"/>
      <c r="Q76" s="974">
        <v>405</v>
      </c>
      <c r="R76" s="975"/>
      <c r="S76" s="975"/>
      <c r="T76" s="975"/>
      <c r="U76" s="976"/>
      <c r="V76" s="977">
        <v>401</v>
      </c>
      <c r="W76" s="975"/>
      <c r="X76" s="975"/>
      <c r="Y76" s="975"/>
      <c r="Z76" s="976"/>
      <c r="AA76" s="977">
        <v>4</v>
      </c>
      <c r="AB76" s="975"/>
      <c r="AC76" s="975"/>
      <c r="AD76" s="975"/>
      <c r="AE76" s="976"/>
      <c r="AF76" s="977">
        <v>557</v>
      </c>
      <c r="AG76" s="975"/>
      <c r="AH76" s="975"/>
      <c r="AI76" s="975"/>
      <c r="AJ76" s="976"/>
      <c r="AK76" s="977" t="s">
        <v>538</v>
      </c>
      <c r="AL76" s="975"/>
      <c r="AM76" s="975"/>
      <c r="AN76" s="975"/>
      <c r="AO76" s="976"/>
      <c r="AP76" s="977" t="s">
        <v>538</v>
      </c>
      <c r="AQ76" s="975"/>
      <c r="AR76" s="975"/>
      <c r="AS76" s="975"/>
      <c r="AT76" s="976"/>
      <c r="AU76" s="977" t="s">
        <v>538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277556</v>
      </c>
      <c r="AB110" s="873"/>
      <c r="AC110" s="873"/>
      <c r="AD110" s="873"/>
      <c r="AE110" s="874"/>
      <c r="AF110" s="875">
        <v>280452</v>
      </c>
      <c r="AG110" s="873"/>
      <c r="AH110" s="873"/>
      <c r="AI110" s="873"/>
      <c r="AJ110" s="874"/>
      <c r="AK110" s="875">
        <v>298206</v>
      </c>
      <c r="AL110" s="873"/>
      <c r="AM110" s="873"/>
      <c r="AN110" s="873"/>
      <c r="AO110" s="874"/>
      <c r="AP110" s="876">
        <v>23.1</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2411952</v>
      </c>
      <c r="BR110" s="800"/>
      <c r="BS110" s="800"/>
      <c r="BT110" s="800"/>
      <c r="BU110" s="800"/>
      <c r="BV110" s="800">
        <v>2362479</v>
      </c>
      <c r="BW110" s="800"/>
      <c r="BX110" s="800"/>
      <c r="BY110" s="800"/>
      <c r="BZ110" s="800"/>
      <c r="CA110" s="800">
        <v>2406750</v>
      </c>
      <c r="CB110" s="800"/>
      <c r="CC110" s="800"/>
      <c r="CD110" s="800"/>
      <c r="CE110" s="800"/>
      <c r="CF110" s="861">
        <v>186.6</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187</v>
      </c>
      <c r="BR111" s="771"/>
      <c r="BS111" s="771"/>
      <c r="BT111" s="771"/>
      <c r="BU111" s="771"/>
      <c r="BV111" s="771">
        <v>1851</v>
      </c>
      <c r="BW111" s="771"/>
      <c r="BX111" s="771"/>
      <c r="BY111" s="771"/>
      <c r="BZ111" s="771"/>
      <c r="CA111" s="771">
        <v>1717</v>
      </c>
      <c r="CB111" s="771"/>
      <c r="CC111" s="771"/>
      <c r="CD111" s="771"/>
      <c r="CE111" s="771"/>
      <c r="CF111" s="848">
        <v>0.1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1199108</v>
      </c>
      <c r="BR112" s="771"/>
      <c r="BS112" s="771"/>
      <c r="BT112" s="771"/>
      <c r="BU112" s="771"/>
      <c r="BV112" s="771">
        <v>1200937</v>
      </c>
      <c r="BW112" s="771"/>
      <c r="BX112" s="771"/>
      <c r="BY112" s="771"/>
      <c r="BZ112" s="771"/>
      <c r="CA112" s="771">
        <v>1203949</v>
      </c>
      <c r="CB112" s="771"/>
      <c r="CC112" s="771"/>
      <c r="CD112" s="771"/>
      <c r="CE112" s="771"/>
      <c r="CF112" s="848">
        <v>93.4</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113309</v>
      </c>
      <c r="AB113" s="909"/>
      <c r="AC113" s="909"/>
      <c r="AD113" s="909"/>
      <c r="AE113" s="910"/>
      <c r="AF113" s="911">
        <v>115232</v>
      </c>
      <c r="AG113" s="909"/>
      <c r="AH113" s="909"/>
      <c r="AI113" s="909"/>
      <c r="AJ113" s="910"/>
      <c r="AK113" s="911">
        <v>113998</v>
      </c>
      <c r="AL113" s="909"/>
      <c r="AM113" s="909"/>
      <c r="AN113" s="909"/>
      <c r="AO113" s="910"/>
      <c r="AP113" s="912">
        <v>8.8000000000000007</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47702</v>
      </c>
      <c r="BR113" s="771"/>
      <c r="BS113" s="771"/>
      <c r="BT113" s="771"/>
      <c r="BU113" s="771"/>
      <c r="BV113" s="771">
        <v>52983</v>
      </c>
      <c r="BW113" s="771"/>
      <c r="BX113" s="771"/>
      <c r="BY113" s="771"/>
      <c r="BZ113" s="771"/>
      <c r="CA113" s="771">
        <v>45121</v>
      </c>
      <c r="CB113" s="771"/>
      <c r="CC113" s="771"/>
      <c r="CD113" s="771"/>
      <c r="CE113" s="771"/>
      <c r="CF113" s="848">
        <v>3.5</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12186</v>
      </c>
      <c r="AB114" s="784"/>
      <c r="AC114" s="784"/>
      <c r="AD114" s="784"/>
      <c r="AE114" s="785"/>
      <c r="AF114" s="786">
        <v>10103</v>
      </c>
      <c r="AG114" s="784"/>
      <c r="AH114" s="784"/>
      <c r="AI114" s="784"/>
      <c r="AJ114" s="785"/>
      <c r="AK114" s="786">
        <v>9168</v>
      </c>
      <c r="AL114" s="784"/>
      <c r="AM114" s="784"/>
      <c r="AN114" s="784"/>
      <c r="AO114" s="785"/>
      <c r="AP114" s="754">
        <v>0.7</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172556</v>
      </c>
      <c r="BR114" s="771"/>
      <c r="BS114" s="771"/>
      <c r="BT114" s="771"/>
      <c r="BU114" s="771"/>
      <c r="BV114" s="771">
        <v>125530</v>
      </c>
      <c r="BW114" s="771"/>
      <c r="BX114" s="771"/>
      <c r="BY114" s="771"/>
      <c r="BZ114" s="771"/>
      <c r="CA114" s="771">
        <v>134332</v>
      </c>
      <c r="CB114" s="771"/>
      <c r="CC114" s="771"/>
      <c r="CD114" s="771"/>
      <c r="CE114" s="771"/>
      <c r="CF114" s="848">
        <v>10.4</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v>
      </c>
      <c r="AB115" s="909"/>
      <c r="AC115" s="909"/>
      <c r="AD115" s="909"/>
      <c r="AE115" s="910"/>
      <c r="AF115" s="911">
        <v>14</v>
      </c>
      <c r="AG115" s="909"/>
      <c r="AH115" s="909"/>
      <c r="AI115" s="909"/>
      <c r="AJ115" s="910"/>
      <c r="AK115" s="911">
        <v>222</v>
      </c>
      <c r="AL115" s="909"/>
      <c r="AM115" s="909"/>
      <c r="AN115" s="909"/>
      <c r="AO115" s="910"/>
      <c r="AP115" s="912">
        <v>0</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403068</v>
      </c>
      <c r="AB117" s="895"/>
      <c r="AC117" s="895"/>
      <c r="AD117" s="895"/>
      <c r="AE117" s="896"/>
      <c r="AF117" s="898">
        <v>405801</v>
      </c>
      <c r="AG117" s="895"/>
      <c r="AH117" s="895"/>
      <c r="AI117" s="895"/>
      <c r="AJ117" s="896"/>
      <c r="AK117" s="898">
        <v>421594</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3831505</v>
      </c>
      <c r="BR118" s="858"/>
      <c r="BS118" s="858"/>
      <c r="BT118" s="858"/>
      <c r="BU118" s="858"/>
      <c r="BV118" s="858">
        <v>3743780</v>
      </c>
      <c r="BW118" s="858"/>
      <c r="BX118" s="858"/>
      <c r="BY118" s="858"/>
      <c r="BZ118" s="858"/>
      <c r="CA118" s="858">
        <v>3791869</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1057653</v>
      </c>
      <c r="BR119" s="800"/>
      <c r="BS119" s="800"/>
      <c r="BT119" s="800"/>
      <c r="BU119" s="800"/>
      <c r="BV119" s="800">
        <v>1260266</v>
      </c>
      <c r="BW119" s="800"/>
      <c r="BX119" s="800"/>
      <c r="BY119" s="800"/>
      <c r="BZ119" s="800"/>
      <c r="CA119" s="800">
        <v>1671305</v>
      </c>
      <c r="CB119" s="800"/>
      <c r="CC119" s="800"/>
      <c r="CD119" s="800"/>
      <c r="CE119" s="800"/>
      <c r="CF119" s="861">
        <v>129.6</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187</v>
      </c>
      <c r="DH119" s="717"/>
      <c r="DI119" s="717"/>
      <c r="DJ119" s="717"/>
      <c r="DK119" s="718"/>
      <c r="DL119" s="719">
        <v>1851</v>
      </c>
      <c r="DM119" s="717"/>
      <c r="DN119" s="717"/>
      <c r="DO119" s="717"/>
      <c r="DP119" s="718"/>
      <c r="DQ119" s="719">
        <v>1717</v>
      </c>
      <c r="DR119" s="717"/>
      <c r="DS119" s="717"/>
      <c r="DT119" s="717"/>
      <c r="DU119" s="718"/>
      <c r="DV119" s="807">
        <v>0.1</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35950</v>
      </c>
      <c r="BR120" s="771"/>
      <c r="BS120" s="771"/>
      <c r="BT120" s="771"/>
      <c r="BU120" s="771"/>
      <c r="BV120" s="771">
        <v>30436</v>
      </c>
      <c r="BW120" s="771"/>
      <c r="BX120" s="771"/>
      <c r="BY120" s="771"/>
      <c r="BZ120" s="771"/>
      <c r="CA120" s="771">
        <v>24809</v>
      </c>
      <c r="CB120" s="771"/>
      <c r="CC120" s="771"/>
      <c r="CD120" s="771"/>
      <c r="CE120" s="771"/>
      <c r="CF120" s="848">
        <v>1.9</v>
      </c>
      <c r="CG120" s="849"/>
      <c r="CH120" s="849"/>
      <c r="CI120" s="849"/>
      <c r="CJ120" s="849"/>
      <c r="CK120" s="850" t="s">
        <v>441</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1021566</v>
      </c>
      <c r="DH120" s="800"/>
      <c r="DI120" s="800"/>
      <c r="DJ120" s="800"/>
      <c r="DK120" s="800"/>
      <c r="DL120" s="800">
        <v>1037308</v>
      </c>
      <c r="DM120" s="800"/>
      <c r="DN120" s="800"/>
      <c r="DO120" s="800"/>
      <c r="DP120" s="800"/>
      <c r="DQ120" s="800">
        <v>1054633</v>
      </c>
      <c r="DR120" s="800"/>
      <c r="DS120" s="800"/>
      <c r="DT120" s="800"/>
      <c r="DU120" s="800"/>
      <c r="DV120" s="801">
        <v>81.8</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2406199</v>
      </c>
      <c r="BR121" s="858"/>
      <c r="BS121" s="858"/>
      <c r="BT121" s="858"/>
      <c r="BU121" s="858"/>
      <c r="BV121" s="858">
        <v>2332795</v>
      </c>
      <c r="BW121" s="858"/>
      <c r="BX121" s="858"/>
      <c r="BY121" s="858"/>
      <c r="BZ121" s="858"/>
      <c r="CA121" s="858">
        <v>2345512</v>
      </c>
      <c r="CB121" s="858"/>
      <c r="CC121" s="858"/>
      <c r="CD121" s="858"/>
      <c r="CE121" s="858"/>
      <c r="CF121" s="859">
        <v>181.9</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140348</v>
      </c>
      <c r="DH121" s="771"/>
      <c r="DI121" s="771"/>
      <c r="DJ121" s="771"/>
      <c r="DK121" s="771"/>
      <c r="DL121" s="771">
        <v>133414</v>
      </c>
      <c r="DM121" s="771"/>
      <c r="DN121" s="771"/>
      <c r="DO121" s="771"/>
      <c r="DP121" s="771"/>
      <c r="DQ121" s="771">
        <v>126362</v>
      </c>
      <c r="DR121" s="771"/>
      <c r="DS121" s="771"/>
      <c r="DT121" s="771"/>
      <c r="DU121" s="771"/>
      <c r="DV121" s="823">
        <v>9.8000000000000007</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3499802</v>
      </c>
      <c r="BR122" s="840"/>
      <c r="BS122" s="840"/>
      <c r="BT122" s="840"/>
      <c r="BU122" s="840"/>
      <c r="BV122" s="840">
        <v>3623497</v>
      </c>
      <c r="BW122" s="840"/>
      <c r="BX122" s="840"/>
      <c r="BY122" s="840"/>
      <c r="BZ122" s="840"/>
      <c r="CA122" s="840">
        <v>4041626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25.1</v>
      </c>
      <c r="BR123" s="832"/>
      <c r="BS123" s="832"/>
      <c r="BT123" s="832"/>
      <c r="BU123" s="832"/>
      <c r="BV123" s="832">
        <v>9.1</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v>
      </c>
      <c r="AB126" s="784"/>
      <c r="AC126" s="784"/>
      <c r="AD126" s="784"/>
      <c r="AE126" s="785"/>
      <c r="AF126" s="786">
        <v>14</v>
      </c>
      <c r="AG126" s="784"/>
      <c r="AH126" s="784"/>
      <c r="AI126" s="784"/>
      <c r="AJ126" s="785"/>
      <c r="AK126" s="786">
        <v>222</v>
      </c>
      <c r="AL126" s="784"/>
      <c r="AM126" s="784"/>
      <c r="AN126" s="784"/>
      <c r="AO126" s="785"/>
      <c r="AP126" s="754">
        <v>0</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6145</v>
      </c>
      <c r="AB128" s="724"/>
      <c r="AC128" s="724"/>
      <c r="AD128" s="724"/>
      <c r="AE128" s="725"/>
      <c r="AF128" s="726">
        <v>6145</v>
      </c>
      <c r="AG128" s="724"/>
      <c r="AH128" s="724"/>
      <c r="AI128" s="724"/>
      <c r="AJ128" s="725"/>
      <c r="AK128" s="726">
        <v>6145</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1573636</v>
      </c>
      <c r="AB129" s="784"/>
      <c r="AC129" s="784"/>
      <c r="AD129" s="784"/>
      <c r="AE129" s="785"/>
      <c r="AF129" s="786">
        <v>1572720</v>
      </c>
      <c r="AG129" s="784"/>
      <c r="AH129" s="784"/>
      <c r="AI129" s="784"/>
      <c r="AJ129" s="785"/>
      <c r="AK129" s="786">
        <v>1563807</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256283</v>
      </c>
      <c r="AB130" s="784"/>
      <c r="AC130" s="784"/>
      <c r="AD130" s="784"/>
      <c r="AE130" s="785"/>
      <c r="AF130" s="786">
        <v>259332</v>
      </c>
      <c r="AG130" s="784"/>
      <c r="AH130" s="784"/>
      <c r="AI130" s="784"/>
      <c r="AJ130" s="785"/>
      <c r="AK130" s="786">
        <v>274328</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1317353</v>
      </c>
      <c r="AB131" s="717"/>
      <c r="AC131" s="717"/>
      <c r="AD131" s="717"/>
      <c r="AE131" s="718"/>
      <c r="AF131" s="719">
        <v>1313388</v>
      </c>
      <c r="AG131" s="717"/>
      <c r="AH131" s="717"/>
      <c r="AI131" s="717"/>
      <c r="AJ131" s="718"/>
      <c r="AK131" s="719">
        <v>1289479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10.675953979999999</v>
      </c>
      <c r="AB132" s="740"/>
      <c r="AC132" s="740"/>
      <c r="AD132" s="740"/>
      <c r="AE132" s="741"/>
      <c r="AF132" s="742">
        <v>10.684123810000001</v>
      </c>
      <c r="AG132" s="740"/>
      <c r="AH132" s="740"/>
      <c r="AI132" s="740"/>
      <c r="AJ132" s="741"/>
      <c r="AK132" s="742">
        <v>10.94403243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12</v>
      </c>
      <c r="AB133" s="749"/>
      <c r="AC133" s="749"/>
      <c r="AD133" s="749"/>
      <c r="AE133" s="750"/>
      <c r="AF133" s="748">
        <v>10.9</v>
      </c>
      <c r="AG133" s="749"/>
      <c r="AH133" s="749"/>
      <c r="AI133" s="749"/>
      <c r="AJ133" s="750"/>
      <c r="AK133" s="748">
        <v>10.7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35" fitToHeight="2"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462407</v>
      </c>
      <c r="L9" s="264">
        <v>184079</v>
      </c>
      <c r="M9" s="265">
        <v>156414</v>
      </c>
      <c r="N9" s="266">
        <v>17.7</v>
      </c>
    </row>
    <row r="10" spans="1:16">
      <c r="A10" s="248"/>
      <c r="B10" s="244"/>
      <c r="C10" s="244"/>
      <c r="D10" s="244"/>
      <c r="E10" s="244"/>
      <c r="F10" s="244"/>
      <c r="G10" s="1133" t="s">
        <v>477</v>
      </c>
      <c r="H10" s="1134"/>
      <c r="I10" s="1134"/>
      <c r="J10" s="1135"/>
      <c r="K10" s="267">
        <v>16810</v>
      </c>
      <c r="L10" s="268">
        <v>6692</v>
      </c>
      <c r="M10" s="269">
        <v>16746</v>
      </c>
      <c r="N10" s="270">
        <v>-60</v>
      </c>
    </row>
    <row r="11" spans="1:16" ht="13.5" customHeight="1">
      <c r="A11" s="248"/>
      <c r="B11" s="244"/>
      <c r="C11" s="244"/>
      <c r="D11" s="244"/>
      <c r="E11" s="244"/>
      <c r="F11" s="244"/>
      <c r="G11" s="1133" t="s">
        <v>478</v>
      </c>
      <c r="H11" s="1134"/>
      <c r="I11" s="1134"/>
      <c r="J11" s="1135"/>
      <c r="K11" s="267">
        <v>41852</v>
      </c>
      <c r="L11" s="268">
        <v>16661</v>
      </c>
      <c r="M11" s="269">
        <v>26001</v>
      </c>
      <c r="N11" s="270">
        <v>-35.9</v>
      </c>
    </row>
    <row r="12" spans="1:16" ht="13.5" customHeight="1">
      <c r="A12" s="248"/>
      <c r="B12" s="244"/>
      <c r="C12" s="244"/>
      <c r="D12" s="244"/>
      <c r="E12" s="244"/>
      <c r="F12" s="244"/>
      <c r="G12" s="1133" t="s">
        <v>479</v>
      </c>
      <c r="H12" s="1134"/>
      <c r="I12" s="1134"/>
      <c r="J12" s="1135"/>
      <c r="K12" s="267">
        <v>5605</v>
      </c>
      <c r="L12" s="268">
        <v>2231</v>
      </c>
      <c r="M12" s="269">
        <v>2108</v>
      </c>
      <c r="N12" s="270">
        <v>5.8</v>
      </c>
    </row>
    <row r="13" spans="1:16" ht="13.5" customHeight="1">
      <c r="A13" s="248"/>
      <c r="B13" s="244"/>
      <c r="C13" s="244"/>
      <c r="D13" s="244"/>
      <c r="E13" s="244"/>
      <c r="F13" s="244"/>
      <c r="G13" s="1133" t="s">
        <v>480</v>
      </c>
      <c r="H13" s="1134"/>
      <c r="I13" s="1134"/>
      <c r="J13" s="1135"/>
      <c r="K13" s="267" t="s">
        <v>481</v>
      </c>
      <c r="L13" s="268" t="s">
        <v>481</v>
      </c>
      <c r="M13" s="269" t="s">
        <v>481</v>
      </c>
      <c r="N13" s="270" t="s">
        <v>481</v>
      </c>
    </row>
    <row r="14" spans="1:16" ht="13.5" customHeight="1">
      <c r="A14" s="248"/>
      <c r="B14" s="244"/>
      <c r="C14" s="244"/>
      <c r="D14" s="244"/>
      <c r="E14" s="244"/>
      <c r="F14" s="244"/>
      <c r="G14" s="1133" t="s">
        <v>482</v>
      </c>
      <c r="H14" s="1134"/>
      <c r="I14" s="1134"/>
      <c r="J14" s="1135"/>
      <c r="K14" s="267">
        <v>7596</v>
      </c>
      <c r="L14" s="268">
        <v>3024</v>
      </c>
      <c r="M14" s="269">
        <v>6363</v>
      </c>
      <c r="N14" s="270">
        <v>-52.5</v>
      </c>
    </row>
    <row r="15" spans="1:16" ht="13.5" customHeight="1">
      <c r="A15" s="248"/>
      <c r="B15" s="244"/>
      <c r="C15" s="244"/>
      <c r="D15" s="244"/>
      <c r="E15" s="244"/>
      <c r="F15" s="244"/>
      <c r="G15" s="1133" t="s">
        <v>483</v>
      </c>
      <c r="H15" s="1134"/>
      <c r="I15" s="1134"/>
      <c r="J15" s="1135"/>
      <c r="K15" s="267">
        <v>10177</v>
      </c>
      <c r="L15" s="268">
        <v>4051</v>
      </c>
      <c r="M15" s="269">
        <v>3826</v>
      </c>
      <c r="N15" s="270">
        <v>5.9</v>
      </c>
    </row>
    <row r="16" spans="1:16">
      <c r="A16" s="248"/>
      <c r="B16" s="244"/>
      <c r="C16" s="244"/>
      <c r="D16" s="244"/>
      <c r="E16" s="244"/>
      <c r="F16" s="244"/>
      <c r="G16" s="1136" t="s">
        <v>484</v>
      </c>
      <c r="H16" s="1137"/>
      <c r="I16" s="1137"/>
      <c r="J16" s="1138"/>
      <c r="K16" s="268">
        <v>-33923</v>
      </c>
      <c r="L16" s="268">
        <v>-13504</v>
      </c>
      <c r="M16" s="269">
        <v>-16347</v>
      </c>
      <c r="N16" s="270">
        <v>-17.399999999999999</v>
      </c>
    </row>
    <row r="17" spans="1:16">
      <c r="A17" s="248"/>
      <c r="B17" s="244"/>
      <c r="C17" s="244"/>
      <c r="D17" s="244"/>
      <c r="E17" s="244"/>
      <c r="F17" s="244"/>
      <c r="G17" s="1136" t="s">
        <v>170</v>
      </c>
      <c r="H17" s="1137"/>
      <c r="I17" s="1137"/>
      <c r="J17" s="1138"/>
      <c r="K17" s="268">
        <v>510524</v>
      </c>
      <c r="L17" s="268">
        <v>203234</v>
      </c>
      <c r="M17" s="269">
        <v>195111</v>
      </c>
      <c r="N17" s="270">
        <v>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20.3</v>
      </c>
      <c r="L21" s="281">
        <v>17.329999999999998</v>
      </c>
      <c r="M21" s="282">
        <v>2.97</v>
      </c>
      <c r="N21" s="249"/>
      <c r="O21" s="283"/>
      <c r="P21" s="279"/>
    </row>
    <row r="22" spans="1:16" s="284" customFormat="1">
      <c r="A22" s="279"/>
      <c r="B22" s="249"/>
      <c r="C22" s="249"/>
      <c r="D22" s="249"/>
      <c r="E22" s="249"/>
      <c r="F22" s="249"/>
      <c r="G22" s="1130" t="s">
        <v>490</v>
      </c>
      <c r="H22" s="1131"/>
      <c r="I22" s="1131"/>
      <c r="J22" s="1132"/>
      <c r="K22" s="285">
        <v>88.5</v>
      </c>
      <c r="L22" s="286">
        <v>94.6</v>
      </c>
      <c r="M22" s="287">
        <v>-6.1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298206</v>
      </c>
      <c r="L32" s="294">
        <v>118713</v>
      </c>
      <c r="M32" s="295">
        <v>113585</v>
      </c>
      <c r="N32" s="296">
        <v>4.5</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t="s">
        <v>481</v>
      </c>
      <c r="L34" s="294" t="s">
        <v>481</v>
      </c>
      <c r="M34" s="295" t="s">
        <v>481</v>
      </c>
      <c r="N34" s="296" t="s">
        <v>481</v>
      </c>
    </row>
    <row r="35" spans="1:16" ht="27" customHeight="1">
      <c r="A35" s="248"/>
      <c r="B35" s="244"/>
      <c r="C35" s="244"/>
      <c r="D35" s="244"/>
      <c r="E35" s="244"/>
      <c r="F35" s="244"/>
      <c r="G35" s="1121" t="s">
        <v>496</v>
      </c>
      <c r="H35" s="1122"/>
      <c r="I35" s="1122"/>
      <c r="J35" s="1123"/>
      <c r="K35" s="294">
        <v>113998</v>
      </c>
      <c r="L35" s="294">
        <v>45381</v>
      </c>
      <c r="M35" s="295">
        <v>29817</v>
      </c>
      <c r="N35" s="296">
        <v>52.2</v>
      </c>
    </row>
    <row r="36" spans="1:16" ht="27" customHeight="1">
      <c r="A36" s="248"/>
      <c r="B36" s="244"/>
      <c r="C36" s="244"/>
      <c r="D36" s="244"/>
      <c r="E36" s="244"/>
      <c r="F36" s="244"/>
      <c r="G36" s="1121" t="s">
        <v>497</v>
      </c>
      <c r="H36" s="1122"/>
      <c r="I36" s="1122"/>
      <c r="J36" s="1123"/>
      <c r="K36" s="294">
        <v>9168</v>
      </c>
      <c r="L36" s="294">
        <v>3650</v>
      </c>
      <c r="M36" s="295">
        <v>3630</v>
      </c>
      <c r="N36" s="296">
        <v>0.6</v>
      </c>
    </row>
    <row r="37" spans="1:16" ht="13.5" customHeight="1">
      <c r="A37" s="248"/>
      <c r="B37" s="244"/>
      <c r="C37" s="244"/>
      <c r="D37" s="244"/>
      <c r="E37" s="244"/>
      <c r="F37" s="244"/>
      <c r="G37" s="1121" t="s">
        <v>498</v>
      </c>
      <c r="H37" s="1122"/>
      <c r="I37" s="1122"/>
      <c r="J37" s="1123"/>
      <c r="K37" s="294">
        <v>222</v>
      </c>
      <c r="L37" s="294">
        <v>88</v>
      </c>
      <c r="M37" s="295">
        <v>621</v>
      </c>
      <c r="N37" s="296">
        <v>-85.8</v>
      </c>
    </row>
    <row r="38" spans="1:16" ht="27" customHeight="1">
      <c r="A38" s="248"/>
      <c r="B38" s="244"/>
      <c r="C38" s="244"/>
      <c r="D38" s="244"/>
      <c r="E38" s="244"/>
      <c r="F38" s="244"/>
      <c r="G38" s="1124" t="s">
        <v>499</v>
      </c>
      <c r="H38" s="1125"/>
      <c r="I38" s="1125"/>
      <c r="J38" s="1126"/>
      <c r="K38" s="297" t="s">
        <v>481</v>
      </c>
      <c r="L38" s="297" t="s">
        <v>481</v>
      </c>
      <c r="M38" s="298">
        <v>79</v>
      </c>
      <c r="N38" s="299" t="s">
        <v>481</v>
      </c>
      <c r="O38" s="293"/>
    </row>
    <row r="39" spans="1:16">
      <c r="A39" s="248"/>
      <c r="B39" s="244"/>
      <c r="C39" s="244"/>
      <c r="D39" s="244"/>
      <c r="E39" s="244"/>
      <c r="F39" s="244"/>
      <c r="G39" s="1124" t="s">
        <v>500</v>
      </c>
      <c r="H39" s="1125"/>
      <c r="I39" s="1125"/>
      <c r="J39" s="1126"/>
      <c r="K39" s="300">
        <v>-6145</v>
      </c>
      <c r="L39" s="300">
        <v>-2446</v>
      </c>
      <c r="M39" s="301">
        <v>-3143</v>
      </c>
      <c r="N39" s="302">
        <v>-22.2</v>
      </c>
      <c r="O39" s="293"/>
    </row>
    <row r="40" spans="1:16" ht="27" customHeight="1">
      <c r="A40" s="248"/>
      <c r="B40" s="244"/>
      <c r="C40" s="244"/>
      <c r="D40" s="244"/>
      <c r="E40" s="244"/>
      <c r="F40" s="244"/>
      <c r="G40" s="1121" t="s">
        <v>501</v>
      </c>
      <c r="H40" s="1122"/>
      <c r="I40" s="1122"/>
      <c r="J40" s="1123"/>
      <c r="K40" s="300">
        <v>-274328</v>
      </c>
      <c r="L40" s="300">
        <v>-109207</v>
      </c>
      <c r="M40" s="301">
        <v>-112106</v>
      </c>
      <c r="N40" s="302">
        <v>-2.6</v>
      </c>
      <c r="O40" s="293"/>
    </row>
    <row r="41" spans="1:16">
      <c r="A41" s="248"/>
      <c r="B41" s="244"/>
      <c r="C41" s="244"/>
      <c r="D41" s="244"/>
      <c r="E41" s="244"/>
      <c r="F41" s="244"/>
      <c r="G41" s="1127" t="s">
        <v>280</v>
      </c>
      <c r="H41" s="1128"/>
      <c r="I41" s="1128"/>
      <c r="J41" s="1129"/>
      <c r="K41" s="294">
        <v>141121</v>
      </c>
      <c r="L41" s="300">
        <v>56179</v>
      </c>
      <c r="M41" s="301">
        <v>32482</v>
      </c>
      <c r="N41" s="302">
        <v>73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212004</v>
      </c>
      <c r="J51" s="320">
        <v>78812</v>
      </c>
      <c r="K51" s="321">
        <v>-67.3</v>
      </c>
      <c r="L51" s="322">
        <v>220780</v>
      </c>
      <c r="M51" s="323">
        <v>5.6</v>
      </c>
      <c r="N51" s="324">
        <v>-72.900000000000006</v>
      </c>
    </row>
    <row r="52" spans="1:14">
      <c r="A52" s="248"/>
      <c r="B52" s="244"/>
      <c r="C52" s="244"/>
      <c r="D52" s="244"/>
      <c r="E52" s="244"/>
      <c r="F52" s="244"/>
      <c r="G52" s="325"/>
      <c r="H52" s="326" t="s">
        <v>512</v>
      </c>
      <c r="I52" s="327">
        <v>143288</v>
      </c>
      <c r="J52" s="328">
        <v>53267</v>
      </c>
      <c r="K52" s="329">
        <v>-54.7</v>
      </c>
      <c r="L52" s="330">
        <v>105334</v>
      </c>
      <c r="M52" s="331">
        <v>-10</v>
      </c>
      <c r="N52" s="332">
        <v>-44.7</v>
      </c>
    </row>
    <row r="53" spans="1:14">
      <c r="A53" s="248"/>
      <c r="B53" s="244"/>
      <c r="C53" s="244"/>
      <c r="D53" s="244"/>
      <c r="E53" s="244"/>
      <c r="F53" s="244"/>
      <c r="G53" s="310" t="s">
        <v>513</v>
      </c>
      <c r="H53" s="311"/>
      <c r="I53" s="319">
        <v>208569</v>
      </c>
      <c r="J53" s="320">
        <v>78409</v>
      </c>
      <c r="K53" s="321">
        <v>-0.5</v>
      </c>
      <c r="L53" s="322">
        <v>201428</v>
      </c>
      <c r="M53" s="323">
        <v>-8.8000000000000007</v>
      </c>
      <c r="N53" s="324">
        <v>8.3000000000000007</v>
      </c>
    </row>
    <row r="54" spans="1:14">
      <c r="A54" s="248"/>
      <c r="B54" s="244"/>
      <c r="C54" s="244"/>
      <c r="D54" s="244"/>
      <c r="E54" s="244"/>
      <c r="F54" s="244"/>
      <c r="G54" s="325"/>
      <c r="H54" s="326" t="s">
        <v>512</v>
      </c>
      <c r="I54" s="327">
        <v>126946</v>
      </c>
      <c r="J54" s="328">
        <v>47724</v>
      </c>
      <c r="K54" s="329">
        <v>-10.4</v>
      </c>
      <c r="L54" s="330">
        <v>118373</v>
      </c>
      <c r="M54" s="331">
        <v>12.4</v>
      </c>
      <c r="N54" s="332">
        <v>-22.8</v>
      </c>
    </row>
    <row r="55" spans="1:14">
      <c r="A55" s="248"/>
      <c r="B55" s="244"/>
      <c r="C55" s="244"/>
      <c r="D55" s="244"/>
      <c r="E55" s="244"/>
      <c r="F55" s="244"/>
      <c r="G55" s="310" t="s">
        <v>514</v>
      </c>
      <c r="H55" s="311"/>
      <c r="I55" s="319">
        <v>222209</v>
      </c>
      <c r="J55" s="320">
        <v>85236</v>
      </c>
      <c r="K55" s="321">
        <v>8.6999999999999993</v>
      </c>
      <c r="L55" s="322">
        <v>221823</v>
      </c>
      <c r="M55" s="323">
        <v>10.1</v>
      </c>
      <c r="N55" s="324">
        <v>-1.4</v>
      </c>
    </row>
    <row r="56" spans="1:14">
      <c r="A56" s="248"/>
      <c r="B56" s="244"/>
      <c r="C56" s="244"/>
      <c r="D56" s="244"/>
      <c r="E56" s="244"/>
      <c r="F56" s="244"/>
      <c r="G56" s="325"/>
      <c r="H56" s="326" t="s">
        <v>512</v>
      </c>
      <c r="I56" s="327">
        <v>154964</v>
      </c>
      <c r="J56" s="328">
        <v>59442</v>
      </c>
      <c r="K56" s="329">
        <v>24.6</v>
      </c>
      <c r="L56" s="330">
        <v>104431</v>
      </c>
      <c r="M56" s="331">
        <v>-11.8</v>
      </c>
      <c r="N56" s="332">
        <v>36.4</v>
      </c>
    </row>
    <row r="57" spans="1:14">
      <c r="A57" s="248"/>
      <c r="B57" s="244"/>
      <c r="C57" s="244"/>
      <c r="D57" s="244"/>
      <c r="E57" s="244"/>
      <c r="F57" s="244"/>
      <c r="G57" s="310" t="s">
        <v>515</v>
      </c>
      <c r="H57" s="311"/>
      <c r="I57" s="319">
        <v>302477</v>
      </c>
      <c r="J57" s="320">
        <v>117467</v>
      </c>
      <c r="K57" s="321">
        <v>37.799999999999997</v>
      </c>
      <c r="L57" s="322">
        <v>263041</v>
      </c>
      <c r="M57" s="323">
        <v>18.600000000000001</v>
      </c>
      <c r="N57" s="324">
        <v>19.2</v>
      </c>
    </row>
    <row r="58" spans="1:14">
      <c r="A58" s="248"/>
      <c r="B58" s="244"/>
      <c r="C58" s="244"/>
      <c r="D58" s="244"/>
      <c r="E58" s="244"/>
      <c r="F58" s="244"/>
      <c r="G58" s="325"/>
      <c r="H58" s="326" t="s">
        <v>512</v>
      </c>
      <c r="I58" s="327">
        <v>227296</v>
      </c>
      <c r="J58" s="328">
        <v>88270</v>
      </c>
      <c r="K58" s="329">
        <v>48.5</v>
      </c>
      <c r="L58" s="330">
        <v>103171</v>
      </c>
      <c r="M58" s="331">
        <v>-1.2</v>
      </c>
      <c r="N58" s="332">
        <v>49.7</v>
      </c>
    </row>
    <row r="59" spans="1:14">
      <c r="A59" s="248"/>
      <c r="B59" s="244"/>
      <c r="C59" s="244"/>
      <c r="D59" s="244"/>
      <c r="E59" s="244"/>
      <c r="F59" s="244"/>
      <c r="G59" s="310" t="s">
        <v>516</v>
      </c>
      <c r="H59" s="311"/>
      <c r="I59" s="319">
        <v>543623</v>
      </c>
      <c r="J59" s="320">
        <v>216410</v>
      </c>
      <c r="K59" s="321">
        <v>84.2</v>
      </c>
      <c r="L59" s="322">
        <v>272886</v>
      </c>
      <c r="M59" s="323">
        <v>3.7</v>
      </c>
      <c r="N59" s="324">
        <v>80.5</v>
      </c>
    </row>
    <row r="60" spans="1:14">
      <c r="A60" s="248"/>
      <c r="B60" s="244"/>
      <c r="C60" s="244"/>
      <c r="D60" s="244"/>
      <c r="E60" s="244"/>
      <c r="F60" s="244"/>
      <c r="G60" s="325"/>
      <c r="H60" s="326" t="s">
        <v>512</v>
      </c>
      <c r="I60" s="333">
        <v>459526</v>
      </c>
      <c r="J60" s="328">
        <v>182932</v>
      </c>
      <c r="K60" s="329">
        <v>107.2</v>
      </c>
      <c r="L60" s="330">
        <v>125724</v>
      </c>
      <c r="M60" s="331">
        <v>21.9</v>
      </c>
      <c r="N60" s="332">
        <v>85.3</v>
      </c>
    </row>
    <row r="61" spans="1:14">
      <c r="A61" s="248"/>
      <c r="B61" s="244"/>
      <c r="C61" s="244"/>
      <c r="D61" s="244"/>
      <c r="E61" s="244"/>
      <c r="F61" s="244"/>
      <c r="G61" s="310" t="s">
        <v>517</v>
      </c>
      <c r="H61" s="334"/>
      <c r="I61" s="335">
        <v>297776</v>
      </c>
      <c r="J61" s="336">
        <v>115267</v>
      </c>
      <c r="K61" s="337">
        <v>12.6</v>
      </c>
      <c r="L61" s="338">
        <v>235992</v>
      </c>
      <c r="M61" s="339">
        <v>5.8</v>
      </c>
      <c r="N61" s="324">
        <v>6.8</v>
      </c>
    </row>
    <row r="62" spans="1:14">
      <c r="A62" s="248"/>
      <c r="B62" s="244"/>
      <c r="C62" s="244"/>
      <c r="D62" s="244"/>
      <c r="E62" s="244"/>
      <c r="F62" s="244"/>
      <c r="G62" s="325"/>
      <c r="H62" s="326" t="s">
        <v>512</v>
      </c>
      <c r="I62" s="327">
        <v>222404</v>
      </c>
      <c r="J62" s="328">
        <v>86327</v>
      </c>
      <c r="K62" s="329">
        <v>23</v>
      </c>
      <c r="L62" s="330">
        <v>111407</v>
      </c>
      <c r="M62" s="331">
        <v>2.2999999999999998</v>
      </c>
      <c r="N62" s="332">
        <v>20.7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36.06</v>
      </c>
      <c r="G47" s="12">
        <v>44.06</v>
      </c>
      <c r="H47" s="12">
        <v>50.84</v>
      </c>
      <c r="I47" s="12">
        <v>50.93</v>
      </c>
      <c r="J47" s="13">
        <v>76.930000000000007</v>
      </c>
    </row>
    <row r="48" spans="2:10" ht="57.75" customHeight="1">
      <c r="B48" s="14"/>
      <c r="C48" s="1141" t="s">
        <v>4</v>
      </c>
      <c r="D48" s="1141"/>
      <c r="E48" s="1142"/>
      <c r="F48" s="15">
        <v>30.99</v>
      </c>
      <c r="G48" s="16">
        <v>41.31</v>
      </c>
      <c r="H48" s="16">
        <v>50.37</v>
      </c>
      <c r="I48" s="16">
        <v>44.82</v>
      </c>
      <c r="J48" s="17">
        <v>17.22</v>
      </c>
    </row>
    <row r="49" spans="2:10" ht="57.75" customHeight="1" thickBot="1">
      <c r="B49" s="18"/>
      <c r="C49" s="1143" t="s">
        <v>5</v>
      </c>
      <c r="D49" s="1143"/>
      <c r="E49" s="1144"/>
      <c r="F49" s="19">
        <v>15.05</v>
      </c>
      <c r="G49" s="20">
        <v>15.5</v>
      </c>
      <c r="H49" s="20">
        <v>17.489999999999998</v>
      </c>
      <c r="I49" s="20" t="s">
        <v>524</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526</v>
      </c>
      <c r="D34" s="1151"/>
      <c r="E34" s="1152"/>
      <c r="F34" s="32">
        <v>30.98</v>
      </c>
      <c r="G34" s="33">
        <v>41.31</v>
      </c>
      <c r="H34" s="33">
        <v>50.37</v>
      </c>
      <c r="I34" s="33">
        <v>44.81</v>
      </c>
      <c r="J34" s="34">
        <v>17.21</v>
      </c>
      <c r="K34" s="22"/>
      <c r="L34" s="22"/>
      <c r="M34" s="22"/>
      <c r="N34" s="22"/>
      <c r="O34" s="22"/>
      <c r="P34" s="22"/>
    </row>
    <row r="35" spans="1:16" ht="39" customHeight="1">
      <c r="A35" s="22"/>
      <c r="B35" s="35"/>
      <c r="C35" s="1145" t="s">
        <v>527</v>
      </c>
      <c r="D35" s="1146"/>
      <c r="E35" s="1147"/>
      <c r="F35" s="36">
        <v>3.57</v>
      </c>
      <c r="G35" s="37">
        <v>2.04</v>
      </c>
      <c r="H35" s="37">
        <v>0.85</v>
      </c>
      <c r="I35" s="37">
        <v>2.77</v>
      </c>
      <c r="J35" s="38">
        <v>3.22</v>
      </c>
      <c r="K35" s="22"/>
      <c r="L35" s="22"/>
      <c r="M35" s="22"/>
      <c r="N35" s="22"/>
      <c r="O35" s="22"/>
      <c r="P35" s="22"/>
    </row>
    <row r="36" spans="1:16" ht="39" customHeight="1">
      <c r="A36" s="22"/>
      <c r="B36" s="35"/>
      <c r="C36" s="1145" t="s">
        <v>528</v>
      </c>
      <c r="D36" s="1146"/>
      <c r="E36" s="1147"/>
      <c r="F36" s="36">
        <v>2.34</v>
      </c>
      <c r="G36" s="37">
        <v>2.54</v>
      </c>
      <c r="H36" s="37">
        <v>3.74</v>
      </c>
      <c r="I36" s="37">
        <v>3.82</v>
      </c>
      <c r="J36" s="38">
        <v>3.18</v>
      </c>
      <c r="K36" s="22"/>
      <c r="L36" s="22"/>
      <c r="M36" s="22"/>
      <c r="N36" s="22"/>
      <c r="O36" s="22"/>
      <c r="P36" s="22"/>
    </row>
    <row r="37" spans="1:16" ht="39" customHeight="1">
      <c r="A37" s="22"/>
      <c r="B37" s="35"/>
      <c r="C37" s="1145" t="s">
        <v>529</v>
      </c>
      <c r="D37" s="1146"/>
      <c r="E37" s="1147"/>
      <c r="F37" s="36">
        <v>1.32</v>
      </c>
      <c r="G37" s="37">
        <v>1.05</v>
      </c>
      <c r="H37" s="37">
        <v>0.99</v>
      </c>
      <c r="I37" s="37">
        <v>0.73</v>
      </c>
      <c r="J37" s="38">
        <v>1.53</v>
      </c>
      <c r="K37" s="22"/>
      <c r="L37" s="22"/>
      <c r="M37" s="22"/>
      <c r="N37" s="22"/>
      <c r="O37" s="22"/>
      <c r="P37" s="22"/>
    </row>
    <row r="38" spans="1:16" ht="39" customHeight="1">
      <c r="A38" s="22"/>
      <c r="B38" s="35"/>
      <c r="C38" s="1145" t="s">
        <v>530</v>
      </c>
      <c r="D38" s="1146"/>
      <c r="E38" s="1147"/>
      <c r="F38" s="36">
        <v>0.57999999999999996</v>
      </c>
      <c r="G38" s="37">
        <v>0.34</v>
      </c>
      <c r="H38" s="37">
        <v>0.32</v>
      </c>
      <c r="I38" s="37">
        <v>0.46</v>
      </c>
      <c r="J38" s="38">
        <v>0.59</v>
      </c>
      <c r="K38" s="22"/>
      <c r="L38" s="22"/>
      <c r="M38" s="22"/>
      <c r="N38" s="22"/>
      <c r="O38" s="22"/>
      <c r="P38" s="22"/>
    </row>
    <row r="39" spans="1:16" ht="39" customHeight="1">
      <c r="A39" s="22"/>
      <c r="B39" s="35"/>
      <c r="C39" s="1145" t="s">
        <v>531</v>
      </c>
      <c r="D39" s="1146"/>
      <c r="E39" s="1147"/>
      <c r="F39" s="36">
        <v>0.04</v>
      </c>
      <c r="G39" s="37">
        <v>0.1</v>
      </c>
      <c r="H39" s="37">
        <v>0.12</v>
      </c>
      <c r="I39" s="37">
        <v>0.17</v>
      </c>
      <c r="J39" s="38">
        <v>0.23</v>
      </c>
      <c r="K39" s="22"/>
      <c r="L39" s="22"/>
      <c r="M39" s="22"/>
      <c r="N39" s="22"/>
      <c r="O39" s="22"/>
      <c r="P39" s="22"/>
    </row>
    <row r="40" spans="1:16" ht="39" customHeight="1">
      <c r="A40" s="22"/>
      <c r="B40" s="35"/>
      <c r="C40" s="1145" t="s">
        <v>532</v>
      </c>
      <c r="D40" s="1146"/>
      <c r="E40" s="1147"/>
      <c r="F40" s="36">
        <v>0.17</v>
      </c>
      <c r="G40" s="37">
        <v>0.13</v>
      </c>
      <c r="H40" s="37">
        <v>0.1</v>
      </c>
      <c r="I40" s="37">
        <v>0.1</v>
      </c>
      <c r="J40" s="38">
        <v>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v>0</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322</v>
      </c>
      <c r="L45" s="60">
        <v>295</v>
      </c>
      <c r="M45" s="60">
        <v>278</v>
      </c>
      <c r="N45" s="60">
        <v>280</v>
      </c>
      <c r="O45" s="61">
        <v>298</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101</v>
      </c>
      <c r="L48" s="64">
        <v>106</v>
      </c>
      <c r="M48" s="64">
        <v>113</v>
      </c>
      <c r="N48" s="64">
        <v>115</v>
      </c>
      <c r="O48" s="65">
        <v>114</v>
      </c>
      <c r="P48" s="48"/>
      <c r="Q48" s="48"/>
      <c r="R48" s="48"/>
      <c r="S48" s="48"/>
      <c r="T48" s="48"/>
      <c r="U48" s="48"/>
    </row>
    <row r="49" spans="1:21" ht="30.75" customHeight="1">
      <c r="A49" s="48"/>
      <c r="B49" s="1163"/>
      <c r="C49" s="1164"/>
      <c r="D49" s="62"/>
      <c r="E49" s="1155" t="s">
        <v>16</v>
      </c>
      <c r="F49" s="1155"/>
      <c r="G49" s="1155"/>
      <c r="H49" s="1155"/>
      <c r="I49" s="1155"/>
      <c r="J49" s="1156"/>
      <c r="K49" s="63">
        <v>15</v>
      </c>
      <c r="L49" s="64">
        <v>14</v>
      </c>
      <c r="M49" s="64">
        <v>12</v>
      </c>
      <c r="N49" s="64">
        <v>10</v>
      </c>
      <c r="O49" s="65">
        <v>9</v>
      </c>
      <c r="P49" s="48"/>
      <c r="Q49" s="48"/>
      <c r="R49" s="48"/>
      <c r="S49" s="48"/>
      <c r="T49" s="48"/>
      <c r="U49" s="48"/>
    </row>
    <row r="50" spans="1:21" ht="30.75" customHeight="1">
      <c r="A50" s="48"/>
      <c r="B50" s="1163"/>
      <c r="C50" s="1164"/>
      <c r="D50" s="62"/>
      <c r="E50" s="1155" t="s">
        <v>17</v>
      </c>
      <c r="F50" s="1155"/>
      <c r="G50" s="1155"/>
      <c r="H50" s="1155"/>
      <c r="I50" s="1155"/>
      <c r="J50" s="1156"/>
      <c r="K50" s="63">
        <v>24</v>
      </c>
      <c r="L50" s="64">
        <v>5</v>
      </c>
      <c r="M50" s="64">
        <v>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0</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276</v>
      </c>
      <c r="L52" s="64">
        <v>274</v>
      </c>
      <c r="M52" s="64">
        <v>261</v>
      </c>
      <c r="N52" s="64">
        <v>265</v>
      </c>
      <c r="O52" s="65">
        <v>281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186</v>
      </c>
      <c r="L53" s="69">
        <v>147</v>
      </c>
      <c r="M53" s="69">
        <v>142</v>
      </c>
      <c r="N53" s="69">
        <v>140</v>
      </c>
      <c r="O53" s="70">
        <v>140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2016-04-13T07:47:50Z</cp:lastPrinted>
  <dcterms:created xsi:type="dcterms:W3CDTF">2016-02-15T01:30:38Z</dcterms:created>
  <dcterms:modified xsi:type="dcterms:W3CDTF">2016-04-22T02:26:49Z</dcterms:modified>
  <cp:category/>
</cp:coreProperties>
</file>