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31" i="11" l="1"/>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BE36" i="9"/>
  <c r="AM36" i="9"/>
  <c r="C36" i="9"/>
  <c r="BE35" i="9"/>
  <c r="AM35" i="9"/>
  <c r="BW34" i="9"/>
  <c r="BW35" i="9" s="1"/>
  <c r="BW36" i="9" s="1"/>
  <c r="BW37" i="9" s="1"/>
  <c r="BW38" i="9" s="1"/>
  <c r="BW39" i="9" s="1"/>
  <c r="BW40" i="9" s="1"/>
  <c r="BW41" i="9" s="1"/>
  <c r="AM34" i="9"/>
  <c r="C34" i="9"/>
  <c r="CO34" i="9" l="1"/>
  <c r="CO35" i="9" s="1"/>
  <c r="CO36" i="9" s="1"/>
  <c r="CO37" i="9" s="1"/>
  <c r="CO38" i="9" s="1"/>
  <c r="CO39"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alcChain>
</file>

<file path=xl/sharedStrings.xml><?xml version="1.0" encoding="utf-8"?>
<sst xmlns="http://schemas.openxmlformats.org/spreadsheetml/2006/main" count="1053" uniqueCount="557">
  <si>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</si>
  <si>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</si>
  <si>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</si>
  <si>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</si>
  <si>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</si>
  <si>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</si>
  <si>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</si>
  <si>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</si>
  <si>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</si>
  <si>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</si>
  <si>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</si>
  <si>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</si>
  <si>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</si>
  <si>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</si>
  <si>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</si>
  <si>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</si>
  <si>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</si>
  <si>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</si>
  <si>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</si>
  <si>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</si>
  <si>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</si>
  <si>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</si>
  <si>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</si>
  <si>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</si>
  <si>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</si>
  <si>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</si>
  <si>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</si>
  <si>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</si>
  <si>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</si>
  <si>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</si>
  <si>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</si>
  <si>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</si>
  <si>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</si>
  <si>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</si>
  <si>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</si>
  <si>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</si>
  <si>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</si>
  <si>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</si>
  <si>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</si>
  <si>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</si>
  <si>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</si>
  <si>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</si>
  <si>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</si>
  <si>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</si>
  <si>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</si>
  <si>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</si>
  <si>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</si>
  <si>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</si>
  <si>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</si>
  <si>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</si>
  <si>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</si>
  <si>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</si>
  <si>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</si>
  <si>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</si>
  <si>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</si>
  <si>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</si>
  <si>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</si>
  <si>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</si>
  <si>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</si>
  <si>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</si>
  <si>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</si>
  <si>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</si>
  <si>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</si>
  <si>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</si>
  <si>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</si>
  <si>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</si>
  <si>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</si>
  <si>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</si>
  <si>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</si>
  <si>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</si>
  <si>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</si>
  <si>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</si>
  <si>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</si>
  <si>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</si>
  <si>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</si>
  <si>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</si>
  <si>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</si>
  <si>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</si>
  <si>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</si>
  <si>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</si>
  <si>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</si>
  <si>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</si>
  <si>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</si>
  <si>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</si>
  <si>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</si>
  <si>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</si>
  <si>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</si>
  <si>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</si>
  <si>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</si>
  <si>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</si>
  <si>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</si>
  <si>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</si>
  <si>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</si>
  <si>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</si>
  <si>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</si>
  <si>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</si>
  <si>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</si>
  <si>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</si>
  <si>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</si>
  <si>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</si>
  <si>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</si>
  <si>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</si>
  <si>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</si>
  <si>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</si>
  <si>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</si>
  <si>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</si>
  <si>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</si>
  <si>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</si>
  <si>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</si>
  <si>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</si>
  <si>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</si>
  <si>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</si>
  <si>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</si>
  <si>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</si>
  <si>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</si>
  <si>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</si>
  <si>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</si>
  <si>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</si>
  <si>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</si>
  <si>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</si>
  <si>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</si>
  <si>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</si>
  <si>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</si>
  <si>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</si>
  <si>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</si>
  <si>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</si>
  <si>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</si>
  <si>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</si>
  <si>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</si>
  <si>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</si>
  <si>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</si>
  <si>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</si>
  <si>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</si>
  <si>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</si>
  <si>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</si>
  <si>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</si>
  <si>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</si>
  <si>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</si>
  <si>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</si>
  <si>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</si>
  <si>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</si>
  <si>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</si>
  <si>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</si>
  <si>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</si>
  <si>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</si>
  <si>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</si>
  <si>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</si>
  <si>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</si>
  <si>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</si>
  <si>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</si>
  <si>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</si>
  <si>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</si>
  <si>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</si>
  <si>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</si>
  <si>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</si>
  <si>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</si>
  <si>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</si>
  <si>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</si>
  <si>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</si>
  <si>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</si>
  <si>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</si>
  <si>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</si>
  <si>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</si>
  <si>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</si>
  <si>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</si>
  <si>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</si>
  <si>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</si>
  <si>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</si>
  <si>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</si>
  <si>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</si>
  <si>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</si>
  <si>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</si>
  <si>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</si>
  <si>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</si>
  <si>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</si>
  <si>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</si>
  <si>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</si>
  <si>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</si>
  <si>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</si>
  <si>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</si>
  <si>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</si>
  <si>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</si>
  <si>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</si>
  <si>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</si>
  <si>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</si>
  <si>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</si>
  <si>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</si>
  <si>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</si>
  <si>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</si>
  <si>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</si>
  <si>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</si>
  <si>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</si>
  <si>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</si>
  <si>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</si>
  <si>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岐阜県白川町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</si>
  <si>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</si>
  <si>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</si>
  <si>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</si>
  <si>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</si>
  <si>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</si>
  <si>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</si>
  <si>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</si>
  <si>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</si>
  <si>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</si>
  <si>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</si>
  <si>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</si>
  <si>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</si>
  <si>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</si>
  <si>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</si>
  <si>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</si>
  <si>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</si>
  <si>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</si>
  <si>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</si>
  <si>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</si>
  <si>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</si>
  <si>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</si>
  <si>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</si>
  <si>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</si>
  <si>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</si>
  <si>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</si>
  <si>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</si>
  <si>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</si>
  <si>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</si>
  <si>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</si>
  <si>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</si>
  <si>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</si>
  <si>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</si>
  <si>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</si>
  <si>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</si>
  <si>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</si>
  <si>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</si>
  <si>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</si>
  <si>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</si>
  <si>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</si>
  <si>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</si>
  <si>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</si>
  <si>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</si>
  <si>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</si>
  <si>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</si>
  <si>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</si>
  <si>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</si>
  <si>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</si>
  <si>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</si>
  <si>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</si>
  <si>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</si>
  <si>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</si>
  <si>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</si>
  <si>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</si>
  <si>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</si>
  <si>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</si>
  <si>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</si>
  <si>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</si>
  <si>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</si>
  <si>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</si>
  <si>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</si>
  <si>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</si>
  <si>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</si>
  <si>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</si>
  <si>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</si>
  <si>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</si>
  <si>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</si>
  <si>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</si>
  <si>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</si>
  <si>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</si>
  <si>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</si>
  <si>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</si>
  <si>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</si>
  <si>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</si>
  <si>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</si>
  <si>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</si>
  <si>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</si>
  <si>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</si>
  <si>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</si>
  <si>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</si>
  <si>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</si>
  <si>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</si>
  <si>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</si>
  <si>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</si>
  <si>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</si>
  <si>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</si>
  <si>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</si>
  <si>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</si>
  <si>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</si>
  <si>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</si>
  <si>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</si>
  <si>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</si>
  <si>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</si>
  <si>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</si>
  <si>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</si>
  <si>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</si>
  <si>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</si>
  <si>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</si>
  <si>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</si>
  <si>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</si>
  <si>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</si>
  <si>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</si>
  <si>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</si>
  <si>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</si>
  <si>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</si>
  <si>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</si>
  <si>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</si>
  <si>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</si>
  <si>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</si>
  <si>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</si>
  <si>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</si>
  <si>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</si>
  <si>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</si>
  <si>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</si>
  <si>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</si>
  <si>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</si>
  <si>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</si>
  <si>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</si>
  <si>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</si>
  <si>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</si>
  <si>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</si>
  <si>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</si>
  <si>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</si>
  <si>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</si>
  <si>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</si>
  <si>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</si>
  <si>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</si>
  <si>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</si>
  <si>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</si>
  <si>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</si>
  <si>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</si>
  <si>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</si>
  <si>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</si>
  <si>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</si>
  <si>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</si>
  <si>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</si>
  <si>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</si>
  <si>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</si>
  <si>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</si>
  <si>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</si>
  <si>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</si>
  <si>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</si>
  <si>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</si>
  <si>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</si>
  <si>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</si>
  <si>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</si>
  <si>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</si>
  <si>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</si>
  <si>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</si>
  <si>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</si>
  <si>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岐阜県白川町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</si>
  <si>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</si>
  <si>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</si>
  <si>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</si>
  <si>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</si>
  <si>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</si>
  <si>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</si>
  <si>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</si>
  <si>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</si>
  <si>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</si>
  <si>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</si>
  <si>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</si>
  <si>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</si>
  <si>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</si>
  <si>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</si>
  <si>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</si>
  <si>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</si>
  <si>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</si>
  <si>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</si>
  <si>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</si>
  <si>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</si>
  <si>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地域振興券交付事業特別会計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</si>
  <si>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</si>
  <si>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</si>
  <si>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</si>
  <si>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</si>
  <si>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</si>
  <si>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</si>
  <si>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</si>
  <si>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</si>
  <si>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</si>
  <si>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</si>
  <si>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</si>
  <si>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</si>
  <si>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</si>
  <si>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</si>
  <si>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</si>
  <si>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</si>
  <si>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</si>
  <si>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</si>
  <si>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</si>
  <si>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</si>
  <si>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</si>
  <si>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</si>
  <si>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</si>
  <si>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</si>
  <si>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</si>
  <si>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</si>
  <si>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</si>
  <si>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</si>
  <si>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</si>
  <si>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</si>
  <si>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</si>
  <si>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</si>
  <si>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</si>
  <si>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</si>
  <si>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</si>
  <si>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</si>
  <si>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</si>
  <si>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</si>
  <si>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</si>
  <si>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</si>
  <si>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</si>
  <si>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</si>
  <si>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</si>
  <si>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</si>
  <si>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</si>
  <si>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</si>
  <si>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</si>
  <si>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</si>
  <si>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</si>
  <si>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</si>
  <si>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</si>
  <si>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</si>
  <si>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</si>
  <si>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</si>
  <si>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</si>
  <si>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</si>
  <si>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</si>
  <si>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</si>
  <si>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</si>
  <si>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</si>
  <si>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</si>
  <si>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</si>
  <si>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</si>
  <si>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</si>
  <si>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</si>
  <si>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</si>
  <si>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</si>
  <si>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</si>
  <si>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</si>
  <si>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</si>
  <si>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</si>
  <si>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</si>
  <si>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</si>
  <si>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</si>
  <si>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</si>
  <si>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</si>
  <si>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</si>
  <si>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</si>
  <si>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</si>
  <si>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</si>
  <si>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</si>
  <si>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</si>
  <si>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</si>
  <si>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</si>
  <si>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</si>
  <si>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</si>
  <si>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</si>
  <si>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</si>
  <si>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</si>
  <si>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</si>
  <si>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</si>
  <si>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</si>
  <si>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</si>
  <si>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</si>
  <si>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</si>
  <si>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</si>
  <si>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</si>
  <si>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</si>
  <si>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</si>
  <si>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</si>
  <si>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</si>
  <si>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</si>
  <si>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</si>
  <si>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</si>
  <si>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</si>
  <si>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</si>
  <si>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</si>
  <si>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</si>
  <si>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</si>
  <si>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</si>
  <si>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</si>
  <si>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</si>
  <si>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</si>
  <si>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</si>
  <si>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</si>
  <si>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</si>
  <si>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</si>
  <si>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</si>
  <si>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</si>
  <si>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</si>
  <si>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</si>
  <si>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</si>
  <si>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</si>
  <si>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</si>
  <si>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</si>
  <si>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</si>
  <si>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</si>
  <si>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</si>
  <si>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</si>
  <si>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</si>
  <si>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</si>
  <si>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</si>
  <si>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</si>
  <si>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</si>
  <si>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</si>
  <si>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</si>
  <si>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</si>
  <si>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</si>
  <si>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</si>
  <si>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</si>
  <si>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</si>
  <si>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</si>
  <si>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</si>
  <si>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</si>
  <si>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</si>
  <si>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</si>
  <si>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</si>
  <si>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</si>
  <si>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</si>
  <si>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</si>
  <si>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</si>
  <si>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</si>
  <si>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</si>
  <si>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</si>
  <si>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</si>
  <si>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</si>
  <si>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</si>
  <si>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</si>
  <si>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</si>
  <si>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0.32</t>
  </si>
  <si>
    <t>▲ 0.11</t>
  </si>
  <si>
    <t>一般会計</t>
  </si>
  <si>
    <t>介護保険特別会計</t>
  </si>
  <si>
    <t>国民健康保険特別会計</t>
  </si>
  <si>
    <t>簡易水道特別会計</t>
  </si>
  <si>
    <t>地域振興券交付事業特別会計</t>
  </si>
  <si>
    <t>後期高齢者医療特別会計</t>
  </si>
  <si>
    <t>その他会計（赤字）</t>
  </si>
  <si>
    <t>その他会計（黒字）</t>
  </si>
  <si>
    <t>-</t>
    <phoneticPr fontId="2"/>
  </si>
  <si>
    <t>基金から25百万取り崩し</t>
    <rPh sb="0" eb="2">
      <t>キキン</t>
    </rPh>
    <rPh sb="6" eb="8">
      <t>ヒャクマン</t>
    </rPh>
    <rPh sb="8" eb="9">
      <t>ト</t>
    </rPh>
    <rPh sb="10" eb="11">
      <t>クズ</t>
    </rPh>
    <phoneticPr fontId="2"/>
  </si>
  <si>
    <t>有限会社白川町農業開発</t>
    <rPh sb="0" eb="4">
      <t>ユウゲンガイシャ</t>
    </rPh>
    <rPh sb="4" eb="7">
      <t>シラカワマチ</t>
    </rPh>
    <rPh sb="7" eb="9">
      <t>ノウギョウ</t>
    </rPh>
    <rPh sb="9" eb="11">
      <t>カイハツ</t>
    </rPh>
    <phoneticPr fontId="2"/>
  </si>
  <si>
    <t>有限会社白川野菜村チャオ</t>
    <rPh sb="0" eb="4">
      <t>ユウゲンガイシャ</t>
    </rPh>
    <rPh sb="4" eb="6">
      <t>シラカワ</t>
    </rPh>
    <rPh sb="6" eb="8">
      <t>ヤサイ</t>
    </rPh>
    <rPh sb="8" eb="9">
      <t>ムラ</t>
    </rPh>
    <phoneticPr fontId="2"/>
  </si>
  <si>
    <t>有限会社てまひまグループ</t>
    <rPh sb="0" eb="4">
      <t>ユウゲンガイシャ</t>
    </rPh>
    <phoneticPr fontId="2"/>
  </si>
  <si>
    <t>株式会社美濃白川クオーレの里</t>
    <rPh sb="0" eb="4">
      <t>カブシキガイシャ</t>
    </rPh>
    <rPh sb="4" eb="6">
      <t>ミノ</t>
    </rPh>
    <rPh sb="6" eb="8">
      <t>シラカワ</t>
    </rPh>
    <rPh sb="13" eb="14">
      <t>サト</t>
    </rPh>
    <phoneticPr fontId="2"/>
  </si>
  <si>
    <t>一般社団法人美濃白川楽集館</t>
    <rPh sb="0" eb="2">
      <t>イッパン</t>
    </rPh>
    <rPh sb="2" eb="6">
      <t>シャダンホウジン</t>
    </rPh>
    <rPh sb="6" eb="8">
      <t>ミノ</t>
    </rPh>
    <rPh sb="8" eb="10">
      <t>シラカワ</t>
    </rPh>
    <rPh sb="10" eb="11">
      <t>ガク</t>
    </rPh>
    <rPh sb="11" eb="12">
      <t>シュウ</t>
    </rPh>
    <rPh sb="12" eb="13">
      <t>カン</t>
    </rPh>
    <phoneticPr fontId="2"/>
  </si>
  <si>
    <t>株式会社佐見とうふ豆の力</t>
    <rPh sb="0" eb="4">
      <t>カブシキガイシャ</t>
    </rPh>
    <rPh sb="4" eb="6">
      <t>サミ</t>
    </rPh>
    <rPh sb="9" eb="10">
      <t>マメ</t>
    </rPh>
    <rPh sb="11" eb="12">
      <t>チカラ</t>
    </rPh>
    <phoneticPr fontId="2"/>
  </si>
  <si>
    <t>-</t>
    <phoneticPr fontId="2"/>
  </si>
  <si>
    <t>-</t>
    <phoneticPr fontId="2"/>
  </si>
  <si>
    <t>-</t>
    <phoneticPr fontId="2"/>
  </si>
  <si>
    <t>-</t>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</si>
  <si>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</si>
  <si>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</si>
  <si>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可茂衛生施設利用組合</t>
    <rPh sb="0" eb="2">
      <t>カモ</t>
    </rPh>
    <rPh sb="2" eb="4">
      <t>エイセイ</t>
    </rPh>
    <rPh sb="4" eb="6">
      <t>シセツ</t>
    </rPh>
    <rPh sb="6" eb="8">
      <t>リヨウ</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</si>
  <si>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</si>
  <si>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</si>
  <si>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</si>
  <si>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可茂消防事務組合</t>
    <rPh sb="0" eb="2">
      <t>カモ</t>
    </rPh>
    <rPh sb="2" eb="4">
      <t>ショウボウ</t>
    </rPh>
    <rPh sb="4" eb="6">
      <t>ジム</t>
    </rPh>
    <rPh sb="6" eb="8">
      <t>クミアイ</t>
    </rPh>
    <phoneticPr fontId="2"/>
  </si>
  <si>
    <t>可茂広域行政事務組合</t>
    <rPh sb="0" eb="2">
      <t>カモ</t>
    </rPh>
    <rPh sb="2" eb="4">
      <t>コウイキ</t>
    </rPh>
    <rPh sb="4" eb="6">
      <t>ギョウセイ</t>
    </rPh>
    <rPh sb="6" eb="8">
      <t>ジム</t>
    </rPh>
    <rPh sb="8" eb="10">
      <t>クミアイ</t>
    </rPh>
    <phoneticPr fontId="2"/>
  </si>
  <si>
    <t>－</t>
  </si>
  <si>
    <t>基金から繰入</t>
    <rPh sb="0" eb="2">
      <t>キキン</t>
    </rPh>
    <rPh sb="4" eb="6">
      <t>クリイ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</si>
</sst>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223473</c:v>
                </c:pt>
                <c:pt idx="1">
                  <c:v>165755</c:v>
                </c:pt>
                <c:pt idx="2">
                  <c:v>117127</c:v>
                </c:pt>
                <c:pt idx="3">
                  <c:v>159710</c:v>
                </c:pt>
                <c:pt idx="4">
                  <c:v>132111</c:v>
                </c:pt>
              </c:numCache>
            </c:numRef>
          </c:val>
          <c:smooth val="0"/>
        </c:ser>
        <c:dLbls>
          <c:showLegendKey val="0"/>
          <c:showVal val="0"/>
          <c:showCatName val="0"/>
          <c:showSerName val="0"/>
          <c:showPercent val="0"/>
          <c:showBubbleSize val="0"/>
        </c:dLbls>
        <c:marker val="1"/>
        <c:smooth val="0"/>
        <c:axId val="95316608"/>
        <c:axId val="95318784"/>
      </c:lineChart>
      <c:catAx>
        <c:axId val="953166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18784"/>
        <c:crosses val="autoZero"/>
        <c:auto val="1"/>
        <c:lblAlgn val="ctr"/>
        <c:lblOffset val="100"/>
        <c:tickLblSkip val="1"/>
        <c:tickMarkSkip val="1"/>
        <c:noMultiLvlLbl val="0"/>
      </c:catAx>
      <c:valAx>
        <c:axId val="9531878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16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6.23</c:v>
                </c:pt>
                <c:pt idx="1">
                  <c:v>5.96</c:v>
                </c:pt>
                <c:pt idx="2">
                  <c:v>4.68</c:v>
                </c:pt>
                <c:pt idx="3">
                  <c:v>5.7</c:v>
                </c:pt>
                <c:pt idx="4">
                  <c:v>2.98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15.26</c:v>
                </c:pt>
                <c:pt idx="1">
                  <c:v>17.28</c:v>
                </c:pt>
                <c:pt idx="2">
                  <c:v>18.66</c:v>
                </c:pt>
                <c:pt idx="3">
                  <c:v>19.91</c:v>
                </c:pt>
                <c:pt idx="4">
                  <c:v>22.94</c:v>
                </c:pt>
              </c:numCache>
            </c:numRef>
          </c:val>
        </c:ser>
        <c:dLbls>
          <c:showLegendKey val="0"/>
          <c:showVal val="0"/>
          <c:showCatName val="0"/>
          <c:showSerName val="0"/>
          <c:showPercent val="0"/>
          <c:showBubbleSize val="0"/>
        </c:dLbls>
        <c:gapWidth val="250"/>
        <c:overlap val="100"/>
        <c:axId val="95775360"/>
        <c:axId val="95785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3.31</c:v>
                </c:pt>
                <c:pt idx="1">
                  <c:v>1.1299999999999999</c:v>
                </c:pt>
                <c:pt idx="2">
                  <c:v>-0.32</c:v>
                </c:pt>
                <c:pt idx="3">
                  <c:v>2.36</c:v>
                </c:pt>
                <c:pt idx="4">
                  <c:v>-0.11</c:v>
                </c:pt>
              </c:numCache>
            </c:numRef>
          </c:val>
          <c:smooth val="0"/>
        </c:ser>
        <c:dLbls>
          <c:showLegendKey val="0"/>
          <c:showVal val="0"/>
          <c:showCatName val="0"/>
          <c:showSerName val="0"/>
          <c:showPercent val="0"/>
          <c:showBubbleSize val="0"/>
        </c:dLbls>
        <c:marker val="1"/>
        <c:smooth val="0"/>
        <c:axId val="95775360"/>
        <c:axId val="95785728"/>
      </c:lineChart>
      <c:catAx>
        <c:axId val="9577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85728"/>
        <c:crosses val="autoZero"/>
        <c:auto val="1"/>
        <c:lblAlgn val="ctr"/>
        <c:lblOffset val="100"/>
        <c:tickLblSkip val="1"/>
        <c:tickMarkSkip val="1"/>
        <c:noMultiLvlLbl val="0"/>
      </c:catAx>
      <c:valAx>
        <c:axId val="9578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0.04</c:v>
                </c:pt>
                <c:pt idx="6">
                  <c:v>#N/A</c:v>
                </c:pt>
                <c:pt idx="7">
                  <c:v>0.01</c:v>
                </c:pt>
                <c:pt idx="8">
                  <c:v>#N/A</c:v>
                </c:pt>
                <c:pt idx="9">
                  <c:v>0.01</c:v>
                </c:pt>
              </c:numCache>
            </c:numRef>
          </c:val>
        </c:ser>
        <c:ser>
          <c:idx val="5"/>
          <c:order val="5"/>
          <c:tx>
            <c:strRef>
              <c:f>データシート!$A$32</c:f>
              <c:strCache>
                <c:ptCount val="1"/>
                <c:pt idx="0">
                  <c:v>地域振興券交付事業特別会計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0.15</c:v>
                </c:pt>
                <c:pt idx="2">
                  <c:v>#N/A</c:v>
                </c:pt>
                <c:pt idx="3">
                  <c:v>0.25</c:v>
                </c:pt>
                <c:pt idx="4">
                  <c:v>#N/A</c:v>
                </c:pt>
                <c:pt idx="5">
                  <c:v>0.18</c:v>
                </c:pt>
                <c:pt idx="6">
                  <c:v>#N/A</c:v>
                </c:pt>
                <c:pt idx="7">
                  <c:v>0.16</c:v>
                </c:pt>
                <c:pt idx="8">
                  <c:v>#N/A</c:v>
                </c:pt>
                <c:pt idx="9">
                  <c:v>0.21</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0.17</c:v>
                </c:pt>
                <c:pt idx="2">
                  <c:v>#N/A</c:v>
                </c:pt>
                <c:pt idx="3">
                  <c:v>0.18</c:v>
                </c:pt>
                <c:pt idx="4">
                  <c:v>#N/A</c:v>
                </c:pt>
                <c:pt idx="5">
                  <c:v>0.16</c:v>
                </c:pt>
                <c:pt idx="6">
                  <c:v>#N/A</c:v>
                </c:pt>
                <c:pt idx="7">
                  <c:v>0.11</c:v>
                </c:pt>
                <c:pt idx="8">
                  <c:v>#N/A</c:v>
                </c:pt>
                <c:pt idx="9">
                  <c:v>0.25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0.79</c:v>
                </c:pt>
                <c:pt idx="2">
                  <c:v>#N/A</c:v>
                </c:pt>
                <c:pt idx="3">
                  <c:v>0.84</c:v>
                </c:pt>
                <c:pt idx="4">
                  <c:v>#N/A</c:v>
                </c:pt>
                <c:pt idx="5">
                  <c:v>0.47</c:v>
                </c:pt>
                <c:pt idx="6">
                  <c:v>#N/A</c:v>
                </c:pt>
                <c:pt idx="7">
                  <c:v>0.14000000000000001</c:v>
                </c:pt>
                <c:pt idx="8">
                  <c:v>#N/A</c:v>
                </c:pt>
                <c:pt idx="9">
                  <c:v>0.27</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0.22</c:v>
                </c:pt>
                <c:pt idx="2">
                  <c:v>#N/A</c:v>
                </c:pt>
                <c:pt idx="3">
                  <c:v>0.06</c:v>
                </c:pt>
                <c:pt idx="4">
                  <c:v>#N/A</c:v>
                </c:pt>
                <c:pt idx="5">
                  <c:v>0.15</c:v>
                </c:pt>
                <c:pt idx="6">
                  <c:v>#N/A</c:v>
                </c:pt>
                <c:pt idx="7">
                  <c:v>0.05</c:v>
                </c:pt>
                <c:pt idx="8">
                  <c:v>#N/A</c:v>
                </c:pt>
                <c:pt idx="9">
                  <c:v>0.66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6.07</c:v>
                </c:pt>
                <c:pt idx="2">
                  <c:v>#N/A</c:v>
                </c:pt>
                <c:pt idx="3">
                  <c:v>5.71</c:v>
                </c:pt>
                <c:pt idx="4">
                  <c:v>#N/A</c:v>
                </c:pt>
                <c:pt idx="5">
                  <c:v>4.49</c:v>
                </c:pt>
                <c:pt idx="6">
                  <c:v>#N/A</c:v>
                </c:pt>
                <c:pt idx="7">
                  <c:v>5.52</c:v>
                </c:pt>
                <c:pt idx="8">
                  <c:v>#N/A</c:v>
                </c:pt>
                <c:pt idx="9">
                  <c:v>5.29</c:v>
                </c:pt>
              </c:numCache>
            </c:numRef>
          </c:val>
        </c:ser>
        <c:dLbls>
          <c:showLegendKey val="0"/>
          <c:showVal val="0"/>
          <c:showCatName val="0"/>
          <c:showSerName val="0"/>
          <c:showPercent val="0"/>
          <c:showBubbleSize val="0"/>
        </c:dLbls>
        <c:gapWidth val="150"/>
        <c:overlap val="100"/>
        <c:axId val="95957760"/>
        <c:axId val="95959296"/>
      </c:barChart>
      <c:catAx>
        <c:axId val="9595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59296"/>
        <c:crosses val="autoZero"/>
        <c:auto val="1"/>
        <c:lblAlgn val="ctr"/>
        <c:lblOffset val="100"/>
        <c:tickLblSkip val="1"/>
        <c:tickMarkSkip val="1"/>
        <c:noMultiLvlLbl val="0"/>
      </c:catAx>
      <c:valAx>
        <c:axId val="9595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5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700</c:v>
                </c:pt>
                <c:pt idx="5">
                  <c:v>681</c:v>
                </c:pt>
                <c:pt idx="8">
                  <c:v>683</c:v>
                </c:pt>
                <c:pt idx="11">
                  <c:v>690</c:v>
                </c:pt>
                <c:pt idx="14">
                  <c:v>658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65</c:v>
                </c:pt>
                <c:pt idx="3">
                  <c:v>60</c:v>
                </c:pt>
                <c:pt idx="6">
                  <c:v>53</c:v>
                </c:pt>
                <c:pt idx="9">
                  <c:v>42</c:v>
                </c:pt>
                <c:pt idx="12">
                  <c:v>34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131</c:v>
                </c:pt>
                <c:pt idx="3">
                  <c:v>132</c:v>
                </c:pt>
                <c:pt idx="6">
                  <c:v>136</c:v>
                </c:pt>
                <c:pt idx="9">
                  <c:v>146</c:v>
                </c:pt>
                <c:pt idx="12">
                  <c:v>186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901</c:v>
                </c:pt>
                <c:pt idx="3">
                  <c:v>862</c:v>
                </c:pt>
                <c:pt idx="6">
                  <c:v>856</c:v>
                </c:pt>
                <c:pt idx="9">
                  <c:v>863</c:v>
                </c:pt>
                <c:pt idx="12">
                  <c:v>829</c:v>
                </c:pt>
              </c:numCache>
            </c:numRef>
          </c:val>
        </c:ser>
        <c:dLbls>
          <c:showLegendKey val="0"/>
          <c:showVal val="0"/>
          <c:showCatName val="0"/>
          <c:showSerName val="0"/>
          <c:showPercent val="0"/>
          <c:showBubbleSize val="0"/>
        </c:dLbls>
        <c:gapWidth val="100"/>
        <c:overlap val="100"/>
        <c:axId val="94858240"/>
        <c:axId val="94868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397</c:v>
                </c:pt>
                <c:pt idx="2">
                  <c:v>#N/A</c:v>
                </c:pt>
                <c:pt idx="3">
                  <c:v>#N/A</c:v>
                </c:pt>
                <c:pt idx="4">
                  <c:v>373</c:v>
                </c:pt>
                <c:pt idx="5">
                  <c:v>#N/A</c:v>
                </c:pt>
                <c:pt idx="6">
                  <c:v>#N/A</c:v>
                </c:pt>
                <c:pt idx="7">
                  <c:v>362</c:v>
                </c:pt>
                <c:pt idx="8">
                  <c:v>#N/A</c:v>
                </c:pt>
                <c:pt idx="9">
                  <c:v>#N/A</c:v>
                </c:pt>
                <c:pt idx="10">
                  <c:v>361</c:v>
                </c:pt>
                <c:pt idx="11">
                  <c:v>#N/A</c:v>
                </c:pt>
                <c:pt idx="12">
                  <c:v>#N/A</c:v>
                </c:pt>
                <c:pt idx="13">
                  <c:v>391</c:v>
                </c:pt>
                <c:pt idx="14">
                  <c:v>#N/A</c:v>
                </c:pt>
              </c:numCache>
            </c:numRef>
          </c:val>
          <c:smooth val="0"/>
        </c:ser>
        <c:dLbls>
          <c:showLegendKey val="0"/>
          <c:showVal val="0"/>
          <c:showCatName val="0"/>
          <c:showSerName val="0"/>
          <c:showPercent val="0"/>
          <c:showBubbleSize val="0"/>
        </c:dLbls>
        <c:marker val="1"/>
        <c:smooth val="0"/>
        <c:axId val="94858240"/>
        <c:axId val="94868608"/>
      </c:lineChart>
      <c:catAx>
        <c:axId val="9485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868608"/>
        <c:crosses val="autoZero"/>
        <c:auto val="1"/>
        <c:lblAlgn val="ctr"/>
        <c:lblOffset val="100"/>
        <c:tickLblSkip val="1"/>
        <c:tickMarkSkip val="1"/>
        <c:noMultiLvlLbl val="0"/>
      </c:catAx>
      <c:valAx>
        <c:axId val="9486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5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5856</c:v>
                </c:pt>
                <c:pt idx="5">
                  <c:v>5805</c:v>
                </c:pt>
                <c:pt idx="8">
                  <c:v>5777</c:v>
                </c:pt>
                <c:pt idx="11">
                  <c:v>5758</c:v>
                </c:pt>
                <c:pt idx="14">
                  <c:v>5775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98</c:v>
                </c:pt>
                <c:pt idx="5">
                  <c:v>71</c:v>
                </c:pt>
                <c:pt idx="8">
                  <c:v>48</c:v>
                </c:pt>
                <c:pt idx="11">
                  <c:v>26</c:v>
                </c:pt>
                <c:pt idx="14">
                  <c:v>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1883</c:v>
                </c:pt>
                <c:pt idx="5">
                  <c:v>2034</c:v>
                </c:pt>
                <c:pt idx="8">
                  <c:v>2151</c:v>
                </c:pt>
                <c:pt idx="11">
                  <c:v>2222</c:v>
                </c:pt>
                <c:pt idx="14">
                  <c:v>2309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918</c:v>
                </c:pt>
                <c:pt idx="3">
                  <c:v>1054</c:v>
                </c:pt>
                <c:pt idx="6">
                  <c:v>1023</c:v>
                </c:pt>
                <c:pt idx="9">
                  <c:v>1029</c:v>
                </c:pt>
                <c:pt idx="12">
                  <c:v>979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249</c:v>
                </c:pt>
                <c:pt idx="3">
                  <c:v>204</c:v>
                </c:pt>
                <c:pt idx="6">
                  <c:v>174</c:v>
                </c:pt>
                <c:pt idx="9">
                  <c:v>183</c:v>
                </c:pt>
                <c:pt idx="12">
                  <c:v>156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1793</c:v>
                </c:pt>
                <c:pt idx="3">
                  <c:v>1968</c:v>
                </c:pt>
                <c:pt idx="6">
                  <c:v>1879</c:v>
                </c:pt>
                <c:pt idx="9">
                  <c:v>1844</c:v>
                </c:pt>
                <c:pt idx="12">
                  <c:v>1977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5977</c:v>
                </c:pt>
                <c:pt idx="3">
                  <c:v>5503</c:v>
                </c:pt>
                <c:pt idx="6">
                  <c:v>5681</c:v>
                </c:pt>
                <c:pt idx="9">
                  <c:v>5502</c:v>
                </c:pt>
                <c:pt idx="12">
                  <c:v>5323</c:v>
                </c:pt>
              </c:numCache>
            </c:numRef>
          </c:val>
        </c:ser>
        <c:dLbls>
          <c:showLegendKey val="0"/>
          <c:showVal val="0"/>
          <c:showCatName val="0"/>
          <c:showSerName val="0"/>
          <c:showPercent val="0"/>
          <c:showBubbleSize val="0"/>
        </c:dLbls>
        <c:gapWidth val="100"/>
        <c:overlap val="100"/>
        <c:axId val="95868416"/>
        <c:axId val="95870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1100</c:v>
                </c:pt>
                <c:pt idx="2">
                  <c:v>#N/A</c:v>
                </c:pt>
                <c:pt idx="3">
                  <c:v>#N/A</c:v>
                </c:pt>
                <c:pt idx="4">
                  <c:v>818</c:v>
                </c:pt>
                <c:pt idx="5">
                  <c:v>#N/A</c:v>
                </c:pt>
                <c:pt idx="6">
                  <c:v>#N/A</c:v>
                </c:pt>
                <c:pt idx="7">
                  <c:v>782</c:v>
                </c:pt>
                <c:pt idx="8">
                  <c:v>#N/A</c:v>
                </c:pt>
                <c:pt idx="9">
                  <c:v>#N/A</c:v>
                </c:pt>
                <c:pt idx="10">
                  <c:v>553</c:v>
                </c:pt>
                <c:pt idx="11">
                  <c:v>#N/A</c:v>
                </c:pt>
                <c:pt idx="12">
                  <c:v>#N/A</c:v>
                </c:pt>
                <c:pt idx="13">
                  <c:v>341</c:v>
                </c:pt>
                <c:pt idx="14">
                  <c:v>#N/A</c:v>
                </c:pt>
              </c:numCache>
            </c:numRef>
          </c:val>
          <c:smooth val="0"/>
        </c:ser>
        <c:dLbls>
          <c:showLegendKey val="0"/>
          <c:showVal val="0"/>
          <c:showCatName val="0"/>
          <c:showSerName val="0"/>
          <c:showPercent val="0"/>
          <c:showBubbleSize val="0"/>
        </c:dLbls>
        <c:marker val="1"/>
        <c:smooth val="0"/>
        <c:axId val="95868416"/>
        <c:axId val="95870336"/>
      </c:lineChart>
      <c:catAx>
        <c:axId val="9586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870336"/>
        <c:crosses val="autoZero"/>
        <c:auto val="1"/>
        <c:lblAlgn val="ctr"/>
        <c:lblOffset val="100"/>
        <c:tickLblSkip val="1"/>
        <c:tickMarkSkip val="1"/>
        <c:noMultiLvlLbl val="0"/>
      </c:catAx>
      <c:valAx>
        <c:axId val="9587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86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9,189
9,114
237.90
6,293,219
6,035,003
110,446
3,706,031
5,038,712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人口の減少や全国平均を上回る高齢化率（平成２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４０．５</a:t>
          </a:r>
          <a:r>
            <a:rPr lang="ja-JP" altLang="ja-JP" sz="1100" b="0" i="0" baseline="0">
              <a:solidFill>
                <a:schemeClr val="dk1"/>
              </a:solidFill>
              <a:effectLst/>
              <a:latin typeface="+mn-lt"/>
              <a:ea typeface="+mn-ea"/>
              <a:cs typeface="+mn-cs"/>
            </a:rPr>
            <a:t>％）に加え、町内に中心となる産業がないこと等により、財政基盤が弱く、類似団体平均を下回っている。行政の効率化に努め、財政の健全化を図る。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8" name="直線コネクタ 67"/>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72468</xdr:rowOff>
    </xdr:from>
    <xdr:ext cx="762000" cy="259045"/>
    <xdr:sp macro="" textlink="">
      <xdr:nvSpPr>
        <xdr:cNvPr id="69" name="財政力平均値テキスト"/>
        <xdr:cNvSpPr txBox="1"/>
      </xdr:nvSpPr>
      <xdr:spPr>
        <a:xfrm>
          <a:off x="5041900" y="7273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1" name="直線コネクタ 70"/>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3" name="テキスト ボックス 72"/>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152702</xdr:rowOff>
    </xdr:from>
    <xdr:to>
      <xdr:col>4</xdr:col>
      <xdr:colOff>482600</xdr:colOff>
      <xdr:row>43</xdr:row>
      <xdr:rowOff>164193</xdr:rowOff>
    </xdr:to>
    <xdr:cxnSp macro="">
      <xdr:nvCxnSpPr>
        <xdr:cNvPr id="74" name="直線コネクタ 73"/>
        <xdr:cNvCxnSpPr/>
      </xdr:nvCxnSpPr>
      <xdr:spPr>
        <a:xfrm>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6" name="テキスト ボックス 75"/>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152702</xdr:rowOff>
    </xdr:to>
    <xdr:cxnSp macro="">
      <xdr:nvCxnSpPr>
        <xdr:cNvPr id="77" name="直線コネクタ 76"/>
        <xdr:cNvCxnSpPr/>
      </xdr:nvCxnSpPr>
      <xdr:spPr>
        <a:xfrm>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79" name="テキスト ボックス 78"/>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0" name="フローチャート : 判断 79"/>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1" name="テキスト ボックス 80"/>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7" name="円/楕円 86"/>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85470</xdr:rowOff>
    </xdr:from>
    <xdr:ext cx="762000" cy="259045"/>
    <xdr:sp macro="" textlink="">
      <xdr:nvSpPr>
        <xdr:cNvPr id="88"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89" name="円/楕円 88"/>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0" name="テキスト ボックス 89"/>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1" name="円/楕円 90"/>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2" name="テキスト ボックス 91"/>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3" name="円/楕円 92"/>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4" name="テキスト ボックス 93"/>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5" name="円/楕円 94"/>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6" name="テキスト ボックス 95"/>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職員給与費の抑制、議員定数の削減や報酬カットによる人件費の削減など、すべての事務事業の点検・見直しを実施している。類似団体平均より低い数値ではあるが、今後も事務事業の見直しを更に進めるとともに、すべての事務事業の優先度を点検し、優先度の低い事務事業については計画的に廃止・縮小を進め、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49530</xdr:rowOff>
    </xdr:from>
    <xdr:to>
      <xdr:col>7</xdr:col>
      <xdr:colOff>152400</xdr:colOff>
      <xdr:row>61</xdr:row>
      <xdr:rowOff>30904</xdr:rowOff>
    </xdr:to>
    <xdr:cxnSp macro="">
      <xdr:nvCxnSpPr>
        <xdr:cNvPr id="131" name="直線コネクタ 130"/>
        <xdr:cNvCxnSpPr/>
      </xdr:nvCxnSpPr>
      <xdr:spPr>
        <a:xfrm>
          <a:off x="4114800" y="10336530"/>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68808</xdr:rowOff>
    </xdr:from>
    <xdr:ext cx="762000" cy="259045"/>
    <xdr:sp macro="" textlink="">
      <xdr:nvSpPr>
        <xdr:cNvPr id="132" name="財政構造の弾力性平均値テキスト"/>
        <xdr:cNvSpPr txBox="1"/>
      </xdr:nvSpPr>
      <xdr:spPr>
        <a:xfrm>
          <a:off x="5041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33444</xdr:rowOff>
    </xdr:from>
    <xdr:to>
      <xdr:col>6</xdr:col>
      <xdr:colOff>0</xdr:colOff>
      <xdr:row>60</xdr:row>
      <xdr:rowOff>49530</xdr:rowOff>
    </xdr:to>
    <xdr:cxnSp macro="">
      <xdr:nvCxnSpPr>
        <xdr:cNvPr id="134" name="直線コネクタ 133"/>
        <xdr:cNvCxnSpPr/>
      </xdr:nvCxnSpPr>
      <xdr:spPr>
        <a:xfrm>
          <a:off x="3225800" y="103204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98654</xdr:rowOff>
    </xdr:from>
    <xdr:ext cx="736600" cy="259045"/>
    <xdr:sp macro="" textlink="">
      <xdr:nvSpPr>
        <xdr:cNvPr id="136" name="テキスト ボックス 135"/>
        <xdr:cNvSpPr txBox="1"/>
      </xdr:nvSpPr>
      <xdr:spPr>
        <a:xfrm>
          <a:off x="3733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29421</xdr:rowOff>
    </xdr:from>
    <xdr:to>
      <xdr:col>4</xdr:col>
      <xdr:colOff>482600</xdr:colOff>
      <xdr:row>60</xdr:row>
      <xdr:rowOff>33444</xdr:rowOff>
    </xdr:to>
    <xdr:cxnSp macro="">
      <xdr:nvCxnSpPr>
        <xdr:cNvPr id="137" name="直線コネクタ 136"/>
        <xdr:cNvCxnSpPr/>
      </xdr:nvCxnSpPr>
      <xdr:spPr>
        <a:xfrm>
          <a:off x="2336800" y="1031642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66481</xdr:rowOff>
    </xdr:from>
    <xdr:ext cx="762000" cy="259045"/>
    <xdr:sp macro="" textlink="">
      <xdr:nvSpPr>
        <xdr:cNvPr id="139" name="テキスト ボックス 138"/>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112395</xdr:rowOff>
    </xdr:from>
    <xdr:to>
      <xdr:col>3</xdr:col>
      <xdr:colOff>279400</xdr:colOff>
      <xdr:row>60</xdr:row>
      <xdr:rowOff>29421</xdr:rowOff>
    </xdr:to>
    <xdr:cxnSp macro="">
      <xdr:nvCxnSpPr>
        <xdr:cNvPr id="140" name="直線コネクタ 139"/>
        <xdr:cNvCxnSpPr/>
      </xdr:nvCxnSpPr>
      <xdr:spPr>
        <a:xfrm>
          <a:off x="1447800" y="10227945"/>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86589</xdr:rowOff>
    </xdr:from>
    <xdr:ext cx="762000" cy="259045"/>
    <xdr:sp macro="" textlink="">
      <xdr:nvSpPr>
        <xdr:cNvPr id="142" name="テキスト ボックス 141"/>
        <xdr:cNvSpPr txBox="1"/>
      </xdr:nvSpPr>
      <xdr:spPr>
        <a:xfrm>
          <a:off x="1955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127423</xdr:rowOff>
    </xdr:from>
    <xdr:to>
      <xdr:col>2</xdr:col>
      <xdr:colOff>127000</xdr:colOff>
      <xdr:row>61</xdr:row>
      <xdr:rowOff>57573</xdr:rowOff>
    </xdr:to>
    <xdr:sp macro="" textlink="">
      <xdr:nvSpPr>
        <xdr:cNvPr id="143" name="フローチャート : 判断 142"/>
        <xdr:cNvSpPr/>
      </xdr:nvSpPr>
      <xdr:spPr>
        <a:xfrm>
          <a:off x="1397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42350</xdr:rowOff>
    </xdr:from>
    <xdr:ext cx="762000" cy="259045"/>
    <xdr:sp macro="" textlink="">
      <xdr:nvSpPr>
        <xdr:cNvPr id="144" name="テキスト ボックス 143"/>
        <xdr:cNvSpPr txBox="1"/>
      </xdr:nvSpPr>
      <xdr:spPr>
        <a:xfrm>
          <a:off x="1066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151554</xdr:rowOff>
    </xdr:from>
    <xdr:to>
      <xdr:col>7</xdr:col>
      <xdr:colOff>203200</xdr:colOff>
      <xdr:row>61</xdr:row>
      <xdr:rowOff>81704</xdr:rowOff>
    </xdr:to>
    <xdr:sp macro="" textlink="">
      <xdr:nvSpPr>
        <xdr:cNvPr id="150" name="円/楕円 149"/>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168081</xdr:rowOff>
    </xdr:from>
    <xdr:ext cx="762000" cy="259045"/>
    <xdr:sp macro="" textlink="">
      <xdr:nvSpPr>
        <xdr:cNvPr id="151" name="財政構造の弾力性該当値テキスト"/>
        <xdr:cNvSpPr txBox="1"/>
      </xdr:nvSpPr>
      <xdr:spPr>
        <a:xfrm>
          <a:off x="5041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170180</xdr:rowOff>
    </xdr:from>
    <xdr:to>
      <xdr:col>6</xdr:col>
      <xdr:colOff>50800</xdr:colOff>
      <xdr:row>60</xdr:row>
      <xdr:rowOff>100330</xdr:rowOff>
    </xdr:to>
    <xdr:sp macro="" textlink="">
      <xdr:nvSpPr>
        <xdr:cNvPr id="152" name="円/楕円 151"/>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110507</xdr:rowOff>
    </xdr:from>
    <xdr:ext cx="736600" cy="259045"/>
    <xdr:sp macro="" textlink="">
      <xdr:nvSpPr>
        <xdr:cNvPr id="153" name="テキスト ボックス 152"/>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154094</xdr:rowOff>
    </xdr:from>
    <xdr:to>
      <xdr:col>4</xdr:col>
      <xdr:colOff>533400</xdr:colOff>
      <xdr:row>60</xdr:row>
      <xdr:rowOff>84244</xdr:rowOff>
    </xdr:to>
    <xdr:sp macro="" textlink="">
      <xdr:nvSpPr>
        <xdr:cNvPr id="154" name="円/楕円 153"/>
        <xdr:cNvSpPr/>
      </xdr:nvSpPr>
      <xdr:spPr>
        <a:xfrm>
          <a:off x="3175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94421</xdr:rowOff>
    </xdr:from>
    <xdr:ext cx="762000" cy="259045"/>
    <xdr:sp macro="" textlink="">
      <xdr:nvSpPr>
        <xdr:cNvPr id="155" name="テキスト ボックス 154"/>
        <xdr:cNvSpPr txBox="1"/>
      </xdr:nvSpPr>
      <xdr:spPr>
        <a:xfrm>
          <a:off x="2844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150071</xdr:rowOff>
    </xdr:from>
    <xdr:to>
      <xdr:col>3</xdr:col>
      <xdr:colOff>330200</xdr:colOff>
      <xdr:row>60</xdr:row>
      <xdr:rowOff>80221</xdr:rowOff>
    </xdr:to>
    <xdr:sp macro="" textlink="">
      <xdr:nvSpPr>
        <xdr:cNvPr id="156" name="円/楕円 155"/>
        <xdr:cNvSpPr/>
      </xdr:nvSpPr>
      <xdr:spPr>
        <a:xfrm>
          <a:off x="2286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90398</xdr:rowOff>
    </xdr:from>
    <xdr:ext cx="762000" cy="259045"/>
    <xdr:sp macro="" textlink="">
      <xdr:nvSpPr>
        <xdr:cNvPr id="157" name="テキスト ボックス 156"/>
        <xdr:cNvSpPr txBox="1"/>
      </xdr:nvSpPr>
      <xdr:spPr>
        <a:xfrm>
          <a:off x="1955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61595</xdr:rowOff>
    </xdr:from>
    <xdr:to>
      <xdr:col>2</xdr:col>
      <xdr:colOff>127000</xdr:colOff>
      <xdr:row>59</xdr:row>
      <xdr:rowOff>163195</xdr:rowOff>
    </xdr:to>
    <xdr:sp macro="" textlink="">
      <xdr:nvSpPr>
        <xdr:cNvPr id="158" name="円/楕円 157"/>
        <xdr:cNvSpPr/>
      </xdr:nvSpPr>
      <xdr:spPr>
        <a:xfrm>
          <a:off x="1397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1922</xdr:rowOff>
    </xdr:from>
    <xdr:ext cx="762000" cy="259045"/>
    <xdr:sp macro="" textlink="">
      <xdr:nvSpPr>
        <xdr:cNvPr id="159" name="テキスト ボックス 158"/>
        <xdr:cNvSpPr txBox="1"/>
      </xdr:nvSpPr>
      <xdr:spPr>
        <a:xfrm>
          <a:off x="1066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[181,159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域が広範囲であるため、教育施設や出先施設の維持管理に関する経費が必要であり、人件費についても同じく出先施設等に配置する職員数により高くなるが、類似団体平均よりもラスパイレス指数が低く、人件費単価により経常経費縮減に努めて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9747</xdr:rowOff>
    </xdr:from>
    <xdr:to>
      <xdr:col>7</xdr:col>
      <xdr:colOff>152400</xdr:colOff>
      <xdr:row>82</xdr:row>
      <xdr:rowOff>68162</xdr:rowOff>
    </xdr:to>
    <xdr:cxnSp macro="">
      <xdr:nvCxnSpPr>
        <xdr:cNvPr id="194" name="直線コネクタ 193"/>
        <xdr:cNvCxnSpPr/>
      </xdr:nvCxnSpPr>
      <xdr:spPr>
        <a:xfrm>
          <a:off x="4114800" y="14068647"/>
          <a:ext cx="838200" cy="5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149210</xdr:rowOff>
    </xdr:from>
    <xdr:ext cx="762000" cy="259045"/>
    <xdr:sp macro="" textlink="">
      <xdr:nvSpPr>
        <xdr:cNvPr id="195" name="人件費・物件費等の状況平均値テキスト"/>
        <xdr:cNvSpPr txBox="1"/>
      </xdr:nvSpPr>
      <xdr:spPr>
        <a:xfrm>
          <a:off x="5041900" y="14208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1124</xdr:rowOff>
    </xdr:from>
    <xdr:to>
      <xdr:col>6</xdr:col>
      <xdr:colOff>0</xdr:colOff>
      <xdr:row>82</xdr:row>
      <xdr:rowOff>9747</xdr:rowOff>
    </xdr:to>
    <xdr:cxnSp macro="">
      <xdr:nvCxnSpPr>
        <xdr:cNvPr id="197" name="直線コネクタ 196"/>
        <xdr:cNvCxnSpPr/>
      </xdr:nvCxnSpPr>
      <xdr:spPr>
        <a:xfrm>
          <a:off x="3225800" y="14060024"/>
          <a:ext cx="8890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41183</xdr:rowOff>
    </xdr:from>
    <xdr:ext cx="736600" cy="259045"/>
    <xdr:sp macro="" textlink="">
      <xdr:nvSpPr>
        <xdr:cNvPr id="199" name="テキスト ボックス 198"/>
        <xdr:cNvSpPr txBox="1"/>
      </xdr:nvSpPr>
      <xdr:spPr>
        <a:xfrm>
          <a:off x="3733800" y="14271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1124</xdr:rowOff>
    </xdr:from>
    <xdr:to>
      <xdr:col>4</xdr:col>
      <xdr:colOff>482600</xdr:colOff>
      <xdr:row>82</xdr:row>
      <xdr:rowOff>12988</xdr:rowOff>
    </xdr:to>
    <xdr:cxnSp macro="">
      <xdr:nvCxnSpPr>
        <xdr:cNvPr id="200" name="直線コネクタ 199"/>
        <xdr:cNvCxnSpPr/>
      </xdr:nvCxnSpPr>
      <xdr:spPr>
        <a:xfrm flipV="1">
          <a:off x="2336800" y="14060024"/>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22337</xdr:rowOff>
    </xdr:from>
    <xdr:ext cx="762000" cy="259045"/>
    <xdr:sp macro="" textlink="">
      <xdr:nvSpPr>
        <xdr:cNvPr id="202" name="テキスト ボックス 201"/>
        <xdr:cNvSpPr txBox="1"/>
      </xdr:nvSpPr>
      <xdr:spPr>
        <a:xfrm>
          <a:off x="2844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164872</xdr:rowOff>
    </xdr:from>
    <xdr:to>
      <xdr:col>3</xdr:col>
      <xdr:colOff>279400</xdr:colOff>
      <xdr:row>82</xdr:row>
      <xdr:rowOff>12988</xdr:rowOff>
    </xdr:to>
    <xdr:cxnSp macro="">
      <xdr:nvCxnSpPr>
        <xdr:cNvPr id="203" name="直線コネクタ 202"/>
        <xdr:cNvCxnSpPr/>
      </xdr:nvCxnSpPr>
      <xdr:spPr>
        <a:xfrm>
          <a:off x="1447800" y="14052322"/>
          <a:ext cx="889000" cy="1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164940</xdr:rowOff>
    </xdr:from>
    <xdr:ext cx="762000" cy="259045"/>
    <xdr:sp macro="" textlink="">
      <xdr:nvSpPr>
        <xdr:cNvPr id="205" name="テキスト ボックス 204"/>
        <xdr:cNvSpPr txBox="1"/>
      </xdr:nvSpPr>
      <xdr:spPr>
        <a:xfrm>
          <a:off x="1955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110010</xdr:rowOff>
    </xdr:from>
    <xdr:to>
      <xdr:col>2</xdr:col>
      <xdr:colOff>127000</xdr:colOff>
      <xdr:row>82</xdr:row>
      <xdr:rowOff>40160</xdr:rowOff>
    </xdr:to>
    <xdr:sp macro="" textlink="">
      <xdr:nvSpPr>
        <xdr:cNvPr id="206" name="フローチャート : 判断 205"/>
        <xdr:cNvSpPr/>
      </xdr:nvSpPr>
      <xdr:spPr>
        <a:xfrm>
          <a:off x="1397000" y="139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50337</xdr:rowOff>
    </xdr:from>
    <xdr:ext cx="762000" cy="259045"/>
    <xdr:sp macro="" textlink="">
      <xdr:nvSpPr>
        <xdr:cNvPr id="207" name="テキスト ボックス 206"/>
        <xdr:cNvSpPr txBox="1"/>
      </xdr:nvSpPr>
      <xdr:spPr>
        <a:xfrm>
          <a:off x="1066800" y="137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17362</xdr:rowOff>
    </xdr:from>
    <xdr:to>
      <xdr:col>7</xdr:col>
      <xdr:colOff>203200</xdr:colOff>
      <xdr:row>82</xdr:row>
      <xdr:rowOff>118962</xdr:rowOff>
    </xdr:to>
    <xdr:sp macro="" textlink="">
      <xdr:nvSpPr>
        <xdr:cNvPr id="213" name="円/楕円 212"/>
        <xdr:cNvSpPr/>
      </xdr:nvSpPr>
      <xdr:spPr>
        <a:xfrm>
          <a:off x="4902200" y="140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33889</xdr:rowOff>
    </xdr:from>
    <xdr:ext cx="762000" cy="259045"/>
    <xdr:sp macro="" textlink="">
      <xdr:nvSpPr>
        <xdr:cNvPr id="214" name="人件費・物件費等の状況該当値テキスト"/>
        <xdr:cNvSpPr txBox="1"/>
      </xdr:nvSpPr>
      <xdr:spPr>
        <a:xfrm>
          <a:off x="5041900" y="1392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181,159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130397</xdr:rowOff>
    </xdr:from>
    <xdr:to>
      <xdr:col>6</xdr:col>
      <xdr:colOff>50800</xdr:colOff>
      <xdr:row>82</xdr:row>
      <xdr:rowOff>60547</xdr:rowOff>
    </xdr:to>
    <xdr:sp macro="" textlink="">
      <xdr:nvSpPr>
        <xdr:cNvPr id="215" name="円/楕円 214"/>
        <xdr:cNvSpPr/>
      </xdr:nvSpPr>
      <xdr:spPr>
        <a:xfrm>
          <a:off x="4064000" y="1401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70724</xdr:rowOff>
    </xdr:from>
    <xdr:ext cx="736600" cy="259045"/>
    <xdr:sp macro="" textlink="">
      <xdr:nvSpPr>
        <xdr:cNvPr id="216" name="テキスト ボックス 215"/>
        <xdr:cNvSpPr txBox="1"/>
      </xdr:nvSpPr>
      <xdr:spPr>
        <a:xfrm>
          <a:off x="3733800" y="1378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166,634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121774</xdr:rowOff>
    </xdr:from>
    <xdr:to>
      <xdr:col>4</xdr:col>
      <xdr:colOff>533400</xdr:colOff>
      <xdr:row>82</xdr:row>
      <xdr:rowOff>51924</xdr:rowOff>
    </xdr:to>
    <xdr:sp macro="" textlink="">
      <xdr:nvSpPr>
        <xdr:cNvPr id="217" name="円/楕円 216"/>
        <xdr:cNvSpPr/>
      </xdr:nvSpPr>
      <xdr:spPr>
        <a:xfrm>
          <a:off x="3175000" y="140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62101</xdr:rowOff>
    </xdr:from>
    <xdr:ext cx="762000" cy="259045"/>
    <xdr:sp macro="" textlink="">
      <xdr:nvSpPr>
        <xdr:cNvPr id="218" name="テキスト ボックス 217"/>
        <xdr:cNvSpPr txBox="1"/>
      </xdr:nvSpPr>
      <xdr:spPr>
        <a:xfrm>
          <a:off x="2844800" y="1377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133638</xdr:rowOff>
    </xdr:from>
    <xdr:to>
      <xdr:col>3</xdr:col>
      <xdr:colOff>330200</xdr:colOff>
      <xdr:row>82</xdr:row>
      <xdr:rowOff>63788</xdr:rowOff>
    </xdr:to>
    <xdr:sp macro="" textlink="">
      <xdr:nvSpPr>
        <xdr:cNvPr id="219" name="円/楕円 218"/>
        <xdr:cNvSpPr/>
      </xdr:nvSpPr>
      <xdr:spPr>
        <a:xfrm>
          <a:off x="2286000" y="140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73965</xdr:rowOff>
    </xdr:from>
    <xdr:ext cx="762000" cy="259045"/>
    <xdr:sp macro="" textlink="">
      <xdr:nvSpPr>
        <xdr:cNvPr id="220" name="テキスト ボックス 219"/>
        <xdr:cNvSpPr txBox="1"/>
      </xdr:nvSpPr>
      <xdr:spPr>
        <a:xfrm>
          <a:off x="1955800" y="1378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167,440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114072</xdr:rowOff>
    </xdr:from>
    <xdr:to>
      <xdr:col>2</xdr:col>
      <xdr:colOff>127000</xdr:colOff>
      <xdr:row>82</xdr:row>
      <xdr:rowOff>44222</xdr:rowOff>
    </xdr:to>
    <xdr:sp macro="" textlink="">
      <xdr:nvSpPr>
        <xdr:cNvPr id="221" name="円/楕円 220"/>
        <xdr:cNvSpPr/>
      </xdr:nvSpPr>
      <xdr:spPr>
        <a:xfrm>
          <a:off x="1397000" y="140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28999</xdr:rowOff>
    </xdr:from>
    <xdr:ext cx="762000" cy="259045"/>
    <xdr:sp macro="" textlink="">
      <xdr:nvSpPr>
        <xdr:cNvPr id="222" name="テキスト ボックス 221"/>
        <xdr:cNvSpPr txBox="1"/>
      </xdr:nvSpPr>
      <xdr:spPr>
        <a:xfrm>
          <a:off x="1066800" y="1408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特別昇給等を実施してこなかったことにより、類似団体平均を大きく下回り、県下でも低い水準ととなっている。昇級の見直し等を行ったため若干回復しつつあるが、今後さらに給与の適正化に努める。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111761</xdr:rowOff>
    </xdr:from>
    <xdr:to>
      <xdr:col>24</xdr:col>
      <xdr:colOff>558800</xdr:colOff>
      <xdr:row>83</xdr:row>
      <xdr:rowOff>4657</xdr:rowOff>
    </xdr:to>
    <xdr:cxnSp macro="">
      <xdr:nvCxnSpPr>
        <xdr:cNvPr id="256" name="直線コネクタ 255"/>
        <xdr:cNvCxnSpPr/>
      </xdr:nvCxnSpPr>
      <xdr:spPr>
        <a:xfrm>
          <a:off x="16179800" y="14170661"/>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111761</xdr:rowOff>
    </xdr:from>
    <xdr:to>
      <xdr:col>23</xdr:col>
      <xdr:colOff>406400</xdr:colOff>
      <xdr:row>85</xdr:row>
      <xdr:rowOff>63923</xdr:rowOff>
    </xdr:to>
    <xdr:cxnSp macro="">
      <xdr:nvCxnSpPr>
        <xdr:cNvPr id="259" name="直線コネクタ 258"/>
        <xdr:cNvCxnSpPr/>
      </xdr:nvCxnSpPr>
      <xdr:spPr>
        <a:xfrm flipV="1">
          <a:off x="15290800" y="14170661"/>
          <a:ext cx="889000" cy="46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61" name="テキスト ボックス 260"/>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98637</xdr:rowOff>
    </xdr:from>
    <xdr:to>
      <xdr:col>22</xdr:col>
      <xdr:colOff>203200</xdr:colOff>
      <xdr:row>85</xdr:row>
      <xdr:rowOff>63923</xdr:rowOff>
    </xdr:to>
    <xdr:cxnSp macro="">
      <xdr:nvCxnSpPr>
        <xdr:cNvPr id="262" name="直線コネクタ 261"/>
        <xdr:cNvCxnSpPr/>
      </xdr:nvCxnSpPr>
      <xdr:spPr>
        <a:xfrm>
          <a:off x="14401800" y="1450043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4" name="テキスト ボックス 263"/>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33866</xdr:rowOff>
    </xdr:from>
    <xdr:to>
      <xdr:col>21</xdr:col>
      <xdr:colOff>0</xdr:colOff>
      <xdr:row>84</xdr:row>
      <xdr:rowOff>98637</xdr:rowOff>
    </xdr:to>
    <xdr:cxnSp macro="">
      <xdr:nvCxnSpPr>
        <xdr:cNvPr id="265" name="直線コネクタ 264"/>
        <xdr:cNvCxnSpPr/>
      </xdr:nvCxnSpPr>
      <xdr:spPr>
        <a:xfrm>
          <a:off x="13512800" y="13921316"/>
          <a:ext cx="889000" cy="5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67" name="テキスト ボックス 266"/>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8" name="フローチャート : 判断 267"/>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69" name="テキスト ボックス 268"/>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125307</xdr:rowOff>
    </xdr:from>
    <xdr:to>
      <xdr:col>24</xdr:col>
      <xdr:colOff>609600</xdr:colOff>
      <xdr:row>83</xdr:row>
      <xdr:rowOff>55457</xdr:rowOff>
    </xdr:to>
    <xdr:sp macro="" textlink="">
      <xdr:nvSpPr>
        <xdr:cNvPr id="275" name="円/楕円 274"/>
        <xdr:cNvSpPr/>
      </xdr:nvSpPr>
      <xdr:spPr>
        <a:xfrm>
          <a:off x="169672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141834</xdr:rowOff>
    </xdr:from>
    <xdr:ext cx="762000" cy="259045"/>
    <xdr:sp macro="" textlink="">
      <xdr:nvSpPr>
        <xdr:cNvPr id="276" name="給与水準   （国との比較）該当値テキスト"/>
        <xdr:cNvSpPr txBox="1"/>
      </xdr:nvSpPr>
      <xdr:spPr>
        <a:xfrm>
          <a:off x="17106900" y="1402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60961</xdr:rowOff>
    </xdr:from>
    <xdr:to>
      <xdr:col>23</xdr:col>
      <xdr:colOff>457200</xdr:colOff>
      <xdr:row>82</xdr:row>
      <xdr:rowOff>162561</xdr:rowOff>
    </xdr:to>
    <xdr:sp macro="" textlink="">
      <xdr:nvSpPr>
        <xdr:cNvPr id="277" name="円/楕円 276"/>
        <xdr:cNvSpPr/>
      </xdr:nvSpPr>
      <xdr:spPr>
        <a:xfrm>
          <a:off x="16129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1288</xdr:rowOff>
    </xdr:from>
    <xdr:ext cx="736600" cy="259045"/>
    <xdr:sp macro="" textlink="">
      <xdr:nvSpPr>
        <xdr:cNvPr id="278" name="テキスト ボックス 277"/>
        <xdr:cNvSpPr txBox="1"/>
      </xdr:nvSpPr>
      <xdr:spPr>
        <a:xfrm>
          <a:off x="15798800" y="138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13123</xdr:rowOff>
    </xdr:from>
    <xdr:to>
      <xdr:col>22</xdr:col>
      <xdr:colOff>254000</xdr:colOff>
      <xdr:row>85</xdr:row>
      <xdr:rowOff>114723</xdr:rowOff>
    </xdr:to>
    <xdr:sp macro="" textlink="">
      <xdr:nvSpPr>
        <xdr:cNvPr id="279" name="円/楕円 278"/>
        <xdr:cNvSpPr/>
      </xdr:nvSpPr>
      <xdr:spPr>
        <a:xfrm>
          <a:off x="15240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124900</xdr:rowOff>
    </xdr:from>
    <xdr:ext cx="762000" cy="259045"/>
    <xdr:sp macro="" textlink="">
      <xdr:nvSpPr>
        <xdr:cNvPr id="280" name="テキスト ボックス 279"/>
        <xdr:cNvSpPr txBox="1"/>
      </xdr:nvSpPr>
      <xdr:spPr>
        <a:xfrm>
          <a:off x="14909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47837</xdr:rowOff>
    </xdr:from>
    <xdr:to>
      <xdr:col>21</xdr:col>
      <xdr:colOff>50800</xdr:colOff>
      <xdr:row>84</xdr:row>
      <xdr:rowOff>149437</xdr:rowOff>
    </xdr:to>
    <xdr:sp macro="" textlink="">
      <xdr:nvSpPr>
        <xdr:cNvPr id="281" name="円/楕円 280"/>
        <xdr:cNvSpPr/>
      </xdr:nvSpPr>
      <xdr:spPr>
        <a:xfrm>
          <a:off x="14351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159614</xdr:rowOff>
    </xdr:from>
    <xdr:ext cx="762000" cy="259045"/>
    <xdr:sp macro="" textlink="">
      <xdr:nvSpPr>
        <xdr:cNvPr id="282" name="テキスト ボックス 281"/>
        <xdr:cNvSpPr txBox="1"/>
      </xdr:nvSpPr>
      <xdr:spPr>
        <a:xfrm>
          <a:off x="14020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154516</xdr:rowOff>
    </xdr:from>
    <xdr:to>
      <xdr:col>19</xdr:col>
      <xdr:colOff>533400</xdr:colOff>
      <xdr:row>81</xdr:row>
      <xdr:rowOff>84666</xdr:rowOff>
    </xdr:to>
    <xdr:sp macro="" textlink="">
      <xdr:nvSpPr>
        <xdr:cNvPr id="283" name="円/楕円 282"/>
        <xdr:cNvSpPr/>
      </xdr:nvSpPr>
      <xdr:spPr>
        <a:xfrm>
          <a:off x="13462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94843</xdr:rowOff>
    </xdr:from>
    <xdr:ext cx="762000" cy="259045"/>
    <xdr:sp macro="" textlink="">
      <xdr:nvSpPr>
        <xdr:cNvPr id="284" name="テキスト ボックス 283"/>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同程度の状況である。町の面積が広大で、教育施設や出張所の設置数が多く職員の大幅な削減は難しいが、第５次白川町行財政改革大綱（平成２２～２６年度）の目標職員数の１２５人は達成しており、第６次行財政改革大綱（平成２７～３１年度）においても、目標職員数を１２０人と設定し、業務見直しによる民間委託の推進なども検討を進め、より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8" name="直線コネクタ 317"/>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9"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0" name="直線コネクタ 319"/>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1"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2" name="直線コネクタ 321"/>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12806</xdr:rowOff>
    </xdr:from>
    <xdr:to>
      <xdr:col>24</xdr:col>
      <xdr:colOff>558800</xdr:colOff>
      <xdr:row>61</xdr:row>
      <xdr:rowOff>31909</xdr:rowOff>
    </xdr:to>
    <xdr:cxnSp macro="">
      <xdr:nvCxnSpPr>
        <xdr:cNvPr id="323" name="直線コネクタ 322"/>
        <xdr:cNvCxnSpPr/>
      </xdr:nvCxnSpPr>
      <xdr:spPr>
        <a:xfrm>
          <a:off x="16179800" y="10471256"/>
          <a:ext cx="838200" cy="1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147760</xdr:rowOff>
    </xdr:from>
    <xdr:ext cx="762000" cy="259045"/>
    <xdr:sp macro="" textlink="">
      <xdr:nvSpPr>
        <xdr:cNvPr id="324" name="定員管理の状況平均値テキスト"/>
        <xdr:cNvSpPr txBox="1"/>
      </xdr:nvSpPr>
      <xdr:spPr>
        <a:xfrm>
          <a:off x="17106900" y="1043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5" name="フローチャート : 判断 324"/>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12806</xdr:rowOff>
    </xdr:from>
    <xdr:to>
      <xdr:col>23</xdr:col>
      <xdr:colOff>406400</xdr:colOff>
      <xdr:row>61</xdr:row>
      <xdr:rowOff>14817</xdr:rowOff>
    </xdr:to>
    <xdr:cxnSp macro="">
      <xdr:nvCxnSpPr>
        <xdr:cNvPr id="326" name="直線コネクタ 325"/>
        <xdr:cNvCxnSpPr/>
      </xdr:nvCxnSpPr>
      <xdr:spPr>
        <a:xfrm flipV="1">
          <a:off x="15290800" y="1047125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7" name="フローチャート : 判断 326"/>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72513</xdr:rowOff>
    </xdr:from>
    <xdr:ext cx="736600" cy="259045"/>
    <xdr:sp macro="" textlink="">
      <xdr:nvSpPr>
        <xdr:cNvPr id="328" name="テキスト ボックス 327"/>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8784</xdr:rowOff>
    </xdr:from>
    <xdr:to>
      <xdr:col>22</xdr:col>
      <xdr:colOff>203200</xdr:colOff>
      <xdr:row>61</xdr:row>
      <xdr:rowOff>14817</xdr:rowOff>
    </xdr:to>
    <xdr:cxnSp macro="">
      <xdr:nvCxnSpPr>
        <xdr:cNvPr id="329" name="直線コネクタ 328"/>
        <xdr:cNvCxnSpPr/>
      </xdr:nvCxnSpPr>
      <xdr:spPr>
        <a:xfrm>
          <a:off x="14401800" y="1046723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0" name="フローチャート : 判断 329"/>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61453</xdr:rowOff>
    </xdr:from>
    <xdr:ext cx="762000" cy="259045"/>
    <xdr:sp macro="" textlink="">
      <xdr:nvSpPr>
        <xdr:cNvPr id="331" name="テキスト ボックス 330"/>
        <xdr:cNvSpPr txBox="1"/>
      </xdr:nvSpPr>
      <xdr:spPr>
        <a:xfrm>
          <a:off x="14909800" y="1051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8784</xdr:rowOff>
    </xdr:from>
    <xdr:to>
      <xdr:col>21</xdr:col>
      <xdr:colOff>0</xdr:colOff>
      <xdr:row>61</xdr:row>
      <xdr:rowOff>43974</xdr:rowOff>
    </xdr:to>
    <xdr:cxnSp macro="">
      <xdr:nvCxnSpPr>
        <xdr:cNvPr id="332" name="直線コネクタ 331"/>
        <xdr:cNvCxnSpPr/>
      </xdr:nvCxnSpPr>
      <xdr:spPr>
        <a:xfrm flipV="1">
          <a:off x="13512800" y="10467234"/>
          <a:ext cx="889000" cy="3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3" name="フローチャート : 判断 332"/>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63464</xdr:rowOff>
    </xdr:from>
    <xdr:ext cx="762000" cy="259045"/>
    <xdr:sp macro="" textlink="">
      <xdr:nvSpPr>
        <xdr:cNvPr id="334" name="テキスト ボックス 333"/>
        <xdr:cNvSpPr txBox="1"/>
      </xdr:nvSpPr>
      <xdr:spPr>
        <a:xfrm>
          <a:off x="14020800" y="1052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33920</xdr:rowOff>
    </xdr:from>
    <xdr:to>
      <xdr:col>19</xdr:col>
      <xdr:colOff>533400</xdr:colOff>
      <xdr:row>60</xdr:row>
      <xdr:rowOff>135520</xdr:rowOff>
    </xdr:to>
    <xdr:sp macro="" textlink="">
      <xdr:nvSpPr>
        <xdr:cNvPr id="335" name="フローチャート : 判断 334"/>
        <xdr:cNvSpPr/>
      </xdr:nvSpPr>
      <xdr:spPr>
        <a:xfrm>
          <a:off x="13462000" y="1032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145697</xdr:rowOff>
    </xdr:from>
    <xdr:ext cx="762000" cy="259045"/>
    <xdr:sp macro="" textlink="">
      <xdr:nvSpPr>
        <xdr:cNvPr id="336" name="テキスト ボックス 335"/>
        <xdr:cNvSpPr txBox="1"/>
      </xdr:nvSpPr>
      <xdr:spPr>
        <a:xfrm>
          <a:off x="13131800" y="1008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152559</xdr:rowOff>
    </xdr:from>
    <xdr:to>
      <xdr:col>24</xdr:col>
      <xdr:colOff>609600</xdr:colOff>
      <xdr:row>61</xdr:row>
      <xdr:rowOff>82709</xdr:rowOff>
    </xdr:to>
    <xdr:sp macro="" textlink="">
      <xdr:nvSpPr>
        <xdr:cNvPr id="342" name="円/楕円 341"/>
        <xdr:cNvSpPr/>
      </xdr:nvSpPr>
      <xdr:spPr>
        <a:xfrm>
          <a:off x="16967200" y="104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169086</xdr:rowOff>
    </xdr:from>
    <xdr:ext cx="762000" cy="259045"/>
    <xdr:sp macro="" textlink="">
      <xdr:nvSpPr>
        <xdr:cNvPr id="343" name="定員管理の状況該当値テキスト"/>
        <xdr:cNvSpPr txBox="1"/>
      </xdr:nvSpPr>
      <xdr:spPr>
        <a:xfrm>
          <a:off x="17106900" y="1028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133456</xdr:rowOff>
    </xdr:from>
    <xdr:to>
      <xdr:col>23</xdr:col>
      <xdr:colOff>457200</xdr:colOff>
      <xdr:row>61</xdr:row>
      <xdr:rowOff>63606</xdr:rowOff>
    </xdr:to>
    <xdr:sp macro="" textlink="">
      <xdr:nvSpPr>
        <xdr:cNvPr id="344" name="円/楕円 343"/>
        <xdr:cNvSpPr/>
      </xdr:nvSpPr>
      <xdr:spPr>
        <a:xfrm>
          <a:off x="16129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73783</xdr:rowOff>
    </xdr:from>
    <xdr:ext cx="736600" cy="259045"/>
    <xdr:sp macro="" textlink="">
      <xdr:nvSpPr>
        <xdr:cNvPr id="345" name="テキスト ボックス 344"/>
        <xdr:cNvSpPr txBox="1"/>
      </xdr:nvSpPr>
      <xdr:spPr>
        <a:xfrm>
          <a:off x="15798800" y="1018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135467</xdr:rowOff>
    </xdr:from>
    <xdr:to>
      <xdr:col>22</xdr:col>
      <xdr:colOff>254000</xdr:colOff>
      <xdr:row>61</xdr:row>
      <xdr:rowOff>65617</xdr:rowOff>
    </xdr:to>
    <xdr:sp macro="" textlink="">
      <xdr:nvSpPr>
        <xdr:cNvPr id="346" name="円/楕円 345"/>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75794</xdr:rowOff>
    </xdr:from>
    <xdr:ext cx="762000" cy="259045"/>
    <xdr:sp macro="" textlink="">
      <xdr:nvSpPr>
        <xdr:cNvPr id="347" name="テキスト ボックス 346"/>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129434</xdr:rowOff>
    </xdr:from>
    <xdr:to>
      <xdr:col>21</xdr:col>
      <xdr:colOff>50800</xdr:colOff>
      <xdr:row>61</xdr:row>
      <xdr:rowOff>59584</xdr:rowOff>
    </xdr:to>
    <xdr:sp macro="" textlink="">
      <xdr:nvSpPr>
        <xdr:cNvPr id="348" name="円/楕円 347"/>
        <xdr:cNvSpPr/>
      </xdr:nvSpPr>
      <xdr:spPr>
        <a:xfrm>
          <a:off x="14351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69761</xdr:rowOff>
    </xdr:from>
    <xdr:ext cx="762000" cy="259045"/>
    <xdr:sp macro="" textlink="">
      <xdr:nvSpPr>
        <xdr:cNvPr id="349" name="テキスト ボックス 348"/>
        <xdr:cNvSpPr txBox="1"/>
      </xdr:nvSpPr>
      <xdr:spPr>
        <a:xfrm>
          <a:off x="14020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164624</xdr:rowOff>
    </xdr:from>
    <xdr:to>
      <xdr:col>19</xdr:col>
      <xdr:colOff>533400</xdr:colOff>
      <xdr:row>61</xdr:row>
      <xdr:rowOff>94774</xdr:rowOff>
    </xdr:to>
    <xdr:sp macro="" textlink="">
      <xdr:nvSpPr>
        <xdr:cNvPr id="350" name="円/楕円 349"/>
        <xdr:cNvSpPr/>
      </xdr:nvSpPr>
      <xdr:spPr>
        <a:xfrm>
          <a:off x="13462000" y="104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79551</xdr:rowOff>
    </xdr:from>
    <xdr:ext cx="762000" cy="259045"/>
    <xdr:sp macro="" textlink="">
      <xdr:nvSpPr>
        <xdr:cNvPr id="351" name="テキスト ボックス 350"/>
        <xdr:cNvSpPr txBox="1"/>
      </xdr:nvSpPr>
      <xdr:spPr>
        <a:xfrm>
          <a:off x="13131800" y="1053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やや高い状況である。平成１６年度に減税補てん債の満期一括償還の分が１８年度の算出に関係していたが、その後は小さくなっていくと予想される。２３７．８９ｋ㎡と町域が広範囲なため、インフラ整備及びその維持管理が必要な状況にあるが、大規模事業等についてはできる範囲で整理・縮小を図るなど、起債依存型の事業実施を見直し、借入れは元金返済額以内を原則として新規発行債の抑制に努める。また、町内全域に普及している簡易水道施設等の改良計画も今後予定されているため、適正な借入計画を立て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8" name="直線コネクタ 377"/>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9"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80" name="直線コネクタ 379"/>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81"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2" name="直線コネクタ 381"/>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8382</xdr:rowOff>
    </xdr:from>
    <xdr:to>
      <xdr:col>24</xdr:col>
      <xdr:colOff>558800</xdr:colOff>
      <xdr:row>43</xdr:row>
      <xdr:rowOff>46990</xdr:rowOff>
    </xdr:to>
    <xdr:cxnSp macro="">
      <xdr:nvCxnSpPr>
        <xdr:cNvPr id="383" name="直線コネクタ 382"/>
        <xdr:cNvCxnSpPr/>
      </xdr:nvCxnSpPr>
      <xdr:spPr>
        <a:xfrm>
          <a:off x="16179800" y="738073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114317</xdr:rowOff>
    </xdr:from>
    <xdr:ext cx="762000" cy="259045"/>
    <xdr:sp macro="" textlink="">
      <xdr:nvSpPr>
        <xdr:cNvPr id="384"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5" name="フローチャート : 判断 384"/>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8382</xdr:rowOff>
    </xdr:from>
    <xdr:to>
      <xdr:col>23</xdr:col>
      <xdr:colOff>406400</xdr:colOff>
      <xdr:row>43</xdr:row>
      <xdr:rowOff>27686</xdr:rowOff>
    </xdr:to>
    <xdr:cxnSp macro="">
      <xdr:nvCxnSpPr>
        <xdr:cNvPr id="386" name="直線コネクタ 385"/>
        <xdr:cNvCxnSpPr/>
      </xdr:nvCxnSpPr>
      <xdr:spPr>
        <a:xfrm flipV="1">
          <a:off x="15290800" y="73807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7" name="フローチャート : 判断 386"/>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388" name="テキスト ボックス 387"/>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27686</xdr:rowOff>
    </xdr:from>
    <xdr:to>
      <xdr:col>22</xdr:col>
      <xdr:colOff>203200</xdr:colOff>
      <xdr:row>43</xdr:row>
      <xdr:rowOff>75946</xdr:rowOff>
    </xdr:to>
    <xdr:cxnSp macro="">
      <xdr:nvCxnSpPr>
        <xdr:cNvPr id="389" name="直線コネクタ 388"/>
        <xdr:cNvCxnSpPr/>
      </xdr:nvCxnSpPr>
      <xdr:spPr>
        <a:xfrm flipV="1">
          <a:off x="14401800" y="74000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90" name="フローチャート : 判断 389"/>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91" name="テキスト ボックス 390"/>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75946</xdr:rowOff>
    </xdr:from>
    <xdr:to>
      <xdr:col>21</xdr:col>
      <xdr:colOff>0</xdr:colOff>
      <xdr:row>43</xdr:row>
      <xdr:rowOff>75946</xdr:rowOff>
    </xdr:to>
    <xdr:cxnSp macro="">
      <xdr:nvCxnSpPr>
        <xdr:cNvPr id="392" name="直線コネクタ 391"/>
        <xdr:cNvCxnSpPr/>
      </xdr:nvCxnSpPr>
      <xdr:spPr>
        <a:xfrm>
          <a:off x="13512800" y="7448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3" name="フローチャート : 判断 392"/>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98315</xdr:rowOff>
    </xdr:from>
    <xdr:ext cx="762000" cy="259045"/>
    <xdr:sp macro="" textlink="">
      <xdr:nvSpPr>
        <xdr:cNvPr id="394" name="テキスト ボックス 393"/>
        <xdr:cNvSpPr txBox="1"/>
      </xdr:nvSpPr>
      <xdr:spPr>
        <a:xfrm>
          <a:off x="14020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395" name="フローチャート : 判断 394"/>
        <xdr:cNvSpPr/>
      </xdr:nvSpPr>
      <xdr:spPr>
        <a:xfrm>
          <a:off x="13462000" y="739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136923</xdr:rowOff>
    </xdr:from>
    <xdr:ext cx="762000" cy="259045"/>
    <xdr:sp macro="" textlink="">
      <xdr:nvSpPr>
        <xdr:cNvPr id="396" name="テキスト ボックス 395"/>
        <xdr:cNvSpPr txBox="1"/>
      </xdr:nvSpPr>
      <xdr:spPr>
        <a:xfrm>
          <a:off x="13131800" y="716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167640</xdr:rowOff>
    </xdr:from>
    <xdr:to>
      <xdr:col>24</xdr:col>
      <xdr:colOff>609600</xdr:colOff>
      <xdr:row>43</xdr:row>
      <xdr:rowOff>97790</xdr:rowOff>
    </xdr:to>
    <xdr:sp macro="" textlink="">
      <xdr:nvSpPr>
        <xdr:cNvPr id="402" name="円/楕円 401"/>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139717</xdr:rowOff>
    </xdr:from>
    <xdr:ext cx="762000" cy="259045"/>
    <xdr:sp macro="" textlink="">
      <xdr:nvSpPr>
        <xdr:cNvPr id="403" name="公債費負担の状況該当値テキスト"/>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129032</xdr:rowOff>
    </xdr:from>
    <xdr:to>
      <xdr:col>23</xdr:col>
      <xdr:colOff>457200</xdr:colOff>
      <xdr:row>43</xdr:row>
      <xdr:rowOff>59182</xdr:rowOff>
    </xdr:to>
    <xdr:sp macro="" textlink="">
      <xdr:nvSpPr>
        <xdr:cNvPr id="404" name="円/楕円 403"/>
        <xdr:cNvSpPr/>
      </xdr:nvSpPr>
      <xdr:spPr>
        <a:xfrm>
          <a:off x="16129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43959</xdr:rowOff>
    </xdr:from>
    <xdr:ext cx="736600" cy="259045"/>
    <xdr:sp macro="" textlink="">
      <xdr:nvSpPr>
        <xdr:cNvPr id="405" name="テキスト ボックス 404"/>
        <xdr:cNvSpPr txBox="1"/>
      </xdr:nvSpPr>
      <xdr:spPr>
        <a:xfrm>
          <a:off x="15798800" y="741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148336</xdr:rowOff>
    </xdr:from>
    <xdr:to>
      <xdr:col>22</xdr:col>
      <xdr:colOff>254000</xdr:colOff>
      <xdr:row>43</xdr:row>
      <xdr:rowOff>78486</xdr:rowOff>
    </xdr:to>
    <xdr:sp macro="" textlink="">
      <xdr:nvSpPr>
        <xdr:cNvPr id="406" name="円/楕円 405"/>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63263</xdr:rowOff>
    </xdr:from>
    <xdr:ext cx="762000" cy="259045"/>
    <xdr:sp macro="" textlink="">
      <xdr:nvSpPr>
        <xdr:cNvPr id="407" name="テキスト ボックス 406"/>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25146</xdr:rowOff>
    </xdr:from>
    <xdr:to>
      <xdr:col>21</xdr:col>
      <xdr:colOff>50800</xdr:colOff>
      <xdr:row>43</xdr:row>
      <xdr:rowOff>126746</xdr:rowOff>
    </xdr:to>
    <xdr:sp macro="" textlink="">
      <xdr:nvSpPr>
        <xdr:cNvPr id="408" name="円/楕円 407"/>
        <xdr:cNvSpPr/>
      </xdr:nvSpPr>
      <xdr:spPr>
        <a:xfrm>
          <a:off x="14351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111523</xdr:rowOff>
    </xdr:from>
    <xdr:ext cx="762000" cy="259045"/>
    <xdr:sp macro="" textlink="">
      <xdr:nvSpPr>
        <xdr:cNvPr id="409" name="テキスト ボックス 408"/>
        <xdr:cNvSpPr txBox="1"/>
      </xdr:nvSpPr>
      <xdr:spPr>
        <a:xfrm>
          <a:off x="14020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10" name="円/楕円 409"/>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111523</xdr:rowOff>
    </xdr:from>
    <xdr:ext cx="762000" cy="259045"/>
    <xdr:sp macro="" textlink="">
      <xdr:nvSpPr>
        <xdr:cNvPr id="411" name="テキスト ボックス 410"/>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公債費に対する交付税措置額は約７割であり、新規発行債については、過疎対策事業債を基本として交付税措置の高い有利な町債を選択しており、将来負担比率の抑制に努めている。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2" name="直線コネクタ 441"/>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3"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4" name="直線コネクタ 443"/>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40459</xdr:rowOff>
    </xdr:from>
    <xdr:to>
      <xdr:col>24</xdr:col>
      <xdr:colOff>558800</xdr:colOff>
      <xdr:row>14</xdr:row>
      <xdr:rowOff>117445</xdr:rowOff>
    </xdr:to>
    <xdr:cxnSp macro="">
      <xdr:nvCxnSpPr>
        <xdr:cNvPr id="447" name="直線コネクタ 446"/>
        <xdr:cNvCxnSpPr/>
      </xdr:nvCxnSpPr>
      <xdr:spPr>
        <a:xfrm flipV="1">
          <a:off x="16179800" y="2440759"/>
          <a:ext cx="8382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93876</xdr:rowOff>
    </xdr:from>
    <xdr:ext cx="762000" cy="259045"/>
    <xdr:sp macro="" textlink="">
      <xdr:nvSpPr>
        <xdr:cNvPr id="448" name="将来負担の状況平均値テキスト"/>
        <xdr:cNvSpPr txBox="1"/>
      </xdr:nvSpPr>
      <xdr:spPr>
        <a:xfrm>
          <a:off x="17106900" y="2494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9" name="フローチャート : 判断 448"/>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117445</xdr:rowOff>
    </xdr:from>
    <xdr:to>
      <xdr:col>23</xdr:col>
      <xdr:colOff>406400</xdr:colOff>
      <xdr:row>15</xdr:row>
      <xdr:rowOff>31024</xdr:rowOff>
    </xdr:to>
    <xdr:cxnSp macro="">
      <xdr:nvCxnSpPr>
        <xdr:cNvPr id="450" name="直線コネクタ 449"/>
        <xdr:cNvCxnSpPr/>
      </xdr:nvCxnSpPr>
      <xdr:spPr>
        <a:xfrm flipV="1">
          <a:off x="15290800" y="2517745"/>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51" name="フローチャート : 判断 450"/>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2" name="テキスト ボックス 451"/>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31024</xdr:rowOff>
    </xdr:from>
    <xdr:to>
      <xdr:col>22</xdr:col>
      <xdr:colOff>203200</xdr:colOff>
      <xdr:row>15</xdr:row>
      <xdr:rowOff>37919</xdr:rowOff>
    </xdr:to>
    <xdr:cxnSp macro="">
      <xdr:nvCxnSpPr>
        <xdr:cNvPr id="453" name="直線コネクタ 452"/>
        <xdr:cNvCxnSpPr/>
      </xdr:nvCxnSpPr>
      <xdr:spPr>
        <a:xfrm flipV="1">
          <a:off x="14401800" y="26027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76986</xdr:rowOff>
    </xdr:from>
    <xdr:to>
      <xdr:col>22</xdr:col>
      <xdr:colOff>254000</xdr:colOff>
      <xdr:row>15</xdr:row>
      <xdr:rowOff>7136</xdr:rowOff>
    </xdr:to>
    <xdr:sp macro="" textlink="">
      <xdr:nvSpPr>
        <xdr:cNvPr id="454" name="フローチャート : 判断 453"/>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5" name="テキスト ボックス 454"/>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37919</xdr:rowOff>
    </xdr:from>
    <xdr:to>
      <xdr:col>21</xdr:col>
      <xdr:colOff>0</xdr:colOff>
      <xdr:row>15</xdr:row>
      <xdr:rowOff>128693</xdr:rowOff>
    </xdr:to>
    <xdr:cxnSp macro="">
      <xdr:nvCxnSpPr>
        <xdr:cNvPr id="456" name="直線コネクタ 455"/>
        <xdr:cNvCxnSpPr/>
      </xdr:nvCxnSpPr>
      <xdr:spPr>
        <a:xfrm flipV="1">
          <a:off x="13512800" y="2609669"/>
          <a:ext cx="889000" cy="9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2056</xdr:rowOff>
    </xdr:from>
    <xdr:to>
      <xdr:col>21</xdr:col>
      <xdr:colOff>50800</xdr:colOff>
      <xdr:row>15</xdr:row>
      <xdr:rowOff>103656</xdr:rowOff>
    </xdr:to>
    <xdr:sp macro="" textlink="">
      <xdr:nvSpPr>
        <xdr:cNvPr id="457" name="フローチャート : 判断 456"/>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88433</xdr:rowOff>
    </xdr:from>
    <xdr:ext cx="762000" cy="259045"/>
    <xdr:sp macro="" textlink="">
      <xdr:nvSpPr>
        <xdr:cNvPr id="458" name="テキスト ボックス 457"/>
        <xdr:cNvSpPr txBox="1"/>
      </xdr:nvSpPr>
      <xdr:spPr>
        <a:xfrm>
          <a:off x="14020800" y="26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59" name="フローチャート : 判断 458"/>
        <xdr:cNvSpPr/>
      </xdr:nvSpPr>
      <xdr:spPr>
        <a:xfrm>
          <a:off x="13462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53478</xdr:rowOff>
    </xdr:from>
    <xdr:ext cx="762000" cy="259045"/>
    <xdr:sp macro="" textlink="">
      <xdr:nvSpPr>
        <xdr:cNvPr id="460" name="テキスト ボックス 459"/>
        <xdr:cNvSpPr txBox="1"/>
      </xdr:nvSpPr>
      <xdr:spPr>
        <a:xfrm>
          <a:off x="13131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161109</xdr:rowOff>
    </xdr:from>
    <xdr:to>
      <xdr:col>24</xdr:col>
      <xdr:colOff>609600</xdr:colOff>
      <xdr:row>14</xdr:row>
      <xdr:rowOff>91259</xdr:rowOff>
    </xdr:to>
    <xdr:sp macro="" textlink="">
      <xdr:nvSpPr>
        <xdr:cNvPr id="466" name="円/楕円 465"/>
        <xdr:cNvSpPr/>
      </xdr:nvSpPr>
      <xdr:spPr>
        <a:xfrm>
          <a:off x="16967200" y="238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6186</xdr:rowOff>
    </xdr:from>
    <xdr:ext cx="762000" cy="259045"/>
    <xdr:sp macro="" textlink="">
      <xdr:nvSpPr>
        <xdr:cNvPr id="467" name="将来負担の状況該当値テキスト"/>
        <xdr:cNvSpPr txBox="1"/>
      </xdr:nvSpPr>
      <xdr:spPr>
        <a:xfrm>
          <a:off x="17106900" y="22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66645</xdr:rowOff>
    </xdr:from>
    <xdr:to>
      <xdr:col>23</xdr:col>
      <xdr:colOff>457200</xdr:colOff>
      <xdr:row>14</xdr:row>
      <xdr:rowOff>168245</xdr:rowOff>
    </xdr:to>
    <xdr:sp macro="" textlink="">
      <xdr:nvSpPr>
        <xdr:cNvPr id="468" name="円/楕円 467"/>
        <xdr:cNvSpPr/>
      </xdr:nvSpPr>
      <xdr:spPr>
        <a:xfrm>
          <a:off x="16129000" y="246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153022</xdr:rowOff>
    </xdr:from>
    <xdr:ext cx="736600" cy="259045"/>
    <xdr:sp macro="" textlink="">
      <xdr:nvSpPr>
        <xdr:cNvPr id="469" name="テキスト ボックス 468"/>
        <xdr:cNvSpPr txBox="1"/>
      </xdr:nvSpPr>
      <xdr:spPr>
        <a:xfrm>
          <a:off x="15798800" y="255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151674</xdr:rowOff>
    </xdr:from>
    <xdr:to>
      <xdr:col>22</xdr:col>
      <xdr:colOff>254000</xdr:colOff>
      <xdr:row>15</xdr:row>
      <xdr:rowOff>81824</xdr:rowOff>
    </xdr:to>
    <xdr:sp macro="" textlink="">
      <xdr:nvSpPr>
        <xdr:cNvPr id="470" name="円/楕円 469"/>
        <xdr:cNvSpPr/>
      </xdr:nvSpPr>
      <xdr:spPr>
        <a:xfrm>
          <a:off x="15240000" y="25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66601</xdr:rowOff>
    </xdr:from>
    <xdr:ext cx="762000" cy="259045"/>
    <xdr:sp macro="" textlink="">
      <xdr:nvSpPr>
        <xdr:cNvPr id="471" name="テキスト ボックス 470"/>
        <xdr:cNvSpPr txBox="1"/>
      </xdr:nvSpPr>
      <xdr:spPr>
        <a:xfrm>
          <a:off x="14909800" y="263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158569</xdr:rowOff>
    </xdr:from>
    <xdr:to>
      <xdr:col>21</xdr:col>
      <xdr:colOff>50800</xdr:colOff>
      <xdr:row>15</xdr:row>
      <xdr:rowOff>88719</xdr:rowOff>
    </xdr:to>
    <xdr:sp macro="" textlink="">
      <xdr:nvSpPr>
        <xdr:cNvPr id="472" name="円/楕円 471"/>
        <xdr:cNvSpPr/>
      </xdr:nvSpPr>
      <xdr:spPr>
        <a:xfrm>
          <a:off x="14351000" y="25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98896</xdr:rowOff>
    </xdr:from>
    <xdr:ext cx="762000" cy="259045"/>
    <xdr:sp macro="" textlink="">
      <xdr:nvSpPr>
        <xdr:cNvPr id="473" name="テキスト ボックス 472"/>
        <xdr:cNvSpPr txBox="1"/>
      </xdr:nvSpPr>
      <xdr:spPr>
        <a:xfrm>
          <a:off x="14020800" y="232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77893</xdr:rowOff>
    </xdr:from>
    <xdr:to>
      <xdr:col>19</xdr:col>
      <xdr:colOff>533400</xdr:colOff>
      <xdr:row>16</xdr:row>
      <xdr:rowOff>8043</xdr:rowOff>
    </xdr:to>
    <xdr:sp macro="" textlink="">
      <xdr:nvSpPr>
        <xdr:cNvPr id="474" name="円/楕円 473"/>
        <xdr:cNvSpPr/>
      </xdr:nvSpPr>
      <xdr:spPr>
        <a:xfrm>
          <a:off x="13462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18220</xdr:rowOff>
    </xdr:from>
    <xdr:ext cx="762000" cy="259045"/>
    <xdr:sp macro="" textlink="">
      <xdr:nvSpPr>
        <xdr:cNvPr id="475" name="テキスト ボックス 474"/>
        <xdr:cNvSpPr txBox="1"/>
      </xdr:nvSpPr>
      <xdr:spPr>
        <a:xfrm>
          <a:off x="13131800" y="2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9,189
9,114
237.90
6,293,219
6,035,003
110,446
3,706,031
5,038,712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の面積が広大で、類似団体と比較し、出張所を配置しなくてはいけないことなどの理由から、職員数は平均を上回っているが職員１人あたりの給与費は平均を下回っているので人件費総額として平均を下回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61686</xdr:rowOff>
    </xdr:from>
    <xdr:to>
      <xdr:col>7</xdr:col>
      <xdr:colOff>15875</xdr:colOff>
      <xdr:row>34</xdr:row>
      <xdr:rowOff>127000</xdr:rowOff>
    </xdr:to>
    <xdr:cxnSp macro="">
      <xdr:nvCxnSpPr>
        <xdr:cNvPr id="66" name="直線コネクタ 65"/>
        <xdr:cNvCxnSpPr/>
      </xdr:nvCxnSpPr>
      <xdr:spPr>
        <a:xfrm>
          <a:off x="3987800" y="58909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42834</xdr:rowOff>
    </xdr:from>
    <xdr:ext cx="762000" cy="259045"/>
    <xdr:sp macro="" textlink="">
      <xdr:nvSpPr>
        <xdr:cNvPr id="67" name="人件費平均値テキスト"/>
        <xdr:cNvSpPr txBox="1"/>
      </xdr:nvSpPr>
      <xdr:spPr>
        <a:xfrm>
          <a:off x="4914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61686</xdr:rowOff>
    </xdr:from>
    <xdr:to>
      <xdr:col>5</xdr:col>
      <xdr:colOff>549275</xdr:colOff>
      <xdr:row>34</xdr:row>
      <xdr:rowOff>116114</xdr:rowOff>
    </xdr:to>
    <xdr:cxnSp macro="">
      <xdr:nvCxnSpPr>
        <xdr:cNvPr id="69" name="直線コネクタ 68"/>
        <xdr:cNvCxnSpPr/>
      </xdr:nvCxnSpPr>
      <xdr:spPr>
        <a:xfrm flipV="1">
          <a:off x="3098800" y="5890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91820</xdr:rowOff>
    </xdr:from>
    <xdr:ext cx="736600" cy="259045"/>
    <xdr:sp macro="" textlink="">
      <xdr:nvSpPr>
        <xdr:cNvPr id="71" name="テキスト ボックス 70"/>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116114</xdr:rowOff>
    </xdr:from>
    <xdr:to>
      <xdr:col>4</xdr:col>
      <xdr:colOff>346075</xdr:colOff>
      <xdr:row>35</xdr:row>
      <xdr:rowOff>64407</xdr:rowOff>
    </xdr:to>
    <xdr:cxnSp macro="">
      <xdr:nvCxnSpPr>
        <xdr:cNvPr id="72" name="直線コネクタ 71"/>
        <xdr:cNvCxnSpPr/>
      </xdr:nvCxnSpPr>
      <xdr:spPr>
        <a:xfrm flipV="1">
          <a:off x="2209800" y="59454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159657</xdr:rowOff>
    </xdr:from>
    <xdr:to>
      <xdr:col>3</xdr:col>
      <xdr:colOff>142875</xdr:colOff>
      <xdr:row>35</xdr:row>
      <xdr:rowOff>64407</xdr:rowOff>
    </xdr:to>
    <xdr:cxnSp macro="">
      <xdr:nvCxnSpPr>
        <xdr:cNvPr id="75" name="直線コネクタ 74"/>
        <xdr:cNvCxnSpPr/>
      </xdr:nvCxnSpPr>
      <xdr:spPr>
        <a:xfrm>
          <a:off x="1320800" y="5988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155122</xdr:rowOff>
    </xdr:from>
    <xdr:to>
      <xdr:col>1</xdr:col>
      <xdr:colOff>676275</xdr:colOff>
      <xdr:row>36</xdr:row>
      <xdr:rowOff>85272</xdr:rowOff>
    </xdr:to>
    <xdr:sp macro="" textlink="">
      <xdr:nvSpPr>
        <xdr:cNvPr id="78" name="フローチャート : 判断 77"/>
        <xdr:cNvSpPr/>
      </xdr:nvSpPr>
      <xdr:spPr>
        <a:xfrm>
          <a:off x="1270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70049</xdr:rowOff>
    </xdr:from>
    <xdr:ext cx="762000" cy="259045"/>
    <xdr:sp macro="" textlink="">
      <xdr:nvSpPr>
        <xdr:cNvPr id="79" name="テキスト ボックス 78"/>
        <xdr:cNvSpPr txBox="1"/>
      </xdr:nvSpPr>
      <xdr:spPr>
        <a:xfrm>
          <a:off x="939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5" name="円/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92727</xdr:rowOff>
    </xdr:from>
    <xdr:ext cx="762000" cy="259045"/>
    <xdr:sp macro="" textlink="">
      <xdr:nvSpPr>
        <xdr:cNvPr id="86"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10886</xdr:rowOff>
    </xdr:from>
    <xdr:to>
      <xdr:col>5</xdr:col>
      <xdr:colOff>600075</xdr:colOff>
      <xdr:row>34</xdr:row>
      <xdr:rowOff>112486</xdr:rowOff>
    </xdr:to>
    <xdr:sp macro="" textlink="">
      <xdr:nvSpPr>
        <xdr:cNvPr id="87" name="円/楕円 86"/>
        <xdr:cNvSpPr/>
      </xdr:nvSpPr>
      <xdr:spPr>
        <a:xfrm>
          <a:off x="3937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122663</xdr:rowOff>
    </xdr:from>
    <xdr:ext cx="736600" cy="259045"/>
    <xdr:sp macro="" textlink="">
      <xdr:nvSpPr>
        <xdr:cNvPr id="88" name="テキスト ボックス 87"/>
        <xdr:cNvSpPr txBox="1"/>
      </xdr:nvSpPr>
      <xdr:spPr>
        <a:xfrm>
          <a:off x="3606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65314</xdr:rowOff>
    </xdr:from>
    <xdr:to>
      <xdr:col>4</xdr:col>
      <xdr:colOff>396875</xdr:colOff>
      <xdr:row>34</xdr:row>
      <xdr:rowOff>166914</xdr:rowOff>
    </xdr:to>
    <xdr:sp macro="" textlink="">
      <xdr:nvSpPr>
        <xdr:cNvPr id="89" name="円/楕円 88"/>
        <xdr:cNvSpPr/>
      </xdr:nvSpPr>
      <xdr:spPr>
        <a:xfrm>
          <a:off x="3048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5641</xdr:rowOff>
    </xdr:from>
    <xdr:ext cx="762000" cy="259045"/>
    <xdr:sp macro="" textlink="">
      <xdr:nvSpPr>
        <xdr:cNvPr id="90" name="テキスト ボックス 89"/>
        <xdr:cNvSpPr txBox="1"/>
      </xdr:nvSpPr>
      <xdr:spPr>
        <a:xfrm>
          <a:off x="2717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13607</xdr:rowOff>
    </xdr:from>
    <xdr:to>
      <xdr:col>3</xdr:col>
      <xdr:colOff>193675</xdr:colOff>
      <xdr:row>35</xdr:row>
      <xdr:rowOff>115207</xdr:rowOff>
    </xdr:to>
    <xdr:sp macro="" textlink="">
      <xdr:nvSpPr>
        <xdr:cNvPr id="91" name="円/楕円 90"/>
        <xdr:cNvSpPr/>
      </xdr:nvSpPr>
      <xdr:spPr>
        <a:xfrm>
          <a:off x="2159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125384</xdr:rowOff>
    </xdr:from>
    <xdr:ext cx="762000" cy="259045"/>
    <xdr:sp macro="" textlink="">
      <xdr:nvSpPr>
        <xdr:cNvPr id="92" name="テキスト ボックス 91"/>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108857</xdr:rowOff>
    </xdr:from>
    <xdr:to>
      <xdr:col>1</xdr:col>
      <xdr:colOff>676275</xdr:colOff>
      <xdr:row>35</xdr:row>
      <xdr:rowOff>39007</xdr:rowOff>
    </xdr:to>
    <xdr:sp macro="" textlink="">
      <xdr:nvSpPr>
        <xdr:cNvPr id="93" name="円/楕円 92"/>
        <xdr:cNvSpPr/>
      </xdr:nvSpPr>
      <xdr:spPr>
        <a:xfrm>
          <a:off x="1270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49184</xdr:rowOff>
    </xdr:from>
    <xdr:ext cx="762000" cy="259045"/>
    <xdr:sp macro="" textlink="">
      <xdr:nvSpPr>
        <xdr:cNvPr id="94" name="テキスト ボックス 93"/>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物件費にかかる経常収支比率が低くなっているのは、集中改革プランに基づく徹底した行財政改革のなか、節約により需用費が大きく下回っていることや、日当等の見直しによる旅費の減が要因となっている。今後もこの物件費の比率を維持していくための努力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114300</xdr:rowOff>
    </xdr:to>
    <xdr:cxnSp macro="">
      <xdr:nvCxnSpPr>
        <xdr:cNvPr id="127" name="直線コネクタ 126"/>
        <xdr:cNvCxnSpPr/>
      </xdr:nvCxnSpPr>
      <xdr:spPr>
        <a:xfrm>
          <a:off x="15671800" y="2451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50800</xdr:rowOff>
    </xdr:to>
    <xdr:cxnSp macro="">
      <xdr:nvCxnSpPr>
        <xdr:cNvPr id="130" name="直線コネクタ 129"/>
        <xdr:cNvCxnSpPr/>
      </xdr:nvCxnSpPr>
      <xdr:spPr>
        <a:xfrm>
          <a:off x="14782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118127</xdr:rowOff>
    </xdr:from>
    <xdr:ext cx="736600" cy="259045"/>
    <xdr:sp macro="" textlink="">
      <xdr:nvSpPr>
        <xdr:cNvPr id="132" name="テキスト ボックス 131"/>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133350</xdr:rowOff>
    </xdr:from>
    <xdr:to>
      <xdr:col>21</xdr:col>
      <xdr:colOff>361950</xdr:colOff>
      <xdr:row>14</xdr:row>
      <xdr:rowOff>50800</xdr:rowOff>
    </xdr:to>
    <xdr:cxnSp macro="">
      <xdr:nvCxnSpPr>
        <xdr:cNvPr id="133" name="直線コネクタ 132"/>
        <xdr:cNvCxnSpPr/>
      </xdr:nvCxnSpPr>
      <xdr:spPr>
        <a:xfrm>
          <a:off x="13893800" y="2362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80027</xdr:rowOff>
    </xdr:from>
    <xdr:ext cx="762000" cy="259045"/>
    <xdr:sp macro="" textlink="">
      <xdr:nvSpPr>
        <xdr:cNvPr id="135" name="テキスト ボックス 134"/>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19050</xdr:rowOff>
    </xdr:from>
    <xdr:to>
      <xdr:col>20</xdr:col>
      <xdr:colOff>158750</xdr:colOff>
      <xdr:row>13</xdr:row>
      <xdr:rowOff>133350</xdr:rowOff>
    </xdr:to>
    <xdr:cxnSp macro="">
      <xdr:nvCxnSpPr>
        <xdr:cNvPr id="136" name="直線コネクタ 135"/>
        <xdr:cNvCxnSpPr/>
      </xdr:nvCxnSpPr>
      <xdr:spPr>
        <a:xfrm>
          <a:off x="13004800" y="2247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101600</xdr:rowOff>
    </xdr:from>
    <xdr:to>
      <xdr:col>19</xdr:col>
      <xdr:colOff>6350</xdr:colOff>
      <xdr:row>15</xdr:row>
      <xdr:rowOff>31750</xdr:rowOff>
    </xdr:to>
    <xdr:sp macro="" textlink="">
      <xdr:nvSpPr>
        <xdr:cNvPr id="139" name="フローチャート : 判断 138"/>
        <xdr:cNvSpPr/>
      </xdr:nvSpPr>
      <xdr:spPr>
        <a:xfrm>
          <a:off x="12954000" y="250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63500</xdr:rowOff>
    </xdr:from>
    <xdr:to>
      <xdr:col>24</xdr:col>
      <xdr:colOff>82550</xdr:colOff>
      <xdr:row>14</xdr:row>
      <xdr:rowOff>165100</xdr:rowOff>
    </xdr:to>
    <xdr:sp macro="" textlink="">
      <xdr:nvSpPr>
        <xdr:cNvPr id="146" name="円/楕円 145"/>
        <xdr:cNvSpPr/>
      </xdr:nvSpPr>
      <xdr:spPr>
        <a:xfrm>
          <a:off x="164592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80027</xdr:rowOff>
    </xdr:from>
    <xdr:ext cx="762000" cy="259045"/>
    <xdr:sp macro="" textlink="">
      <xdr:nvSpPr>
        <xdr:cNvPr id="147"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48" name="円/楕円 147"/>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49" name="テキスト ボックス 148"/>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50" name="円/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82550</xdr:rowOff>
    </xdr:from>
    <xdr:to>
      <xdr:col>20</xdr:col>
      <xdr:colOff>209550</xdr:colOff>
      <xdr:row>14</xdr:row>
      <xdr:rowOff>12700</xdr:rowOff>
    </xdr:to>
    <xdr:sp macro="" textlink="">
      <xdr:nvSpPr>
        <xdr:cNvPr id="152" name="円/楕円 151"/>
        <xdr:cNvSpPr/>
      </xdr:nvSpPr>
      <xdr:spPr>
        <a:xfrm>
          <a:off x="13843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22877</xdr:rowOff>
    </xdr:from>
    <xdr:ext cx="762000" cy="259045"/>
    <xdr:sp macro="" textlink="">
      <xdr:nvSpPr>
        <xdr:cNvPr id="153" name="テキスト ボックス 152"/>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139700</xdr:rowOff>
    </xdr:from>
    <xdr:to>
      <xdr:col>19</xdr:col>
      <xdr:colOff>6350</xdr:colOff>
      <xdr:row>13</xdr:row>
      <xdr:rowOff>69850</xdr:rowOff>
    </xdr:to>
    <xdr:sp macro="" textlink="">
      <xdr:nvSpPr>
        <xdr:cNvPr id="154" name="円/楕円 153"/>
        <xdr:cNvSpPr/>
      </xdr:nvSpPr>
      <xdr:spPr>
        <a:xfrm>
          <a:off x="12954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80027</xdr:rowOff>
    </xdr:from>
    <xdr:ext cx="762000" cy="259045"/>
    <xdr:sp macro="" textlink="">
      <xdr:nvSpPr>
        <xdr:cNvPr id="155" name="テキスト ボックス 154"/>
        <xdr:cNvSpPr txBox="1"/>
      </xdr:nvSpPr>
      <xdr:spPr>
        <a:xfrm>
          <a:off x="12623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社会福祉費が大きく上回っている。この要因としては障害者支援費が大きくなっているためであり、障害者の人数が類似団体と比較して多いと推定される。ただ、県平均や全国平均よりは下回っているため、指数が大きく変動するのは小規模市町村のための特性ではないかと思わ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xdr:rowOff>
    </xdr:from>
    <xdr:to>
      <xdr:col>7</xdr:col>
      <xdr:colOff>15875</xdr:colOff>
      <xdr:row>57</xdr:row>
      <xdr:rowOff>24130</xdr:rowOff>
    </xdr:to>
    <xdr:cxnSp macro="">
      <xdr:nvCxnSpPr>
        <xdr:cNvPr id="186" name="直線コネクタ 185"/>
        <xdr:cNvCxnSpPr/>
      </xdr:nvCxnSpPr>
      <xdr:spPr>
        <a:xfrm>
          <a:off x="3987800" y="977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8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xdr:rowOff>
    </xdr:from>
    <xdr:to>
      <xdr:col>5</xdr:col>
      <xdr:colOff>549275</xdr:colOff>
      <xdr:row>57</xdr:row>
      <xdr:rowOff>1270</xdr:rowOff>
    </xdr:to>
    <xdr:cxnSp macro="">
      <xdr:nvCxnSpPr>
        <xdr:cNvPr id="189" name="直線コネクタ 188"/>
        <xdr:cNvCxnSpPr/>
      </xdr:nvCxnSpPr>
      <xdr:spPr>
        <a:xfrm>
          <a:off x="3098800" y="977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149860</xdr:rowOff>
    </xdr:from>
    <xdr:to>
      <xdr:col>4</xdr:col>
      <xdr:colOff>346075</xdr:colOff>
      <xdr:row>57</xdr:row>
      <xdr:rowOff>1270</xdr:rowOff>
    </xdr:to>
    <xdr:cxnSp macro="">
      <xdr:nvCxnSpPr>
        <xdr:cNvPr id="192" name="直線コネクタ 191"/>
        <xdr:cNvCxnSpPr/>
      </xdr:nvCxnSpPr>
      <xdr:spPr>
        <a:xfrm>
          <a:off x="2209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5097</xdr:rowOff>
    </xdr:from>
    <xdr:ext cx="762000" cy="259045"/>
    <xdr:sp macro="" textlink="">
      <xdr:nvSpPr>
        <xdr:cNvPr id="194" name="テキスト ボックス 193"/>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35560</xdr:rowOff>
    </xdr:from>
    <xdr:to>
      <xdr:col>3</xdr:col>
      <xdr:colOff>142875</xdr:colOff>
      <xdr:row>56</xdr:row>
      <xdr:rowOff>149860</xdr:rowOff>
    </xdr:to>
    <xdr:cxnSp macro="">
      <xdr:nvCxnSpPr>
        <xdr:cNvPr id="195" name="直線コネクタ 194"/>
        <xdr:cNvCxnSpPr/>
      </xdr:nvCxnSpPr>
      <xdr:spPr>
        <a:xfrm>
          <a:off x="1320800" y="9636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198" name="フローチャート : 判断 197"/>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27957</xdr:rowOff>
    </xdr:from>
    <xdr:ext cx="762000" cy="259045"/>
    <xdr:sp macro="" textlink="">
      <xdr:nvSpPr>
        <xdr:cNvPr id="199" name="テキスト ボックス 198"/>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205" name="円/楕円 204"/>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116857</xdr:rowOff>
    </xdr:from>
    <xdr:ext cx="762000" cy="259045"/>
    <xdr:sp macro="" textlink="">
      <xdr:nvSpPr>
        <xdr:cNvPr id="206" name="扶助費該当値テキスト"/>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121920</xdr:rowOff>
    </xdr:from>
    <xdr:to>
      <xdr:col>5</xdr:col>
      <xdr:colOff>600075</xdr:colOff>
      <xdr:row>57</xdr:row>
      <xdr:rowOff>52070</xdr:rowOff>
    </xdr:to>
    <xdr:sp macro="" textlink="">
      <xdr:nvSpPr>
        <xdr:cNvPr id="207" name="円/楕円 206"/>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36847</xdr:rowOff>
    </xdr:from>
    <xdr:ext cx="736600" cy="259045"/>
    <xdr:sp macro="" textlink="">
      <xdr:nvSpPr>
        <xdr:cNvPr id="208" name="テキスト ボックス 207"/>
        <xdr:cNvSpPr txBox="1"/>
      </xdr:nvSpPr>
      <xdr:spPr>
        <a:xfrm>
          <a:off x="3606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121920</xdr:rowOff>
    </xdr:from>
    <xdr:to>
      <xdr:col>4</xdr:col>
      <xdr:colOff>396875</xdr:colOff>
      <xdr:row>57</xdr:row>
      <xdr:rowOff>52070</xdr:rowOff>
    </xdr:to>
    <xdr:sp macro="" textlink="">
      <xdr:nvSpPr>
        <xdr:cNvPr id="209" name="円/楕円 208"/>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36847</xdr:rowOff>
    </xdr:from>
    <xdr:ext cx="762000" cy="259045"/>
    <xdr:sp macro="" textlink="">
      <xdr:nvSpPr>
        <xdr:cNvPr id="210" name="テキスト ボックス 209"/>
        <xdr:cNvSpPr txBox="1"/>
      </xdr:nvSpPr>
      <xdr:spPr>
        <a:xfrm>
          <a:off x="2717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99060</xdr:rowOff>
    </xdr:from>
    <xdr:to>
      <xdr:col>3</xdr:col>
      <xdr:colOff>193675</xdr:colOff>
      <xdr:row>57</xdr:row>
      <xdr:rowOff>29210</xdr:rowOff>
    </xdr:to>
    <xdr:sp macro="" textlink="">
      <xdr:nvSpPr>
        <xdr:cNvPr id="211" name="円/楕円 210"/>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212" name="テキスト ボックス 211"/>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156210</xdr:rowOff>
    </xdr:from>
    <xdr:to>
      <xdr:col>1</xdr:col>
      <xdr:colOff>676275</xdr:colOff>
      <xdr:row>56</xdr:row>
      <xdr:rowOff>86360</xdr:rowOff>
    </xdr:to>
    <xdr:sp macro="" textlink="">
      <xdr:nvSpPr>
        <xdr:cNvPr id="213" name="円/楕円 212"/>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71137</xdr:rowOff>
    </xdr:from>
    <xdr:ext cx="762000" cy="259045"/>
    <xdr:sp macro="" textlink="">
      <xdr:nvSpPr>
        <xdr:cNvPr id="214" name="テキスト ボックス 213"/>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その他に係る経常収支比率の主なもの繰出金である。類似団体平均とほぼ同じである。小規模自治体であるため、繰出額の変動が指数の変動に大きく影響してくると思われる。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24130</xdr:rowOff>
    </xdr:to>
    <xdr:cxnSp macro="">
      <xdr:nvCxnSpPr>
        <xdr:cNvPr id="247" name="直線コネクタ 246"/>
        <xdr:cNvCxnSpPr/>
      </xdr:nvCxnSpPr>
      <xdr:spPr>
        <a:xfrm>
          <a:off x="15671800" y="9728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134620</xdr:rowOff>
    </xdr:to>
    <xdr:cxnSp macro="">
      <xdr:nvCxnSpPr>
        <xdr:cNvPr id="250" name="直線コネクタ 249"/>
        <xdr:cNvCxnSpPr/>
      </xdr:nvCxnSpPr>
      <xdr:spPr>
        <a:xfrm flipV="1">
          <a:off x="14782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2" name="テキスト ボックス 251"/>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134620</xdr:rowOff>
    </xdr:to>
    <xdr:cxnSp macro="">
      <xdr:nvCxnSpPr>
        <xdr:cNvPr id="253" name="直線コネクタ 252"/>
        <xdr:cNvCxnSpPr/>
      </xdr:nvCxnSpPr>
      <xdr:spPr>
        <a:xfrm>
          <a:off x="13893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55" name="テキスト ボックス 25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111760</xdr:rowOff>
    </xdr:to>
    <xdr:cxnSp macro="">
      <xdr:nvCxnSpPr>
        <xdr:cNvPr id="256" name="直線コネクタ 255"/>
        <xdr:cNvCxnSpPr/>
      </xdr:nvCxnSpPr>
      <xdr:spPr>
        <a:xfrm flipV="1">
          <a:off x="13004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58" name="テキスト ボックス 257"/>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9" name="フローチャート : 判断 258"/>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60" name="テキスト ボックス 25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6" name="円/楕円 265"/>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7"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8" name="円/楕円 267"/>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69" name="テキスト ボックス 268"/>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70" name="円/楕円 269"/>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71" name="テキスト ボックス 270"/>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2" name="円/楕円 271"/>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73" name="テキスト ボックス 272"/>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4" name="円/楕円 273"/>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75" name="テキスト ボックス 274"/>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独自で行っている「地域振興券」の換金代が補助費には含まれており、振興券の利用が増えれば町内商業の発展に寄与すると考えられる一方で、町の出資する法人等各種団体への補助金について明確な基準を設け、補助金の見直しや廃止を検討する必要が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165100</xdr:rowOff>
    </xdr:to>
    <xdr:cxnSp macro="">
      <xdr:nvCxnSpPr>
        <xdr:cNvPr id="307" name="直線コネクタ 306"/>
        <xdr:cNvCxnSpPr/>
      </xdr:nvCxnSpPr>
      <xdr:spPr>
        <a:xfrm>
          <a:off x="15671800" y="61391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08"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123190</xdr:rowOff>
    </xdr:from>
    <xdr:to>
      <xdr:col>22</xdr:col>
      <xdr:colOff>565150</xdr:colOff>
      <xdr:row>35</xdr:row>
      <xdr:rowOff>138430</xdr:rowOff>
    </xdr:to>
    <xdr:cxnSp macro="">
      <xdr:nvCxnSpPr>
        <xdr:cNvPr id="310" name="直線コネクタ 309"/>
        <xdr:cNvCxnSpPr/>
      </xdr:nvCxnSpPr>
      <xdr:spPr>
        <a:xfrm>
          <a:off x="14782800" y="612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12" name="テキスト ボックス 311"/>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123190</xdr:rowOff>
    </xdr:from>
    <xdr:to>
      <xdr:col>21</xdr:col>
      <xdr:colOff>361950</xdr:colOff>
      <xdr:row>35</xdr:row>
      <xdr:rowOff>149860</xdr:rowOff>
    </xdr:to>
    <xdr:cxnSp macro="">
      <xdr:nvCxnSpPr>
        <xdr:cNvPr id="313" name="直線コネクタ 312"/>
        <xdr:cNvCxnSpPr/>
      </xdr:nvCxnSpPr>
      <xdr:spPr>
        <a:xfrm flipV="1">
          <a:off x="13893800" y="61239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15" name="テキスト ボックス 314"/>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130810</xdr:rowOff>
    </xdr:from>
    <xdr:to>
      <xdr:col>20</xdr:col>
      <xdr:colOff>158750</xdr:colOff>
      <xdr:row>35</xdr:row>
      <xdr:rowOff>149860</xdr:rowOff>
    </xdr:to>
    <xdr:cxnSp macro="">
      <xdr:nvCxnSpPr>
        <xdr:cNvPr id="316" name="直線コネクタ 315"/>
        <xdr:cNvCxnSpPr/>
      </xdr:nvCxnSpPr>
      <xdr:spPr>
        <a:xfrm>
          <a:off x="13004800" y="61315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18" name="テキスト ボックス 317"/>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118110</xdr:rowOff>
    </xdr:from>
    <xdr:to>
      <xdr:col>19</xdr:col>
      <xdr:colOff>6350</xdr:colOff>
      <xdr:row>36</xdr:row>
      <xdr:rowOff>48260</xdr:rowOff>
    </xdr:to>
    <xdr:sp macro="" textlink="">
      <xdr:nvSpPr>
        <xdr:cNvPr id="319" name="フローチャート : 判断 318"/>
        <xdr:cNvSpPr/>
      </xdr:nvSpPr>
      <xdr:spPr>
        <a:xfrm>
          <a:off x="12954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33037</xdr:rowOff>
    </xdr:from>
    <xdr:ext cx="762000" cy="259045"/>
    <xdr:sp macro="" textlink="">
      <xdr:nvSpPr>
        <xdr:cNvPr id="320" name="テキスト ボックス 319"/>
        <xdr:cNvSpPr txBox="1"/>
      </xdr:nvSpPr>
      <xdr:spPr>
        <a:xfrm>
          <a:off x="12623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114300</xdr:rowOff>
    </xdr:from>
    <xdr:to>
      <xdr:col>24</xdr:col>
      <xdr:colOff>82550</xdr:colOff>
      <xdr:row>36</xdr:row>
      <xdr:rowOff>44450</xdr:rowOff>
    </xdr:to>
    <xdr:sp macro="" textlink="">
      <xdr:nvSpPr>
        <xdr:cNvPr id="326" name="円/楕円 325"/>
        <xdr:cNvSpPr/>
      </xdr:nvSpPr>
      <xdr:spPr>
        <a:xfrm>
          <a:off x="16459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86377</xdr:rowOff>
    </xdr:from>
    <xdr:ext cx="762000" cy="259045"/>
    <xdr:sp macro="" textlink="">
      <xdr:nvSpPr>
        <xdr:cNvPr id="327" name="補助費等該当値テキスト"/>
        <xdr:cNvSpPr txBox="1"/>
      </xdr:nvSpPr>
      <xdr:spPr>
        <a:xfrm>
          <a:off x="165989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8" name="円/楕円 327"/>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9" name="テキスト ボックス 328"/>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72390</xdr:rowOff>
    </xdr:from>
    <xdr:to>
      <xdr:col>21</xdr:col>
      <xdr:colOff>412750</xdr:colOff>
      <xdr:row>36</xdr:row>
      <xdr:rowOff>2540</xdr:rowOff>
    </xdr:to>
    <xdr:sp macro="" textlink="">
      <xdr:nvSpPr>
        <xdr:cNvPr id="330" name="円/楕円 329"/>
        <xdr:cNvSpPr/>
      </xdr:nvSpPr>
      <xdr:spPr>
        <a:xfrm>
          <a:off x="14732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12717</xdr:rowOff>
    </xdr:from>
    <xdr:ext cx="762000" cy="259045"/>
    <xdr:sp macro="" textlink="">
      <xdr:nvSpPr>
        <xdr:cNvPr id="331" name="テキスト ボックス 330"/>
        <xdr:cNvSpPr txBox="1"/>
      </xdr:nvSpPr>
      <xdr:spPr>
        <a:xfrm>
          <a:off x="14401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99060</xdr:rowOff>
    </xdr:from>
    <xdr:to>
      <xdr:col>20</xdr:col>
      <xdr:colOff>209550</xdr:colOff>
      <xdr:row>36</xdr:row>
      <xdr:rowOff>29210</xdr:rowOff>
    </xdr:to>
    <xdr:sp macro="" textlink="">
      <xdr:nvSpPr>
        <xdr:cNvPr id="332" name="円/楕円 331"/>
        <xdr:cNvSpPr/>
      </xdr:nvSpPr>
      <xdr:spPr>
        <a:xfrm>
          <a:off x="13843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39387</xdr:rowOff>
    </xdr:from>
    <xdr:ext cx="762000" cy="259045"/>
    <xdr:sp macro="" textlink="">
      <xdr:nvSpPr>
        <xdr:cNvPr id="333" name="テキスト ボックス 332"/>
        <xdr:cNvSpPr txBox="1"/>
      </xdr:nvSpPr>
      <xdr:spPr>
        <a:xfrm>
          <a:off x="13512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34" name="円/楕円 333"/>
        <xdr:cNvSpPr/>
      </xdr:nvSpPr>
      <xdr:spPr>
        <a:xfrm>
          <a:off x="12954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20337</xdr:rowOff>
    </xdr:from>
    <xdr:ext cx="762000" cy="259045"/>
    <xdr:sp macro="" textlink="">
      <xdr:nvSpPr>
        <xdr:cNvPr id="335" name="テキスト ボックス 334"/>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減税補てん債の一括償還のあった平成１６年度をピークに比率が減少しているのは、これまで建設事業への新規の起債発行を年々おさえてきたことが大きな要因であり、今後も減少が予想される。大規模事業等についてはできる範囲で行い、整理・縮小を図るなど、起債依存型の事業実施を見直し、借入れは元金返済額以内を原則として新規発行債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153670</xdr:rowOff>
    </xdr:from>
    <xdr:to>
      <xdr:col>7</xdr:col>
      <xdr:colOff>15875</xdr:colOff>
      <xdr:row>78</xdr:row>
      <xdr:rowOff>58420</xdr:rowOff>
    </xdr:to>
    <xdr:cxnSp macro="">
      <xdr:nvCxnSpPr>
        <xdr:cNvPr id="368" name="直線コネクタ 367"/>
        <xdr:cNvCxnSpPr/>
      </xdr:nvCxnSpPr>
      <xdr:spPr>
        <a:xfrm>
          <a:off x="3987800" y="13355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9"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107950</xdr:rowOff>
    </xdr:from>
    <xdr:to>
      <xdr:col>5</xdr:col>
      <xdr:colOff>549275</xdr:colOff>
      <xdr:row>77</xdr:row>
      <xdr:rowOff>153670</xdr:rowOff>
    </xdr:to>
    <xdr:cxnSp macro="">
      <xdr:nvCxnSpPr>
        <xdr:cNvPr id="371" name="直線コネクタ 370"/>
        <xdr:cNvCxnSpPr/>
      </xdr:nvCxnSpPr>
      <xdr:spPr>
        <a:xfrm>
          <a:off x="3098800" y="1330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3" name="テキスト ボックス 37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107950</xdr:rowOff>
    </xdr:to>
    <xdr:cxnSp macro="">
      <xdr:nvCxnSpPr>
        <xdr:cNvPr id="374" name="直線コネクタ 373"/>
        <xdr:cNvCxnSpPr/>
      </xdr:nvCxnSpPr>
      <xdr:spPr>
        <a:xfrm>
          <a:off x="2209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76" name="テキスト ボックス 375"/>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77470</xdr:rowOff>
    </xdr:to>
    <xdr:cxnSp macro="">
      <xdr:nvCxnSpPr>
        <xdr:cNvPr id="377" name="直線コネクタ 376"/>
        <xdr:cNvCxnSpPr/>
      </xdr:nvCxnSpPr>
      <xdr:spPr>
        <a:xfrm flipV="1">
          <a:off x="1320800" y="1327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79" name="テキスト ボックス 378"/>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0" name="フローチャート : 判断 379"/>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81" name="テキスト ボックス 380"/>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7" name="円/楕円 386"/>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88"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102870</xdr:rowOff>
    </xdr:from>
    <xdr:to>
      <xdr:col>5</xdr:col>
      <xdr:colOff>600075</xdr:colOff>
      <xdr:row>78</xdr:row>
      <xdr:rowOff>33020</xdr:rowOff>
    </xdr:to>
    <xdr:sp macro="" textlink="">
      <xdr:nvSpPr>
        <xdr:cNvPr id="389" name="円/楕円 388"/>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43197</xdr:rowOff>
    </xdr:from>
    <xdr:ext cx="736600" cy="259045"/>
    <xdr:sp macro="" textlink="">
      <xdr:nvSpPr>
        <xdr:cNvPr id="390" name="テキスト ボックス 389"/>
        <xdr:cNvSpPr txBox="1"/>
      </xdr:nvSpPr>
      <xdr:spPr>
        <a:xfrm>
          <a:off x="3606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57150</xdr:rowOff>
    </xdr:from>
    <xdr:to>
      <xdr:col>4</xdr:col>
      <xdr:colOff>396875</xdr:colOff>
      <xdr:row>77</xdr:row>
      <xdr:rowOff>158750</xdr:rowOff>
    </xdr:to>
    <xdr:sp macro="" textlink="">
      <xdr:nvSpPr>
        <xdr:cNvPr id="391" name="円/楕円 390"/>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168927</xdr:rowOff>
    </xdr:from>
    <xdr:ext cx="762000" cy="259045"/>
    <xdr:sp macro="" textlink="">
      <xdr:nvSpPr>
        <xdr:cNvPr id="392" name="テキスト ボックス 391"/>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93" name="円/楕円 392"/>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94" name="テキスト ボックス 393"/>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26670</xdr:rowOff>
    </xdr:from>
    <xdr:to>
      <xdr:col>1</xdr:col>
      <xdr:colOff>676275</xdr:colOff>
      <xdr:row>77</xdr:row>
      <xdr:rowOff>128270</xdr:rowOff>
    </xdr:to>
    <xdr:sp macro="" textlink="">
      <xdr:nvSpPr>
        <xdr:cNvPr id="395" name="円/楕円 394"/>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138447</xdr:rowOff>
    </xdr:from>
    <xdr:ext cx="762000" cy="259045"/>
    <xdr:sp macro="" textlink="">
      <xdr:nvSpPr>
        <xdr:cNvPr id="396" name="テキスト ボックス 395"/>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指数が全国平均、岐阜県平均よりも低いのは、人件費や物件費が低いことが要因となっている。今後も行財政改革の推進により、職員の適正な配置と節約による需用費の減額に努めていくことが必要である。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127000</xdr:rowOff>
    </xdr:from>
    <xdr:to>
      <xdr:col>24</xdr:col>
      <xdr:colOff>31750</xdr:colOff>
      <xdr:row>76</xdr:row>
      <xdr:rowOff>62230</xdr:rowOff>
    </xdr:to>
    <xdr:cxnSp macro="">
      <xdr:nvCxnSpPr>
        <xdr:cNvPr id="429" name="直線コネクタ 428"/>
        <xdr:cNvCxnSpPr/>
      </xdr:nvCxnSpPr>
      <xdr:spPr>
        <a:xfrm>
          <a:off x="15671800" y="1298575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30"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127000</xdr:rowOff>
    </xdr:from>
    <xdr:to>
      <xdr:col>22</xdr:col>
      <xdr:colOff>565150</xdr:colOff>
      <xdr:row>75</xdr:row>
      <xdr:rowOff>134620</xdr:rowOff>
    </xdr:to>
    <xdr:cxnSp macro="">
      <xdr:nvCxnSpPr>
        <xdr:cNvPr id="432" name="直線コネクタ 431"/>
        <xdr:cNvCxnSpPr/>
      </xdr:nvCxnSpPr>
      <xdr:spPr>
        <a:xfrm flipV="1">
          <a:off x="14782800" y="12985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34" name="テキスト ボックス 433"/>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134620</xdr:rowOff>
    </xdr:from>
    <xdr:to>
      <xdr:col>21</xdr:col>
      <xdr:colOff>361950</xdr:colOff>
      <xdr:row>75</xdr:row>
      <xdr:rowOff>149861</xdr:rowOff>
    </xdr:to>
    <xdr:cxnSp macro="">
      <xdr:nvCxnSpPr>
        <xdr:cNvPr id="435" name="直線コネクタ 434"/>
        <xdr:cNvCxnSpPr/>
      </xdr:nvCxnSpPr>
      <xdr:spPr>
        <a:xfrm flipV="1">
          <a:off x="13893800" y="129933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101616</xdr:rowOff>
    </xdr:from>
    <xdr:ext cx="762000" cy="259045"/>
    <xdr:sp macro="" textlink="">
      <xdr:nvSpPr>
        <xdr:cNvPr id="437" name="テキスト ボックス 436"/>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62230</xdr:rowOff>
    </xdr:from>
    <xdr:to>
      <xdr:col>20</xdr:col>
      <xdr:colOff>158750</xdr:colOff>
      <xdr:row>75</xdr:row>
      <xdr:rowOff>149861</xdr:rowOff>
    </xdr:to>
    <xdr:cxnSp macro="">
      <xdr:nvCxnSpPr>
        <xdr:cNvPr id="438" name="直線コネクタ 437"/>
        <xdr:cNvCxnSpPr/>
      </xdr:nvCxnSpPr>
      <xdr:spPr>
        <a:xfrm>
          <a:off x="13004800" y="129209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40" name="テキスト ボックス 439"/>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41" name="フローチャート :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11430</xdr:rowOff>
    </xdr:from>
    <xdr:to>
      <xdr:col>24</xdr:col>
      <xdr:colOff>82550</xdr:colOff>
      <xdr:row>76</xdr:row>
      <xdr:rowOff>113030</xdr:rowOff>
    </xdr:to>
    <xdr:sp macro="" textlink="">
      <xdr:nvSpPr>
        <xdr:cNvPr id="448" name="円/楕円 447"/>
        <xdr:cNvSpPr/>
      </xdr:nvSpPr>
      <xdr:spPr>
        <a:xfrm>
          <a:off x="16459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27957</xdr:rowOff>
    </xdr:from>
    <xdr:ext cx="762000" cy="259045"/>
    <xdr:sp macro="" textlink="">
      <xdr:nvSpPr>
        <xdr:cNvPr id="449" name="公債費以外該当値テキスト"/>
        <xdr:cNvSpPr txBox="1"/>
      </xdr:nvSpPr>
      <xdr:spPr>
        <a:xfrm>
          <a:off x="16598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76200</xdr:rowOff>
    </xdr:from>
    <xdr:to>
      <xdr:col>22</xdr:col>
      <xdr:colOff>615950</xdr:colOff>
      <xdr:row>76</xdr:row>
      <xdr:rowOff>6350</xdr:rowOff>
    </xdr:to>
    <xdr:sp macro="" textlink="">
      <xdr:nvSpPr>
        <xdr:cNvPr id="450" name="円/楕円 449"/>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16527</xdr:rowOff>
    </xdr:from>
    <xdr:ext cx="736600" cy="259045"/>
    <xdr:sp macro="" textlink="">
      <xdr:nvSpPr>
        <xdr:cNvPr id="451" name="テキスト ボックス 450"/>
        <xdr:cNvSpPr txBox="1"/>
      </xdr:nvSpPr>
      <xdr:spPr>
        <a:xfrm>
          <a:off x="15290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83820</xdr:rowOff>
    </xdr:from>
    <xdr:to>
      <xdr:col>21</xdr:col>
      <xdr:colOff>412750</xdr:colOff>
      <xdr:row>76</xdr:row>
      <xdr:rowOff>13970</xdr:rowOff>
    </xdr:to>
    <xdr:sp macro="" textlink="">
      <xdr:nvSpPr>
        <xdr:cNvPr id="452" name="円/楕円 451"/>
        <xdr:cNvSpPr/>
      </xdr:nvSpPr>
      <xdr:spPr>
        <a:xfrm>
          <a:off x="14732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24147</xdr:rowOff>
    </xdr:from>
    <xdr:ext cx="762000" cy="259045"/>
    <xdr:sp macro="" textlink="">
      <xdr:nvSpPr>
        <xdr:cNvPr id="453" name="テキスト ボックス 452"/>
        <xdr:cNvSpPr txBox="1"/>
      </xdr:nvSpPr>
      <xdr:spPr>
        <a:xfrm>
          <a:off x="14401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99060</xdr:rowOff>
    </xdr:from>
    <xdr:to>
      <xdr:col>20</xdr:col>
      <xdr:colOff>209550</xdr:colOff>
      <xdr:row>76</xdr:row>
      <xdr:rowOff>29211</xdr:rowOff>
    </xdr:to>
    <xdr:sp macro="" textlink="">
      <xdr:nvSpPr>
        <xdr:cNvPr id="454" name="円/楕円 453"/>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39387</xdr:rowOff>
    </xdr:from>
    <xdr:ext cx="762000" cy="259045"/>
    <xdr:sp macro="" textlink="">
      <xdr:nvSpPr>
        <xdr:cNvPr id="455" name="テキスト ボックス 454"/>
        <xdr:cNvSpPr txBox="1"/>
      </xdr:nvSpPr>
      <xdr:spPr>
        <a:xfrm>
          <a:off x="13512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xdr:rowOff>
    </xdr:from>
    <xdr:to>
      <xdr:col>19</xdr:col>
      <xdr:colOff>6350</xdr:colOff>
      <xdr:row>75</xdr:row>
      <xdr:rowOff>113030</xdr:rowOff>
    </xdr:to>
    <xdr:sp macro="" textlink="">
      <xdr:nvSpPr>
        <xdr:cNvPr id="456" name="円/楕円 455"/>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123207</xdr:rowOff>
    </xdr:from>
    <xdr:ext cx="762000" cy="259045"/>
    <xdr:sp macro="" textlink="">
      <xdr:nvSpPr>
        <xdr:cNvPr id="457" name="テキスト ボックス 456"/>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岐阜県白川町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18524</xdr:rowOff>
    </xdr:from>
    <xdr:to>
      <xdr:col>4</xdr:col>
      <xdr:colOff>1117600</xdr:colOff>
      <xdr:row>19</xdr:row>
      <xdr:rowOff>98545</xdr:rowOff>
    </xdr:to>
    <xdr:cxnSp macro="">
      <xdr:nvCxnSpPr>
        <xdr:cNvPr id="52" name="直線コネクタ 51"/>
        <xdr:cNvCxnSpPr/>
      </xdr:nvCxnSpPr>
      <xdr:spPr bwMode="auto">
        <a:xfrm flipV="1">
          <a:off x="5003800" y="3323699"/>
          <a:ext cx="647700" cy="80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163114</xdr:rowOff>
    </xdr:from>
    <xdr:ext cx="762000" cy="259045"/>
    <xdr:sp macro="" textlink="">
      <xdr:nvSpPr>
        <xdr:cNvPr id="53" name="人口1人当たり決算額の推移平均値テキスト130"/>
        <xdr:cNvSpPr txBox="1"/>
      </xdr:nvSpPr>
      <xdr:spPr>
        <a:xfrm>
          <a:off x="5740400" y="295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73366</xdr:rowOff>
    </xdr:from>
    <xdr:to>
      <xdr:col>4</xdr:col>
      <xdr:colOff>469900</xdr:colOff>
      <xdr:row>19</xdr:row>
      <xdr:rowOff>98545</xdr:rowOff>
    </xdr:to>
    <xdr:cxnSp macro="">
      <xdr:nvCxnSpPr>
        <xdr:cNvPr id="55" name="直線コネクタ 54"/>
        <xdr:cNvCxnSpPr/>
      </xdr:nvCxnSpPr>
      <xdr:spPr bwMode="auto">
        <a:xfrm>
          <a:off x="4305300" y="3378541"/>
          <a:ext cx="698500" cy="25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115685</xdr:rowOff>
    </xdr:from>
    <xdr:ext cx="736600" cy="259045"/>
    <xdr:sp macro="" textlink="">
      <xdr:nvSpPr>
        <xdr:cNvPr id="57" name="テキスト ボックス 56"/>
        <xdr:cNvSpPr txBox="1"/>
      </xdr:nvSpPr>
      <xdr:spPr>
        <a:xfrm>
          <a:off x="4622800" y="290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49907</xdr:rowOff>
    </xdr:from>
    <xdr:to>
      <xdr:col>3</xdr:col>
      <xdr:colOff>904875</xdr:colOff>
      <xdr:row>19</xdr:row>
      <xdr:rowOff>73366</xdr:rowOff>
    </xdr:to>
    <xdr:cxnSp macro="">
      <xdr:nvCxnSpPr>
        <xdr:cNvPr id="58" name="直線コネクタ 57"/>
        <xdr:cNvCxnSpPr/>
      </xdr:nvCxnSpPr>
      <xdr:spPr bwMode="auto">
        <a:xfrm>
          <a:off x="3606800" y="3355082"/>
          <a:ext cx="698500" cy="23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103439</xdr:rowOff>
    </xdr:from>
    <xdr:ext cx="762000" cy="259045"/>
    <xdr:sp macro="" textlink="">
      <xdr:nvSpPr>
        <xdr:cNvPr id="60" name="テキスト ボックス 59"/>
        <xdr:cNvSpPr txBox="1"/>
      </xdr:nvSpPr>
      <xdr:spPr>
        <a:xfrm>
          <a:off x="3924300" y="28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49907</xdr:rowOff>
    </xdr:from>
    <xdr:to>
      <xdr:col>3</xdr:col>
      <xdr:colOff>206375</xdr:colOff>
      <xdr:row>19</xdr:row>
      <xdr:rowOff>56961</xdr:rowOff>
    </xdr:to>
    <xdr:cxnSp macro="">
      <xdr:nvCxnSpPr>
        <xdr:cNvPr id="61" name="直線コネクタ 60"/>
        <xdr:cNvCxnSpPr/>
      </xdr:nvCxnSpPr>
      <xdr:spPr bwMode="auto">
        <a:xfrm flipV="1">
          <a:off x="2908300" y="3355082"/>
          <a:ext cx="698500" cy="7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79523</xdr:rowOff>
    </xdr:from>
    <xdr:ext cx="762000" cy="259045"/>
    <xdr:sp macro="" textlink="">
      <xdr:nvSpPr>
        <xdr:cNvPr id="63" name="テキスト ボックス 62"/>
        <xdr:cNvSpPr txBox="1"/>
      </xdr:nvSpPr>
      <xdr:spPr>
        <a:xfrm>
          <a:off x="3225800" y="28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153674</xdr:rowOff>
    </xdr:from>
    <xdr:to>
      <xdr:col>2</xdr:col>
      <xdr:colOff>692150</xdr:colOff>
      <xdr:row>19</xdr:row>
      <xdr:rowOff>83824</xdr:rowOff>
    </xdr:to>
    <xdr:sp macro="" textlink="">
      <xdr:nvSpPr>
        <xdr:cNvPr id="64" name="フローチャート : 判断 63"/>
        <xdr:cNvSpPr/>
      </xdr:nvSpPr>
      <xdr:spPr bwMode="auto">
        <a:xfrm>
          <a:off x="2857500" y="3287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94001</xdr:rowOff>
    </xdr:from>
    <xdr:ext cx="762000" cy="259045"/>
    <xdr:sp macro="" textlink="">
      <xdr:nvSpPr>
        <xdr:cNvPr id="65" name="テキスト ボックス 64"/>
        <xdr:cNvSpPr txBox="1"/>
      </xdr:nvSpPr>
      <xdr:spPr>
        <a:xfrm>
          <a:off x="2527300" y="305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139174</xdr:rowOff>
    </xdr:from>
    <xdr:to>
      <xdr:col>5</xdr:col>
      <xdr:colOff>34925</xdr:colOff>
      <xdr:row>19</xdr:row>
      <xdr:rowOff>69324</xdr:rowOff>
    </xdr:to>
    <xdr:sp macro="" textlink="">
      <xdr:nvSpPr>
        <xdr:cNvPr id="71" name="円/楕円 70"/>
        <xdr:cNvSpPr/>
      </xdr:nvSpPr>
      <xdr:spPr bwMode="auto">
        <a:xfrm>
          <a:off x="5600700" y="327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111251</xdr:rowOff>
    </xdr:from>
    <xdr:ext cx="762000" cy="259045"/>
    <xdr:sp macro="" textlink="">
      <xdr:nvSpPr>
        <xdr:cNvPr id="72" name="人口1人当たり決算額の推移該当値テキスト130"/>
        <xdr:cNvSpPr txBox="1"/>
      </xdr:nvSpPr>
      <xdr:spPr>
        <a:xfrm>
          <a:off x="5740400" y="324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116,340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47745</xdr:rowOff>
    </xdr:from>
    <xdr:to>
      <xdr:col>4</xdr:col>
      <xdr:colOff>520700</xdr:colOff>
      <xdr:row>19</xdr:row>
      <xdr:rowOff>149345</xdr:rowOff>
    </xdr:to>
    <xdr:sp macro="" textlink="">
      <xdr:nvSpPr>
        <xdr:cNvPr id="73" name="円/楕円 72"/>
        <xdr:cNvSpPr/>
      </xdr:nvSpPr>
      <xdr:spPr bwMode="auto">
        <a:xfrm>
          <a:off x="4953000" y="3352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134122</xdr:rowOff>
    </xdr:from>
    <xdr:ext cx="736600" cy="259045"/>
    <xdr:sp macro="" textlink="">
      <xdr:nvSpPr>
        <xdr:cNvPr id="74" name="テキスト ボックス 73"/>
        <xdr:cNvSpPr txBox="1"/>
      </xdr:nvSpPr>
      <xdr:spPr>
        <a:xfrm>
          <a:off x="4622800" y="3439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108,989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22566</xdr:rowOff>
    </xdr:from>
    <xdr:to>
      <xdr:col>3</xdr:col>
      <xdr:colOff>955675</xdr:colOff>
      <xdr:row>19</xdr:row>
      <xdr:rowOff>124166</xdr:rowOff>
    </xdr:to>
    <xdr:sp macro="" textlink="">
      <xdr:nvSpPr>
        <xdr:cNvPr id="75" name="円/楕円 74"/>
        <xdr:cNvSpPr/>
      </xdr:nvSpPr>
      <xdr:spPr bwMode="auto">
        <a:xfrm>
          <a:off x="4254500" y="332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108943</xdr:rowOff>
    </xdr:from>
    <xdr:ext cx="762000" cy="259045"/>
    <xdr:sp macro="" textlink="">
      <xdr:nvSpPr>
        <xdr:cNvPr id="76" name="テキスト ボックス 75"/>
        <xdr:cNvSpPr txBox="1"/>
      </xdr:nvSpPr>
      <xdr:spPr>
        <a:xfrm>
          <a:off x="3924300" y="341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111,302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170557</xdr:rowOff>
    </xdr:from>
    <xdr:to>
      <xdr:col>3</xdr:col>
      <xdr:colOff>257175</xdr:colOff>
      <xdr:row>19</xdr:row>
      <xdr:rowOff>100707</xdr:rowOff>
    </xdr:to>
    <xdr:sp macro="" textlink="">
      <xdr:nvSpPr>
        <xdr:cNvPr id="77" name="円/楕円 76"/>
        <xdr:cNvSpPr/>
      </xdr:nvSpPr>
      <xdr:spPr bwMode="auto">
        <a:xfrm>
          <a:off x="3556000" y="330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85484</xdr:rowOff>
    </xdr:from>
    <xdr:ext cx="762000" cy="259045"/>
    <xdr:sp macro="" textlink="">
      <xdr:nvSpPr>
        <xdr:cNvPr id="78" name="テキスト ボックス 77"/>
        <xdr:cNvSpPr txBox="1"/>
      </xdr:nvSpPr>
      <xdr:spPr>
        <a:xfrm>
          <a:off x="3225800" y="339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113,457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6161</xdr:rowOff>
    </xdr:from>
    <xdr:to>
      <xdr:col>2</xdr:col>
      <xdr:colOff>692150</xdr:colOff>
      <xdr:row>19</xdr:row>
      <xdr:rowOff>107761</xdr:rowOff>
    </xdr:to>
    <xdr:sp macro="" textlink="">
      <xdr:nvSpPr>
        <xdr:cNvPr id="79" name="円/楕円 78"/>
        <xdr:cNvSpPr/>
      </xdr:nvSpPr>
      <xdr:spPr bwMode="auto">
        <a:xfrm>
          <a:off x="2857500" y="3311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92538</xdr:rowOff>
    </xdr:from>
    <xdr:ext cx="762000" cy="259045"/>
    <xdr:sp macro="" textlink="">
      <xdr:nvSpPr>
        <xdr:cNvPr id="80" name="テキスト ボックス 79"/>
        <xdr:cNvSpPr txBox="1"/>
      </xdr:nvSpPr>
      <xdr:spPr>
        <a:xfrm>
          <a:off x="2527300" y="339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97187</xdr:rowOff>
    </xdr:from>
    <xdr:to>
      <xdr:col>4</xdr:col>
      <xdr:colOff>1117600</xdr:colOff>
      <xdr:row>34</xdr:row>
      <xdr:rowOff>180340</xdr:rowOff>
    </xdr:to>
    <xdr:cxnSp macro="">
      <xdr:nvCxnSpPr>
        <xdr:cNvPr id="113" name="直線コネクタ 112"/>
        <xdr:cNvCxnSpPr/>
      </xdr:nvCxnSpPr>
      <xdr:spPr bwMode="auto">
        <a:xfrm flipV="1">
          <a:off x="5003800" y="6364637"/>
          <a:ext cx="647700" cy="83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288288</xdr:rowOff>
    </xdr:from>
    <xdr:ext cx="762000" cy="259045"/>
    <xdr:sp macro="" textlink="">
      <xdr:nvSpPr>
        <xdr:cNvPr id="114" name="人口1人当たり決算額の推移平均値テキスト445"/>
        <xdr:cNvSpPr txBox="1"/>
      </xdr:nvSpPr>
      <xdr:spPr>
        <a:xfrm>
          <a:off x="5740400" y="6555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180340</xdr:rowOff>
    </xdr:from>
    <xdr:to>
      <xdr:col>4</xdr:col>
      <xdr:colOff>469900</xdr:colOff>
      <xdr:row>34</xdr:row>
      <xdr:rowOff>188779</xdr:rowOff>
    </xdr:to>
    <xdr:cxnSp macro="">
      <xdr:nvCxnSpPr>
        <xdr:cNvPr id="116" name="直線コネクタ 115"/>
        <xdr:cNvCxnSpPr/>
      </xdr:nvCxnSpPr>
      <xdr:spPr bwMode="auto">
        <a:xfrm flipV="1">
          <a:off x="4305300" y="6447790"/>
          <a:ext cx="698500" cy="8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336275</xdr:rowOff>
    </xdr:from>
    <xdr:ext cx="736600" cy="259045"/>
    <xdr:sp macro="" textlink="">
      <xdr:nvSpPr>
        <xdr:cNvPr id="118" name="テキスト ボックス 117"/>
        <xdr:cNvSpPr txBox="1"/>
      </xdr:nvSpPr>
      <xdr:spPr>
        <a:xfrm>
          <a:off x="4622800" y="660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176492</xdr:rowOff>
    </xdr:from>
    <xdr:to>
      <xdr:col>3</xdr:col>
      <xdr:colOff>904875</xdr:colOff>
      <xdr:row>34</xdr:row>
      <xdr:rowOff>188779</xdr:rowOff>
    </xdr:to>
    <xdr:cxnSp macro="">
      <xdr:nvCxnSpPr>
        <xdr:cNvPr id="119" name="直線コネクタ 118"/>
        <xdr:cNvCxnSpPr/>
      </xdr:nvCxnSpPr>
      <xdr:spPr bwMode="auto">
        <a:xfrm>
          <a:off x="3606800" y="6443942"/>
          <a:ext cx="698500" cy="1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321206</xdr:rowOff>
    </xdr:from>
    <xdr:ext cx="762000" cy="259045"/>
    <xdr:sp macro="" textlink="">
      <xdr:nvSpPr>
        <xdr:cNvPr id="121" name="テキスト ボックス 120"/>
        <xdr:cNvSpPr txBox="1"/>
      </xdr:nvSpPr>
      <xdr:spPr>
        <a:xfrm>
          <a:off x="3924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146660</xdr:rowOff>
    </xdr:from>
    <xdr:to>
      <xdr:col>3</xdr:col>
      <xdr:colOff>206375</xdr:colOff>
      <xdr:row>34</xdr:row>
      <xdr:rowOff>176492</xdr:rowOff>
    </xdr:to>
    <xdr:cxnSp macro="">
      <xdr:nvCxnSpPr>
        <xdr:cNvPr id="122" name="直線コネクタ 121"/>
        <xdr:cNvCxnSpPr/>
      </xdr:nvCxnSpPr>
      <xdr:spPr bwMode="auto">
        <a:xfrm>
          <a:off x="2908300" y="6414110"/>
          <a:ext cx="698500" cy="2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256132</xdr:rowOff>
    </xdr:from>
    <xdr:ext cx="762000" cy="259045"/>
    <xdr:sp macro="" textlink="">
      <xdr:nvSpPr>
        <xdr:cNvPr id="124" name="テキスト ボックス 123"/>
        <xdr:cNvSpPr txBox="1"/>
      </xdr:nvSpPr>
      <xdr:spPr>
        <a:xfrm>
          <a:off x="3225800" y="65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205435</xdr:rowOff>
    </xdr:from>
    <xdr:to>
      <xdr:col>2</xdr:col>
      <xdr:colOff>692150</xdr:colOff>
      <xdr:row>34</xdr:row>
      <xdr:rowOff>307036</xdr:rowOff>
    </xdr:to>
    <xdr:sp macro="" textlink="">
      <xdr:nvSpPr>
        <xdr:cNvPr id="125" name="フローチャート : 判断 124"/>
        <xdr:cNvSpPr/>
      </xdr:nvSpPr>
      <xdr:spPr bwMode="auto">
        <a:xfrm>
          <a:off x="2857500" y="6472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291813</xdr:rowOff>
    </xdr:from>
    <xdr:ext cx="762000" cy="259045"/>
    <xdr:sp macro="" textlink="">
      <xdr:nvSpPr>
        <xdr:cNvPr id="126" name="テキスト ボックス 125"/>
        <xdr:cNvSpPr txBox="1"/>
      </xdr:nvSpPr>
      <xdr:spPr>
        <a:xfrm>
          <a:off x="2527300" y="655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46387</xdr:rowOff>
    </xdr:from>
    <xdr:to>
      <xdr:col>5</xdr:col>
      <xdr:colOff>34925</xdr:colOff>
      <xdr:row>34</xdr:row>
      <xdr:rowOff>147987</xdr:rowOff>
    </xdr:to>
    <xdr:sp macro="" textlink="">
      <xdr:nvSpPr>
        <xdr:cNvPr id="132" name="円/楕円 131"/>
        <xdr:cNvSpPr/>
      </xdr:nvSpPr>
      <xdr:spPr bwMode="auto">
        <a:xfrm>
          <a:off x="5600700" y="6313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234364</xdr:rowOff>
    </xdr:from>
    <xdr:ext cx="762000" cy="259045"/>
    <xdr:sp macro="" textlink="">
      <xdr:nvSpPr>
        <xdr:cNvPr id="133" name="人口1人当たり決算額の推移該当値テキスト445"/>
        <xdr:cNvSpPr txBox="1"/>
      </xdr:nvSpPr>
      <xdr:spPr>
        <a:xfrm>
          <a:off x="5740400" y="615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42,565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129540</xdr:rowOff>
    </xdr:from>
    <xdr:to>
      <xdr:col>4</xdr:col>
      <xdr:colOff>520700</xdr:colOff>
      <xdr:row>34</xdr:row>
      <xdr:rowOff>231140</xdr:rowOff>
    </xdr:to>
    <xdr:sp macro="" textlink="">
      <xdr:nvSpPr>
        <xdr:cNvPr id="134" name="円/楕円 133"/>
        <xdr:cNvSpPr/>
      </xdr:nvSpPr>
      <xdr:spPr bwMode="auto">
        <a:xfrm>
          <a:off x="4953000" y="6396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241317</xdr:rowOff>
    </xdr:from>
    <xdr:ext cx="736600" cy="259045"/>
    <xdr:sp macro="" textlink="">
      <xdr:nvSpPr>
        <xdr:cNvPr id="135" name="テキスト ボックス 134"/>
        <xdr:cNvSpPr txBox="1"/>
      </xdr:nvSpPr>
      <xdr:spPr>
        <a:xfrm>
          <a:off x="4622800" y="6165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38,200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137979</xdr:rowOff>
    </xdr:from>
    <xdr:to>
      <xdr:col>3</xdr:col>
      <xdr:colOff>955675</xdr:colOff>
      <xdr:row>34</xdr:row>
      <xdr:rowOff>239579</xdr:rowOff>
    </xdr:to>
    <xdr:sp macro="" textlink="">
      <xdr:nvSpPr>
        <xdr:cNvPr id="136" name="円/楕円 135"/>
        <xdr:cNvSpPr/>
      </xdr:nvSpPr>
      <xdr:spPr bwMode="auto">
        <a:xfrm>
          <a:off x="4254500" y="640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249756</xdr:rowOff>
    </xdr:from>
    <xdr:ext cx="762000" cy="259045"/>
    <xdr:sp macro="" textlink="">
      <xdr:nvSpPr>
        <xdr:cNvPr id="137" name="テキスト ボックス 136"/>
        <xdr:cNvSpPr txBox="1"/>
      </xdr:nvSpPr>
      <xdr:spPr>
        <a:xfrm>
          <a:off x="3924300" y="617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37,757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125692</xdr:rowOff>
    </xdr:from>
    <xdr:to>
      <xdr:col>3</xdr:col>
      <xdr:colOff>257175</xdr:colOff>
      <xdr:row>34</xdr:row>
      <xdr:rowOff>227292</xdr:rowOff>
    </xdr:to>
    <xdr:sp macro="" textlink="">
      <xdr:nvSpPr>
        <xdr:cNvPr id="138" name="円/楕円 137"/>
        <xdr:cNvSpPr/>
      </xdr:nvSpPr>
      <xdr:spPr bwMode="auto">
        <a:xfrm>
          <a:off x="3556000" y="6393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237469</xdr:rowOff>
    </xdr:from>
    <xdr:ext cx="762000" cy="259045"/>
    <xdr:sp macro="" textlink="">
      <xdr:nvSpPr>
        <xdr:cNvPr id="139" name="テキスト ボックス 138"/>
        <xdr:cNvSpPr txBox="1"/>
      </xdr:nvSpPr>
      <xdr:spPr>
        <a:xfrm>
          <a:off x="3225800" y="616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38,402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95860</xdr:rowOff>
    </xdr:from>
    <xdr:to>
      <xdr:col>2</xdr:col>
      <xdr:colOff>692150</xdr:colOff>
      <xdr:row>34</xdr:row>
      <xdr:rowOff>197460</xdr:rowOff>
    </xdr:to>
    <xdr:sp macro="" textlink="">
      <xdr:nvSpPr>
        <xdr:cNvPr id="140" name="円/楕円 139"/>
        <xdr:cNvSpPr/>
      </xdr:nvSpPr>
      <xdr:spPr bwMode="auto">
        <a:xfrm>
          <a:off x="2857500" y="6363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207637</xdr:rowOff>
    </xdr:from>
    <xdr:ext cx="762000" cy="259045"/>
    <xdr:sp macro="" textlink="">
      <xdr:nvSpPr>
        <xdr:cNvPr id="141" name="テキスト ボックス 140"/>
        <xdr:cNvSpPr txBox="1"/>
      </xdr:nvSpPr>
      <xdr:spPr>
        <a:xfrm>
          <a:off x="2527300" y="61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　　　　　　　　　　　　　　　　　　　　　　　　　　　　　　　　　　　　　　　　　　　　　　　　　　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年度に一番低くなったが、平成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年度では</a:t>
          </a:r>
          <a:r>
            <a:rPr kumimoji="1" lang="en-US" altLang="ja-JP" sz="1200">
              <a:latin typeface="ＭＳ ゴシック" pitchFamily="49" charset="-128"/>
              <a:ea typeface="ＭＳ ゴシック" pitchFamily="49" charset="-128"/>
            </a:rPr>
            <a:t>22.94</a:t>
          </a:r>
          <a:r>
            <a:rPr kumimoji="1" lang="ja-JP" altLang="en-US" sz="1200">
              <a:latin typeface="ＭＳ ゴシック" pitchFamily="49" charset="-128"/>
              <a:ea typeface="ＭＳ ゴシック" pitchFamily="49" charset="-128"/>
            </a:rPr>
            <a:t>％と増加しており、１０％適正値を大幅に超えている。</a:t>
          </a:r>
        </a:p>
        <a:p>
          <a:r>
            <a:rPr kumimoji="1" lang="ja-JP" altLang="en-US" sz="1200">
              <a:latin typeface="ＭＳ ゴシック" pitchFamily="49" charset="-128"/>
              <a:ea typeface="ＭＳ ゴシック" pitchFamily="49" charset="-128"/>
            </a:rPr>
            <a:t>実質収支額　　　　　　　　　　　　　　　　　　　　　　　　　　　　　　　　　　　　　　　　　　　　　　　　　　　　　近年に比べ平成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2.98</a:t>
          </a:r>
          <a:r>
            <a:rPr kumimoji="1" lang="ja-JP" altLang="en-US" sz="1200">
              <a:latin typeface="ＭＳ ゴシック" pitchFamily="49" charset="-128"/>
              <a:ea typeface="ＭＳ ゴシック" pitchFamily="49" charset="-128"/>
            </a:rPr>
            <a:t>％と減少している。</a:t>
          </a:r>
        </a:p>
        <a:p>
          <a:r>
            <a:rPr kumimoji="1" lang="ja-JP" altLang="en-US" sz="1200">
              <a:latin typeface="ＭＳ ゴシック" pitchFamily="49" charset="-128"/>
              <a:ea typeface="ＭＳ ゴシック" pitchFamily="49" charset="-128"/>
            </a:rPr>
            <a:t>実質単年度収支</a:t>
          </a:r>
        </a:p>
        <a:p>
          <a:r>
            <a:rPr kumimoji="1" lang="ja-JP" altLang="en-US" sz="1200">
              <a:latin typeface="ＭＳ ゴシック" pitchFamily="49" charset="-128"/>
              <a:ea typeface="ＭＳ ゴシック" pitchFamily="49" charset="-128"/>
            </a:rPr>
            <a:t>普通交付税等の一般財源の確保が厳しい状況になると予想されるため、引き続き財政の健全化に努める。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連結実質赤字比率については、全会計において黒字であり赤字比率はない。</a:t>
          </a:r>
        </a:p>
        <a:p>
          <a:r>
            <a:rPr kumimoji="1" lang="ja-JP" altLang="en-US" sz="1400">
              <a:latin typeface="ＭＳ ゴシック" pitchFamily="49" charset="-128"/>
              <a:ea typeface="ＭＳ ゴシック" pitchFamily="49" charset="-128"/>
            </a:rPr>
            <a:t>今後、普通交付税等の一般財源の確保が厳しい状況になると予想されるため、引き続き財政の健全化に努める。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増加の背景には、白川簡易水道改良事業が着手されたことが挙げられる。今後も改良計画は持続されるため、比率は上昇する可能性がある。今後も引き続き、大規模事業等についてはできる範囲で整理・縮小を図るなど、起債依存型の事業実施を見直し、借入れは元金返済額以内を原則として新規発行債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基金の増加、地方債現在高の減及び職員数の減少に伴う退職手当負担見込額の減により、全体として比率が減少した。しかし、簡易水道施設の改良に伴う公営企業債等繰入が今後増加する可能性があるため、起債依存型の事業実施を見直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6293219</v>
      </c>
      <c r="BO4" s="349"/>
      <c r="BP4" s="349"/>
      <c r="BQ4" s="349"/>
      <c r="BR4" s="349"/>
      <c r="BS4" s="349"/>
      <c r="BT4" s="349"/>
      <c r="BU4" s="350"/>
      <c r="BV4" s="348">
        <v>6706296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v>
      </c>
      <c r="CU4" s="355"/>
      <c r="CV4" s="355"/>
      <c r="CW4" s="355"/>
      <c r="CX4" s="355"/>
      <c r="CY4" s="355"/>
      <c r="CZ4" s="355"/>
      <c r="DA4" s="356"/>
      <c r="DB4" s="354">
        <v>5.7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6035003</v>
      </c>
      <c r="BO5" s="386"/>
      <c r="BP5" s="386"/>
      <c r="BQ5" s="386"/>
      <c r="BR5" s="386"/>
      <c r="BS5" s="386"/>
      <c r="BT5" s="386"/>
      <c r="BU5" s="387"/>
      <c r="BV5" s="385">
        <v>6399529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82.4</v>
      </c>
      <c r="CU5" s="383"/>
      <c r="CV5" s="383"/>
      <c r="CW5" s="383"/>
      <c r="CX5" s="383"/>
      <c r="CY5" s="383"/>
      <c r="CZ5" s="383"/>
      <c r="DA5" s="384"/>
      <c r="DB5" s="382">
        <v>78.599999999999994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258216</v>
      </c>
      <c r="BO6" s="386"/>
      <c r="BP6" s="386"/>
      <c r="BQ6" s="386"/>
      <c r="BR6" s="386"/>
      <c r="BS6" s="386"/>
      <c r="BT6" s="386"/>
      <c r="BU6" s="387"/>
      <c r="BV6" s="385">
        <v>306767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87.4</v>
      </c>
      <c r="CU6" s="423"/>
      <c r="CV6" s="423"/>
      <c r="CW6" s="423"/>
      <c r="CX6" s="423"/>
      <c r="CY6" s="423"/>
      <c r="CZ6" s="423"/>
      <c r="DA6" s="424"/>
      <c r="DB6" s="422">
        <v>83.5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147770</v>
      </c>
      <c r="BO7" s="386"/>
      <c r="BP7" s="386"/>
      <c r="BQ7" s="386"/>
      <c r="BR7" s="386"/>
      <c r="BS7" s="386"/>
      <c r="BT7" s="386"/>
      <c r="BU7" s="387"/>
      <c r="BV7" s="385">
        <v>92156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3706031</v>
      </c>
      <c r="CU7" s="386"/>
      <c r="CV7" s="386"/>
      <c r="CW7" s="386"/>
      <c r="CX7" s="386"/>
      <c r="CY7" s="386"/>
      <c r="CZ7" s="386"/>
      <c r="DA7" s="387"/>
      <c r="DB7" s="385">
        <v>3767250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110446</v>
      </c>
      <c r="BO8" s="386"/>
      <c r="BP8" s="386"/>
      <c r="BQ8" s="386"/>
      <c r="BR8" s="386"/>
      <c r="BS8" s="386"/>
      <c r="BT8" s="386"/>
      <c r="BU8" s="387"/>
      <c r="BV8" s="385">
        <v>214611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0.27</v>
      </c>
      <c r="CU8" s="426"/>
      <c r="CV8" s="426"/>
      <c r="CW8" s="426"/>
      <c r="CX8" s="426"/>
      <c r="CY8" s="426"/>
      <c r="CZ8" s="426"/>
      <c r="DA8" s="427"/>
      <c r="DB8" s="425">
        <v>0.27</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9530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-104165</v>
      </c>
      <c r="BO9" s="386"/>
      <c r="BP9" s="386"/>
      <c r="BQ9" s="386"/>
      <c r="BR9" s="386"/>
      <c r="BS9" s="386"/>
      <c r="BT9" s="386"/>
      <c r="BU9" s="387"/>
      <c r="BV9" s="385">
        <v>38927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v>
      </c>
      <c r="CU9" s="383"/>
      <c r="CV9" s="383"/>
      <c r="CW9" s="383"/>
      <c r="CX9" s="383"/>
      <c r="CY9" s="383"/>
      <c r="CZ9" s="383"/>
      <c r="DA9" s="384"/>
      <c r="DB9" s="382">
        <v>14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10545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100000</v>
      </c>
      <c r="BO10" s="386"/>
      <c r="BP10" s="386"/>
      <c r="BQ10" s="386"/>
      <c r="BR10" s="386"/>
      <c r="BS10" s="386"/>
      <c r="BT10" s="386"/>
      <c r="BU10" s="387"/>
      <c r="BV10" s="385">
        <v>50000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9189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9114</v>
      </c>
      <c r="S13" s="467"/>
      <c r="T13" s="467"/>
      <c r="U13" s="467"/>
      <c r="V13" s="468"/>
      <c r="W13" s="401" t="s">
        <v>123</v>
      </c>
      <c r="X13" s="402"/>
      <c r="Y13" s="402"/>
      <c r="Z13" s="402"/>
      <c r="AA13" s="402"/>
      <c r="AB13" s="392"/>
      <c r="AC13" s="436">
        <v>392</v>
      </c>
      <c r="AD13" s="437"/>
      <c r="AE13" s="437"/>
      <c r="AF13" s="437"/>
      <c r="AG13" s="476"/>
      <c r="AH13" s="436">
        <v>623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-4165</v>
      </c>
      <c r="BO13" s="386"/>
      <c r="BP13" s="386"/>
      <c r="BQ13" s="386"/>
      <c r="BR13" s="386"/>
      <c r="BS13" s="386"/>
      <c r="BT13" s="386"/>
      <c r="BU13" s="387"/>
      <c r="BV13" s="385">
        <v>88927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v>
      </c>
      <c r="CU13" s="383"/>
      <c r="CV13" s="383"/>
      <c r="CW13" s="383"/>
      <c r="CX13" s="383"/>
      <c r="CY13" s="383"/>
      <c r="CZ13" s="383"/>
      <c r="DA13" s="384"/>
      <c r="DB13" s="382">
        <v>11.6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9425</v>
      </c>
      <c r="S14" s="467"/>
      <c r="T14" s="467"/>
      <c r="U14" s="467"/>
      <c r="V14" s="468"/>
      <c r="W14" s="375"/>
      <c r="X14" s="376"/>
      <c r="Y14" s="376"/>
      <c r="Z14" s="376"/>
      <c r="AA14" s="376"/>
      <c r="AB14" s="365"/>
      <c r="AC14" s="469">
        <v>8.6999999999999993</v>
      </c>
      <c r="AD14" s="470"/>
      <c r="AE14" s="470"/>
      <c r="AF14" s="470"/>
      <c r="AG14" s="471"/>
      <c r="AH14" s="469">
        <v>12.1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11.1</v>
      </c>
      <c r="CU14" s="481"/>
      <c r="CV14" s="481"/>
      <c r="CW14" s="481"/>
      <c r="CX14" s="481"/>
      <c r="CY14" s="481"/>
      <c r="CZ14" s="481"/>
      <c r="DA14" s="482"/>
      <c r="DB14" s="480">
        <v>17.8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9351</v>
      </c>
      <c r="S15" s="467"/>
      <c r="T15" s="467"/>
      <c r="U15" s="467"/>
      <c r="V15" s="468"/>
      <c r="W15" s="401" t="s">
        <v>130</v>
      </c>
      <c r="X15" s="402"/>
      <c r="Y15" s="402"/>
      <c r="Z15" s="402"/>
      <c r="AA15" s="402"/>
      <c r="AB15" s="392"/>
      <c r="AC15" s="436">
        <v>2070</v>
      </c>
      <c r="AD15" s="437"/>
      <c r="AE15" s="437"/>
      <c r="AF15" s="437"/>
      <c r="AG15" s="476"/>
      <c r="AH15" s="436">
        <v>2400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888281</v>
      </c>
      <c r="BO15" s="349"/>
      <c r="BP15" s="349"/>
      <c r="BQ15" s="349"/>
      <c r="BR15" s="349"/>
      <c r="BS15" s="349"/>
      <c r="BT15" s="349"/>
      <c r="BU15" s="350"/>
      <c r="BV15" s="348">
        <v>886714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45.9</v>
      </c>
      <c r="AD16" s="470"/>
      <c r="AE16" s="470"/>
      <c r="AF16" s="470"/>
      <c r="AG16" s="471"/>
      <c r="AH16" s="469">
        <v>46.5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3250100</v>
      </c>
      <c r="BO16" s="386"/>
      <c r="BP16" s="386"/>
      <c r="BQ16" s="386"/>
      <c r="BR16" s="386"/>
      <c r="BS16" s="386"/>
      <c r="BT16" s="386"/>
      <c r="BU16" s="387"/>
      <c r="BV16" s="385">
        <v>3295680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2045</v>
      </c>
      <c r="AD17" s="437"/>
      <c r="AE17" s="437"/>
      <c r="AF17" s="437"/>
      <c r="AG17" s="476"/>
      <c r="AH17" s="436">
        <v>2132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1125828</v>
      </c>
      <c r="BO17" s="386"/>
      <c r="BP17" s="386"/>
      <c r="BQ17" s="386"/>
      <c r="BR17" s="386"/>
      <c r="BS17" s="386"/>
      <c r="BT17" s="386"/>
      <c r="BU17" s="387"/>
      <c r="BV17" s="385">
        <v>1130419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237.9</v>
      </c>
      <c r="M18" s="498"/>
      <c r="N18" s="498"/>
      <c r="O18" s="498"/>
      <c r="P18" s="498"/>
      <c r="Q18" s="498"/>
      <c r="R18" s="499"/>
      <c r="S18" s="499"/>
      <c r="T18" s="499"/>
      <c r="U18" s="499"/>
      <c r="V18" s="500"/>
      <c r="W18" s="403"/>
      <c r="X18" s="404"/>
      <c r="Y18" s="404"/>
      <c r="Z18" s="404"/>
      <c r="AA18" s="404"/>
      <c r="AB18" s="395"/>
      <c r="AC18" s="501">
        <v>45.4</v>
      </c>
      <c r="AD18" s="502"/>
      <c r="AE18" s="502"/>
      <c r="AF18" s="502"/>
      <c r="AG18" s="503"/>
      <c r="AH18" s="501">
        <v>41.3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3110977</v>
      </c>
      <c r="BO18" s="386"/>
      <c r="BP18" s="386"/>
      <c r="BQ18" s="386"/>
      <c r="BR18" s="386"/>
      <c r="BS18" s="386"/>
      <c r="BT18" s="386"/>
      <c r="BU18" s="387"/>
      <c r="BV18" s="385">
        <v>3016759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4302855</v>
      </c>
      <c r="BO19" s="386"/>
      <c r="BP19" s="386"/>
      <c r="BQ19" s="386"/>
      <c r="BR19" s="386"/>
      <c r="BS19" s="386"/>
      <c r="BT19" s="386"/>
      <c r="BU19" s="387"/>
      <c r="BV19" s="385">
        <v>4420499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3123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5038712</v>
      </c>
      <c r="BO23" s="386"/>
      <c r="BP23" s="386"/>
      <c r="BQ23" s="386"/>
      <c r="BR23" s="386"/>
      <c r="BS23" s="386"/>
      <c r="BT23" s="386"/>
      <c r="BU23" s="387"/>
      <c r="BV23" s="385">
        <v>5074315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6210</v>
      </c>
      <c r="R24" s="437"/>
      <c r="S24" s="437"/>
      <c r="T24" s="437"/>
      <c r="U24" s="437"/>
      <c r="V24" s="476"/>
      <c r="W24" s="531"/>
      <c r="X24" s="519"/>
      <c r="Y24" s="520"/>
      <c r="Z24" s="435" t="s">
        <v>153</v>
      </c>
      <c r="AA24" s="415"/>
      <c r="AB24" s="415"/>
      <c r="AC24" s="415"/>
      <c r="AD24" s="415"/>
      <c r="AE24" s="415"/>
      <c r="AF24" s="415"/>
      <c r="AG24" s="416"/>
      <c r="AH24" s="436">
        <v>110</v>
      </c>
      <c r="AI24" s="437"/>
      <c r="AJ24" s="437"/>
      <c r="AK24" s="437"/>
      <c r="AL24" s="476"/>
      <c r="AM24" s="436">
        <v>323400</v>
      </c>
      <c r="AN24" s="437"/>
      <c r="AO24" s="437"/>
      <c r="AP24" s="437"/>
      <c r="AQ24" s="437"/>
      <c r="AR24" s="476"/>
      <c r="AS24" s="436">
        <v>2940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3225268</v>
      </c>
      <c r="BO24" s="386"/>
      <c r="BP24" s="386"/>
      <c r="BQ24" s="386"/>
      <c r="BR24" s="386"/>
      <c r="BS24" s="386"/>
      <c r="BT24" s="386"/>
      <c r="BU24" s="387"/>
      <c r="BV24" s="385">
        <v>3223283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5330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1690</v>
      </c>
      <c r="BO25" s="349"/>
      <c r="BP25" s="349"/>
      <c r="BQ25" s="349"/>
      <c r="BR25" s="349"/>
      <c r="BS25" s="349"/>
      <c r="BT25" s="349"/>
      <c r="BU25" s="350"/>
      <c r="BV25" s="348">
        <v>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5060</v>
      </c>
      <c r="R26" s="437"/>
      <c r="S26" s="437"/>
      <c r="T26" s="437"/>
      <c r="U26" s="437"/>
      <c r="V26" s="476"/>
      <c r="W26" s="531"/>
      <c r="X26" s="519"/>
      <c r="Y26" s="520"/>
      <c r="Z26" s="435" t="s">
        <v>159</v>
      </c>
      <c r="AA26" s="541"/>
      <c r="AB26" s="541"/>
      <c r="AC26" s="541"/>
      <c r="AD26" s="541"/>
      <c r="AE26" s="541"/>
      <c r="AF26" s="541"/>
      <c r="AG26" s="542"/>
      <c r="AH26" s="436">
        <v>5</v>
      </c>
      <c r="AI26" s="437"/>
      <c r="AJ26" s="437"/>
      <c r="AK26" s="437"/>
      <c r="AL26" s="476"/>
      <c r="AM26" s="436">
        <v>11350</v>
      </c>
      <c r="AN26" s="437"/>
      <c r="AO26" s="437"/>
      <c r="AP26" s="437"/>
      <c r="AQ26" s="437"/>
      <c r="AR26" s="476"/>
      <c r="AS26" s="436">
        <v>2270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2655</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50000</v>
      </c>
      <c r="BO27" s="555"/>
      <c r="BP27" s="555"/>
      <c r="BQ27" s="555"/>
      <c r="BR27" s="555"/>
      <c r="BS27" s="555"/>
      <c r="BT27" s="555"/>
      <c r="BU27" s="556"/>
      <c r="BV27" s="554">
        <v>50000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2115</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850000</v>
      </c>
      <c r="BO28" s="349"/>
      <c r="BP28" s="349"/>
      <c r="BQ28" s="349"/>
      <c r="BR28" s="349"/>
      <c r="BS28" s="349"/>
      <c r="BT28" s="349"/>
      <c r="BU28" s="350"/>
      <c r="BV28" s="348">
        <v>750000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7</v>
      </c>
      <c r="M29" s="437"/>
      <c r="N29" s="437"/>
      <c r="O29" s="437"/>
      <c r="P29" s="476"/>
      <c r="Q29" s="436">
        <v>1935</v>
      </c>
      <c r="R29" s="437"/>
      <c r="S29" s="437"/>
      <c r="T29" s="437"/>
      <c r="U29" s="437"/>
      <c r="V29" s="476"/>
      <c r="W29" s="532"/>
      <c r="X29" s="533"/>
      <c r="Y29" s="534"/>
      <c r="Z29" s="435" t="s">
        <v>169</v>
      </c>
      <c r="AA29" s="415"/>
      <c r="AB29" s="415"/>
      <c r="AC29" s="415"/>
      <c r="AD29" s="415"/>
      <c r="AE29" s="415"/>
      <c r="AF29" s="415"/>
      <c r="AG29" s="416"/>
      <c r="AH29" s="436">
        <v>110</v>
      </c>
      <c r="AI29" s="437"/>
      <c r="AJ29" s="437"/>
      <c r="AK29" s="437"/>
      <c r="AL29" s="476"/>
      <c r="AM29" s="436">
        <v>323400</v>
      </c>
      <c r="AN29" s="437"/>
      <c r="AO29" s="437"/>
      <c r="AP29" s="437"/>
      <c r="AQ29" s="437"/>
      <c r="AR29" s="476"/>
      <c r="AS29" s="436">
        <v>2940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44440</v>
      </c>
      <c r="BO29" s="386"/>
      <c r="BP29" s="386"/>
      <c r="BQ29" s="386"/>
      <c r="BR29" s="386"/>
      <c r="BS29" s="386"/>
      <c r="BT29" s="386"/>
      <c r="BU29" s="387"/>
      <c r="BV29" s="385">
        <v>44240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90.4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1192875</v>
      </c>
      <c r="BO30" s="555"/>
      <c r="BP30" s="555"/>
      <c r="BQ30" s="555"/>
      <c r="BR30" s="555"/>
      <c r="BS30" s="555"/>
      <c r="BT30" s="555"/>
      <c r="BU30" s="556"/>
      <c r="BV30" s="554">
        <v>1142160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岐阜県市町村職員退職手当組合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有限会社白川町農業開発</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地域振興券交付事業特別会計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岐阜県市町村会館組合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有限会社白川野菜村チャオ</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可茂衛生施設利用組合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有限会社てまひまグループ</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岐阜県後期高齢者医療広域連合（一般会計）</v>
      </c>
      <c r="BZ37" s="567"/>
      <c r="CA37" s="567"/>
      <c r="CB37" s="567"/>
      <c r="CC37" s="567"/>
      <c r="CD37" s="567"/>
      <c r="CE37" s="567"/>
      <c r="CF37" s="567"/>
      <c r="CG37" s="567"/>
      <c r="CH37" s="567"/>
      <c r="CI37" s="567"/>
      <c r="CJ37" s="567"/>
      <c r="CK37" s="567"/>
      <c r="CL37" s="567"/>
      <c r="CM37" s="567"/>
      <c r="CN37" s="165"/>
      <c r="CO37" s="566">
        <f t="shared" si="3"/>
        <v>18</v>
      </c>
      <c r="CP37" s="566"/>
      <c r="CQ37" s="567" t="str">
        <f>IF('各会計、関係団体の財政状況及び健全化判断比率'!BS10="","",'各会計、関係団体の財政状況及び健全化判断比率'!BS10)</f>
        <v>株式会社美濃白川クオーレの里</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岐阜県後期高齢者医療広域連合（特別会計）</v>
      </c>
      <c r="BZ38" s="567"/>
      <c r="CA38" s="567"/>
      <c r="CB38" s="567"/>
      <c r="CC38" s="567"/>
      <c r="CD38" s="567"/>
      <c r="CE38" s="567"/>
      <c r="CF38" s="567"/>
      <c r="CG38" s="567"/>
      <c r="CH38" s="567"/>
      <c r="CI38" s="567"/>
      <c r="CJ38" s="567"/>
      <c r="CK38" s="567"/>
      <c r="CL38" s="567"/>
      <c r="CM38" s="567"/>
      <c r="CN38" s="165"/>
      <c r="CO38" s="566">
        <f t="shared" si="3"/>
        <v>19</v>
      </c>
      <c r="CP38" s="566"/>
      <c r="CQ38" s="567" t="str">
        <f>IF('各会計、関係団体の財政状況及び健全化判断比率'!BS11="","",'各会計、関係団体の財政状況及び健全化判断比率'!BS11)</f>
        <v>一般社団法人美濃白川楽集館</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中濃地域農業共済事務組合</v>
      </c>
      <c r="BZ39" s="567"/>
      <c r="CA39" s="567"/>
      <c r="CB39" s="567"/>
      <c r="CC39" s="567"/>
      <c r="CD39" s="567"/>
      <c r="CE39" s="567"/>
      <c r="CF39" s="567"/>
      <c r="CG39" s="567"/>
      <c r="CH39" s="567"/>
      <c r="CI39" s="567"/>
      <c r="CJ39" s="567"/>
      <c r="CK39" s="567"/>
      <c r="CL39" s="567"/>
      <c r="CM39" s="567"/>
      <c r="CN39" s="165"/>
      <c r="CO39" s="566">
        <f t="shared" si="3"/>
        <v>20</v>
      </c>
      <c r="CP39" s="566"/>
      <c r="CQ39" s="567" t="str">
        <f>IF('各会計、関係団体の財政状況及び健全化判断比率'!BS12="","",'各会計、関係団体の財政状況及び健全化判断比率'!BS12)</f>
        <v>株式会社佐見とうふ豆の力</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可茂消防事務組合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可茂広域行政事務組合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9" t="s">
        <v>24</v>
      </c>
      <c r="C41" s="1170"/>
      <c r="D41" s="81"/>
      <c r="E41" s="1175" t="s">
        <v>25</v>
      </c>
      <c r="F41" s="1175"/>
      <c r="G41" s="1175"/>
      <c r="H41" s="1176"/>
      <c r="I41" s="82">
        <v>5977</v>
      </c>
      <c r="J41" s="83">
        <v>5503</v>
      </c>
      <c r="K41" s="83">
        <v>5681</v>
      </c>
      <c r="L41" s="83">
        <v>5502</v>
      </c>
      <c r="M41" s="84">
        <v>5323</v>
      </c>
    </row>
    <row r="42" spans="2:13" ht="27.75" customHeight="1">
      <c r="B42" s="1171"/>
      <c r="C42" s="1172"/>
      <c r="D42" s="85"/>
      <c r="E42" s="1177" t="s">
        <v>26</v>
      </c>
      <c r="F42" s="1177"/>
      <c r="G42" s="1177"/>
      <c r="H42" s="1178"/>
      <c r="I42" s="86" t="s">
        <v>482</v>
      </c>
      <c r="J42" s="87" t="s">
        <v>482</v>
      </c>
      <c r="K42" s="87" t="s">
        <v>482</v>
      </c>
      <c r="L42" s="87" t="s">
        <v>482</v>
      </c>
      <c r="M42" s="88" t="s">
        <v>482</v>
      </c>
    </row>
    <row r="43" spans="2:13" ht="27.75" customHeight="1">
      <c r="B43" s="1171"/>
      <c r="C43" s="1172"/>
      <c r="D43" s="85"/>
      <c r="E43" s="1177" t="s">
        <v>27</v>
      </c>
      <c r="F43" s="1177"/>
      <c r="G43" s="1177"/>
      <c r="H43" s="1178"/>
      <c r="I43" s="86">
        <v>1793</v>
      </c>
      <c r="J43" s="87">
        <v>1968</v>
      </c>
      <c r="K43" s="87">
        <v>1879</v>
      </c>
      <c r="L43" s="87">
        <v>1844</v>
      </c>
      <c r="M43" s="88">
        <v>1977</v>
      </c>
    </row>
    <row r="44" spans="2:13" ht="27.75" customHeight="1">
      <c r="B44" s="1171"/>
      <c r="C44" s="1172"/>
      <c r="D44" s="85"/>
      <c r="E44" s="1177" t="s">
        <v>28</v>
      </c>
      <c r="F44" s="1177"/>
      <c r="G44" s="1177"/>
      <c r="H44" s="1178"/>
      <c r="I44" s="86">
        <v>249</v>
      </c>
      <c r="J44" s="87">
        <v>204</v>
      </c>
      <c r="K44" s="87">
        <v>174</v>
      </c>
      <c r="L44" s="87">
        <v>183</v>
      </c>
      <c r="M44" s="88">
        <v>156</v>
      </c>
    </row>
    <row r="45" spans="2:13" ht="27.75" customHeight="1">
      <c r="B45" s="1171"/>
      <c r="C45" s="1172"/>
      <c r="D45" s="85"/>
      <c r="E45" s="1177" t="s">
        <v>29</v>
      </c>
      <c r="F45" s="1177"/>
      <c r="G45" s="1177"/>
      <c r="H45" s="1178"/>
      <c r="I45" s="86">
        <v>918</v>
      </c>
      <c r="J45" s="87">
        <v>1054</v>
      </c>
      <c r="K45" s="87">
        <v>1023</v>
      </c>
      <c r="L45" s="87">
        <v>1029</v>
      </c>
      <c r="M45" s="88">
        <v>979</v>
      </c>
    </row>
    <row r="46" spans="2:13" ht="27.75" customHeight="1">
      <c r="B46" s="1171"/>
      <c r="C46" s="1172"/>
      <c r="D46" s="85"/>
      <c r="E46" s="1177" t="s">
        <v>30</v>
      </c>
      <c r="F46" s="1177"/>
      <c r="G46" s="1177"/>
      <c r="H46" s="1178"/>
      <c r="I46" s="86" t="s">
        <v>482</v>
      </c>
      <c r="J46" s="87" t="s">
        <v>482</v>
      </c>
      <c r="K46" s="87" t="s">
        <v>482</v>
      </c>
      <c r="L46" s="87" t="s">
        <v>482</v>
      </c>
      <c r="M46" s="88" t="s">
        <v>482</v>
      </c>
    </row>
    <row r="47" spans="2:13" ht="27.75" customHeight="1">
      <c r="B47" s="1171"/>
      <c r="C47" s="1172"/>
      <c r="D47" s="85"/>
      <c r="E47" s="1177" t="s">
        <v>31</v>
      </c>
      <c r="F47" s="1177"/>
      <c r="G47" s="1177"/>
      <c r="H47" s="1178"/>
      <c r="I47" s="86" t="s">
        <v>482</v>
      </c>
      <c r="J47" s="87" t="s">
        <v>482</v>
      </c>
      <c r="K47" s="87" t="s">
        <v>482</v>
      </c>
      <c r="L47" s="87" t="s">
        <v>482</v>
      </c>
      <c r="M47" s="88" t="s">
        <v>482</v>
      </c>
    </row>
    <row r="48" spans="2:13" ht="27.75" customHeight="1">
      <c r="B48" s="1173"/>
      <c r="C48" s="1174"/>
      <c r="D48" s="85"/>
      <c r="E48" s="1177" t="s">
        <v>32</v>
      </c>
      <c r="F48" s="1177"/>
      <c r="G48" s="1177"/>
      <c r="H48" s="1178"/>
      <c r="I48" s="86" t="s">
        <v>482</v>
      </c>
      <c r="J48" s="87" t="s">
        <v>482</v>
      </c>
      <c r="K48" s="87" t="s">
        <v>482</v>
      </c>
      <c r="L48" s="87" t="s">
        <v>482</v>
      </c>
      <c r="M48" s="88" t="s">
        <v>482</v>
      </c>
    </row>
    <row r="49" spans="2:13" ht="27.75" customHeight="1">
      <c r="B49" s="1179" t="s">
        <v>33</v>
      </c>
      <c r="C49" s="1180"/>
      <c r="D49" s="89"/>
      <c r="E49" s="1177" t="s">
        <v>34</v>
      </c>
      <c r="F49" s="1177"/>
      <c r="G49" s="1177"/>
      <c r="H49" s="1178"/>
      <c r="I49" s="86">
        <v>1883</v>
      </c>
      <c r="J49" s="87">
        <v>2034</v>
      </c>
      <c r="K49" s="87">
        <v>2151</v>
      </c>
      <c r="L49" s="87">
        <v>2222</v>
      </c>
      <c r="M49" s="88">
        <v>2309</v>
      </c>
    </row>
    <row r="50" spans="2:13" ht="27.75" customHeight="1">
      <c r="B50" s="1171"/>
      <c r="C50" s="1172"/>
      <c r="D50" s="85"/>
      <c r="E50" s="1177" t="s">
        <v>35</v>
      </c>
      <c r="F50" s="1177"/>
      <c r="G50" s="1177"/>
      <c r="H50" s="1178"/>
      <c r="I50" s="86">
        <v>98</v>
      </c>
      <c r="J50" s="87">
        <v>71</v>
      </c>
      <c r="K50" s="87">
        <v>48</v>
      </c>
      <c r="L50" s="87">
        <v>26</v>
      </c>
      <c r="M50" s="88">
        <v>10</v>
      </c>
    </row>
    <row r="51" spans="2:13" ht="27.75" customHeight="1">
      <c r="B51" s="1173"/>
      <c r="C51" s="1174"/>
      <c r="D51" s="85"/>
      <c r="E51" s="1177" t="s">
        <v>36</v>
      </c>
      <c r="F51" s="1177"/>
      <c r="G51" s="1177"/>
      <c r="H51" s="1178"/>
      <c r="I51" s="86">
        <v>5856</v>
      </c>
      <c r="J51" s="87">
        <v>5805</v>
      </c>
      <c r="K51" s="87">
        <v>5777</v>
      </c>
      <c r="L51" s="87">
        <v>5758</v>
      </c>
      <c r="M51" s="88">
        <v>5775</v>
      </c>
    </row>
    <row r="52" spans="2:13" ht="27.75" customHeight="1" thickBot="1">
      <c r="B52" s="1181" t="s">
        <v>37</v>
      </c>
      <c r="C52" s="1182"/>
      <c r="D52" s="90"/>
      <c r="E52" s="1183" t="s">
        <v>38</v>
      </c>
      <c r="F52" s="1183"/>
      <c r="G52" s="1183"/>
      <c r="H52" s="1184"/>
      <c r="I52" s="91">
        <v>1100</v>
      </c>
      <c r="J52" s="92">
        <v>818</v>
      </c>
      <c r="K52" s="92">
        <v>782</v>
      </c>
      <c r="L52" s="92">
        <v>553</v>
      </c>
      <c r="M52" s="93">
        <v>341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223473</v>
      </c>
      <c r="E3" s="116"/>
      <c r="F3" s="117">
        <v>95443</v>
      </c>
      <c r="G3" s="118"/>
      <c r="H3" s="119"/>
    </row>
    <row r="4" spans="1:8">
      <c r="A4" s="120"/>
      <c r="B4" s="121"/>
      <c r="C4" s="122"/>
      <c r="D4" s="123">
        <v>123321</v>
      </c>
      <c r="E4" s="124"/>
      <c r="F4" s="125">
        <v>48538</v>
      </c>
      <c r="G4" s="126"/>
      <c r="H4" s="127"/>
    </row>
    <row r="5" spans="1:8">
      <c r="A5" s="108" t="s">
        <v>514</v>
      </c>
      <c r="B5" s="113"/>
      <c r="C5" s="114"/>
      <c r="D5" s="115">
        <v>165755</v>
      </c>
      <c r="E5" s="116"/>
      <c r="F5" s="117">
        <v>96333</v>
      </c>
      <c r="G5" s="118"/>
      <c r="H5" s="119"/>
    </row>
    <row r="6" spans="1:8">
      <c r="A6" s="120"/>
      <c r="B6" s="121"/>
      <c r="C6" s="122"/>
      <c r="D6" s="123">
        <v>103486</v>
      </c>
      <c r="E6" s="124"/>
      <c r="F6" s="125">
        <v>57060</v>
      </c>
      <c r="G6" s="126"/>
      <c r="H6" s="127"/>
    </row>
    <row r="7" spans="1:8">
      <c r="A7" s="108" t="s">
        <v>515</v>
      </c>
      <c r="B7" s="113"/>
      <c r="C7" s="114"/>
      <c r="D7" s="115">
        <v>117127</v>
      </c>
      <c r="E7" s="116"/>
      <c r="F7" s="117">
        <v>117673</v>
      </c>
      <c r="G7" s="118"/>
      <c r="H7" s="119"/>
    </row>
    <row r="8" spans="1:8">
      <c r="A8" s="120"/>
      <c r="B8" s="121"/>
      <c r="C8" s="122"/>
      <c r="D8" s="123">
        <v>54263</v>
      </c>
      <c r="E8" s="124"/>
      <c r="F8" s="125">
        <v>62359</v>
      </c>
      <c r="G8" s="126"/>
      <c r="H8" s="127"/>
    </row>
    <row r="9" spans="1:8">
      <c r="A9" s="108" t="s">
        <v>516</v>
      </c>
      <c r="B9" s="113"/>
      <c r="C9" s="114"/>
      <c r="D9" s="115">
        <v>159710</v>
      </c>
      <c r="E9" s="116"/>
      <c r="F9" s="117">
        <v>118223</v>
      </c>
      <c r="G9" s="118"/>
      <c r="H9" s="119"/>
    </row>
    <row r="10" spans="1:8">
      <c r="A10" s="120"/>
      <c r="B10" s="121"/>
      <c r="C10" s="122"/>
      <c r="D10" s="123">
        <v>74050</v>
      </c>
      <c r="E10" s="124"/>
      <c r="F10" s="125">
        <v>57106</v>
      </c>
      <c r="G10" s="126"/>
      <c r="H10" s="127"/>
    </row>
    <row r="11" spans="1:8">
      <c r="A11" s="108" t="s">
        <v>517</v>
      </c>
      <c r="B11" s="113"/>
      <c r="C11" s="114"/>
      <c r="D11" s="115">
        <v>132111</v>
      </c>
      <c r="E11" s="116"/>
      <c r="F11" s="117">
        <v>128485</v>
      </c>
      <c r="G11" s="118"/>
      <c r="H11" s="119"/>
    </row>
    <row r="12" spans="1:8">
      <c r="A12" s="120"/>
      <c r="B12" s="121"/>
      <c r="C12" s="128"/>
      <c r="D12" s="123">
        <v>42311</v>
      </c>
      <c r="E12" s="124"/>
      <c r="F12" s="125">
        <v>62765</v>
      </c>
      <c r="G12" s="126"/>
      <c r="H12" s="127"/>
    </row>
    <row r="13" spans="1:8">
      <c r="A13" s="108"/>
      <c r="B13" s="113"/>
      <c r="C13" s="129"/>
      <c r="D13" s="130">
        <v>159635</v>
      </c>
      <c r="E13" s="131"/>
      <c r="F13" s="132">
        <v>111231</v>
      </c>
      <c r="G13" s="133"/>
      <c r="H13" s="119"/>
    </row>
    <row r="14" spans="1:8">
      <c r="A14" s="120"/>
      <c r="B14" s="121"/>
      <c r="C14" s="122"/>
      <c r="D14" s="123">
        <v>79486</v>
      </c>
      <c r="E14" s="124"/>
      <c r="F14" s="125">
        <v>57566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6.23</v>
      </c>
      <c r="C19" s="134">
        <f>ROUND(VALUE(SUBSTITUTE(実質収支比率等に係る経年分析!G$48,"▲","-")),2)</f>
        <v>5.96</v>
      </c>
      <c r="D19" s="134">
        <f>ROUND(VALUE(SUBSTITUTE(実質収支比率等に係る経年分析!H$48,"▲","-")),2)</f>
        <v>4.68</v>
      </c>
      <c r="E19" s="134">
        <f>ROUND(VALUE(SUBSTITUTE(実質収支比率等に係る経年分析!I$48,"▲","-")),2)</f>
        <v>5.7</v>
      </c>
      <c r="F19" s="134">
        <f>ROUND(VALUE(SUBSTITUTE(実質収支比率等に係る経年分析!J$48,"▲","-")),2)</f>
        <v>2.98</v>
      </c>
    </row>
    <row r="20" spans="1:11">
      <c r="A20" s="134" t="s">
        <v>43</v>
      </c>
      <c r="B20" s="134">
        <f>ROUND(VALUE(SUBSTITUTE(実質収支比率等に係る経年分析!F$47,"▲","-")),2)</f>
        <v>15.26</v>
      </c>
      <c r="C20" s="134">
        <f>ROUND(VALUE(SUBSTITUTE(実質収支比率等に係る経年分析!G$47,"▲","-")),2)</f>
        <v>17.28</v>
      </c>
      <c r="D20" s="134">
        <f>ROUND(VALUE(SUBSTITUTE(実質収支比率等に係る経年分析!H$47,"▲","-")),2)</f>
        <v>18.66</v>
      </c>
      <c r="E20" s="134">
        <f>ROUND(VALUE(SUBSTITUTE(実質収支比率等に係る経年分析!I$47,"▲","-")),2)</f>
        <v>19.91</v>
      </c>
      <c r="F20" s="134">
        <f>ROUND(VALUE(SUBSTITUTE(実質収支比率等に係る経年分析!J$47,"▲","-")),2)</f>
        <v>22.94</v>
      </c>
    </row>
    <row r="21" spans="1:11">
      <c r="A21" s="134" t="s">
        <v>44</v>
      </c>
      <c r="B21" s="134">
        <f>IF(ISNUMBER(VALUE(SUBSTITUTE(実質収支比率等に係る経年分析!F$49,"▲","-"))),ROUND(VALUE(SUBSTITUTE(実質収支比率等に係る経年分析!F$49,"▲","-")),2),NA())</f>
        <v>3.31</v>
      </c>
      <c r="C21" s="134">
        <f>IF(ISNUMBER(VALUE(SUBSTITUTE(実質収支比率等に係る経年分析!G$49,"▲","-"))),ROUND(VALUE(SUBSTITUTE(実質収支比率等に係る経年分析!G$49,"▲","-")),2),NA())</f>
        <v>1.1299999999999999</v>
      </c>
      <c r="D21" s="134">
        <f>IF(ISNUMBER(VALUE(SUBSTITUTE(実質収支比率等に係る経年分析!H$49,"▲","-"))),ROUND(VALUE(SUBSTITUTE(実質収支比率等に係る経年分析!H$49,"▲","-")),2),NA())</f>
        <v>-0.32</v>
      </c>
      <c r="E21" s="134">
        <f>IF(ISNUMBER(VALUE(SUBSTITUTE(実質収支比率等に係る経年分析!I$49,"▲","-"))),ROUND(VALUE(SUBSTITUTE(実質収支比率等に係る経年分析!I$49,"▲","-")),2),NA())</f>
        <v>2.36</v>
      </c>
      <c r="F21" s="134">
        <f>IF(ISNUMBER(VALUE(SUBSTITUTE(実質収支比率等に係る経年分析!J$49,"▲","-"))),ROUND(VALUE(SUBSTITUTE(実質収支比率等に係る経年分析!J$49,"▲","-")),2),NA())</f>
        <v>-0.11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地域振興券交付事業特別会計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0.14000000000000001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0.27</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0.66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700</v>
      </c>
      <c r="E42" s="136"/>
      <c r="F42" s="136"/>
      <c r="G42" s="136">
        <f>'実質公債費比率（分子）の構造'!L$52</f>
        <v>681</v>
      </c>
      <c r="H42" s="136"/>
      <c r="I42" s="136"/>
      <c r="J42" s="136">
        <f>'実質公債費比率（分子）の構造'!M$52</f>
        <v>683</v>
      </c>
      <c r="K42" s="136"/>
      <c r="L42" s="136"/>
      <c r="M42" s="136">
        <f>'実質公債費比率（分子）の構造'!N$52</f>
        <v>690</v>
      </c>
      <c r="N42" s="136"/>
      <c r="O42" s="136"/>
      <c r="P42" s="136">
        <f>'実質公債費比率（分子）の構造'!O$52</f>
        <v>658</v>
      </c>
    </row>
    <row r="43" spans="1:16">
      <c r="A43" s="136" t="s">
        <v>18</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65</v>
      </c>
      <c r="C45" s="136"/>
      <c r="D45" s="136"/>
      <c r="E45" s="136">
        <f>'実質公債費比率（分子）の構造'!L$49</f>
        <v>60</v>
      </c>
      <c r="F45" s="136"/>
      <c r="G45" s="136"/>
      <c r="H45" s="136">
        <f>'実質公債費比率（分子）の構造'!M$49</f>
        <v>53</v>
      </c>
      <c r="I45" s="136"/>
      <c r="J45" s="136"/>
      <c r="K45" s="136">
        <f>'実質公債費比率（分子）の構造'!N$49</f>
        <v>42</v>
      </c>
      <c r="L45" s="136"/>
      <c r="M45" s="136"/>
      <c r="N45" s="136">
        <f>'実質公債費比率（分子）の構造'!O$49</f>
        <v>34</v>
      </c>
      <c r="O45" s="136"/>
      <c r="P45" s="136"/>
    </row>
    <row r="46" spans="1:16">
      <c r="A46" s="136" t="s">
        <v>54</v>
      </c>
      <c r="B46" s="136">
        <f>'実質公債費比率（分子）の構造'!K$48</f>
        <v>131</v>
      </c>
      <c r="C46" s="136"/>
      <c r="D46" s="136"/>
      <c r="E46" s="136">
        <f>'実質公債費比率（分子）の構造'!L$48</f>
        <v>132</v>
      </c>
      <c r="F46" s="136"/>
      <c r="G46" s="136"/>
      <c r="H46" s="136">
        <f>'実質公債費比率（分子）の構造'!M$48</f>
        <v>136</v>
      </c>
      <c r="I46" s="136"/>
      <c r="J46" s="136"/>
      <c r="K46" s="136">
        <f>'実質公債費比率（分子）の構造'!N$48</f>
        <v>146</v>
      </c>
      <c r="L46" s="136"/>
      <c r="M46" s="136"/>
      <c r="N46" s="136">
        <f>'実質公債費比率（分子）の構造'!O$48</f>
        <v>186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901</v>
      </c>
      <c r="C49" s="136"/>
      <c r="D49" s="136"/>
      <c r="E49" s="136">
        <f>'実質公債費比率（分子）の構造'!L$45</f>
        <v>862</v>
      </c>
      <c r="F49" s="136"/>
      <c r="G49" s="136"/>
      <c r="H49" s="136">
        <f>'実質公債費比率（分子）の構造'!M$45</f>
        <v>856</v>
      </c>
      <c r="I49" s="136"/>
      <c r="J49" s="136"/>
      <c r="K49" s="136">
        <f>'実質公債費比率（分子）の構造'!N$45</f>
        <v>863</v>
      </c>
      <c r="L49" s="136"/>
      <c r="M49" s="136"/>
      <c r="N49" s="136">
        <f>'実質公債費比率（分子）の構造'!O$45</f>
        <v>829</v>
      </c>
      <c r="O49" s="136"/>
      <c r="P49" s="136"/>
    </row>
    <row r="50" spans="1:16">
      <c r="A50" s="136" t="s">
        <v>58</v>
      </c>
      <c r="B50" s="136" t="e">
        <f>NA()</f>
        <v>#N/A</v>
      </c>
      <c r="C50" s="136">
        <f>IF(ISNUMBER('実質公債費比率（分子）の構造'!K$53),'実質公債費比率（分子）の構造'!K$53,NA())</f>
        <v>397</v>
      </c>
      <c r="D50" s="136" t="e">
        <f>NA()</f>
        <v>#N/A</v>
      </c>
      <c r="E50" s="136" t="e">
        <f>NA()</f>
        <v>#N/A</v>
      </c>
      <c r="F50" s="136">
        <f>IF(ISNUMBER('実質公債費比率（分子）の構造'!L$53),'実質公債費比率（分子）の構造'!L$53,NA())</f>
        <v>373</v>
      </c>
      <c r="G50" s="136" t="e">
        <f>NA()</f>
        <v>#N/A</v>
      </c>
      <c r="H50" s="136" t="e">
        <f>NA()</f>
        <v>#N/A</v>
      </c>
      <c r="I50" s="136">
        <f>IF(ISNUMBER('実質公債費比率（分子）の構造'!M$53),'実質公債費比率（分子）の構造'!M$53,NA())</f>
        <v>362</v>
      </c>
      <c r="J50" s="136" t="e">
        <f>NA()</f>
        <v>#N/A</v>
      </c>
      <c r="K50" s="136" t="e">
        <f>NA()</f>
        <v>#N/A</v>
      </c>
      <c r="L50" s="136">
        <f>IF(ISNUMBER('実質公債費比率（分子）の構造'!N$53),'実質公債費比率（分子）の構造'!N$53,NA())</f>
        <v>361</v>
      </c>
      <c r="M50" s="136" t="e">
        <f>NA()</f>
        <v>#N/A</v>
      </c>
      <c r="N50" s="136" t="e">
        <f>NA()</f>
        <v>#N/A</v>
      </c>
      <c r="O50" s="136">
        <f>IF(ISNUMBER('実質公債費比率（分子）の構造'!O$53),'実質公債費比率（分子）の構造'!O$53,NA())</f>
        <v>391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5856</v>
      </c>
      <c r="E56" s="135"/>
      <c r="F56" s="135"/>
      <c r="G56" s="135">
        <f>'将来負担比率（分子）の構造'!J$51</f>
        <v>5805</v>
      </c>
      <c r="H56" s="135"/>
      <c r="I56" s="135"/>
      <c r="J56" s="135">
        <f>'将来負担比率（分子）の構造'!K$51</f>
        <v>5777</v>
      </c>
      <c r="K56" s="135"/>
      <c r="L56" s="135"/>
      <c r="M56" s="135">
        <f>'将来負担比率（分子）の構造'!L$51</f>
        <v>5758</v>
      </c>
      <c r="N56" s="135"/>
      <c r="O56" s="135"/>
      <c r="P56" s="135">
        <f>'将来負担比率（分子）の構造'!M$51</f>
        <v>5775</v>
      </c>
    </row>
    <row r="57" spans="1:16">
      <c r="A57" s="135" t="s">
        <v>35</v>
      </c>
      <c r="B57" s="135"/>
      <c r="C57" s="135"/>
      <c r="D57" s="135">
        <f>'将来負担比率（分子）の構造'!I$50</f>
        <v>98</v>
      </c>
      <c r="E57" s="135"/>
      <c r="F57" s="135"/>
      <c r="G57" s="135">
        <f>'将来負担比率（分子）の構造'!J$50</f>
        <v>71</v>
      </c>
      <c r="H57" s="135"/>
      <c r="I57" s="135"/>
      <c r="J57" s="135">
        <f>'将来負担比率（分子）の構造'!K$50</f>
        <v>48</v>
      </c>
      <c r="K57" s="135"/>
      <c r="L57" s="135"/>
      <c r="M57" s="135">
        <f>'将来負担比率（分子）の構造'!L$50</f>
        <v>26</v>
      </c>
      <c r="N57" s="135"/>
      <c r="O57" s="135"/>
      <c r="P57" s="135">
        <f>'将来負担比率（分子）の構造'!M$50</f>
        <v>10</v>
      </c>
    </row>
    <row r="58" spans="1:16">
      <c r="A58" s="135" t="s">
        <v>34</v>
      </c>
      <c r="B58" s="135"/>
      <c r="C58" s="135"/>
      <c r="D58" s="135">
        <f>'将来負担比率（分子）の構造'!I$49</f>
        <v>1883</v>
      </c>
      <c r="E58" s="135"/>
      <c r="F58" s="135"/>
      <c r="G58" s="135">
        <f>'将来負担比率（分子）の構造'!J$49</f>
        <v>2034</v>
      </c>
      <c r="H58" s="135"/>
      <c r="I58" s="135"/>
      <c r="J58" s="135">
        <f>'将来負担比率（分子）の構造'!K$49</f>
        <v>2151</v>
      </c>
      <c r="K58" s="135"/>
      <c r="L58" s="135"/>
      <c r="M58" s="135">
        <f>'将来負担比率（分子）の構造'!L$49</f>
        <v>2222</v>
      </c>
      <c r="N58" s="135"/>
      <c r="O58" s="135"/>
      <c r="P58" s="135">
        <f>'将来負担比率（分子）の構造'!M$49</f>
        <v>2309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918</v>
      </c>
      <c r="C62" s="135"/>
      <c r="D62" s="135"/>
      <c r="E62" s="135">
        <f>'将来負担比率（分子）の構造'!J$45</f>
        <v>1054</v>
      </c>
      <c r="F62" s="135"/>
      <c r="G62" s="135"/>
      <c r="H62" s="135">
        <f>'将来負担比率（分子）の構造'!K$45</f>
        <v>1023</v>
      </c>
      <c r="I62" s="135"/>
      <c r="J62" s="135"/>
      <c r="K62" s="135">
        <f>'将来負担比率（分子）の構造'!L$45</f>
        <v>1029</v>
      </c>
      <c r="L62" s="135"/>
      <c r="M62" s="135"/>
      <c r="N62" s="135">
        <f>'将来負担比率（分子）の構造'!M$45</f>
        <v>979</v>
      </c>
      <c r="O62" s="135"/>
      <c r="P62" s="135"/>
    </row>
    <row r="63" spans="1:16">
      <c r="A63" s="135" t="s">
        <v>28</v>
      </c>
      <c r="B63" s="135">
        <f>'将来負担比率（分子）の構造'!I$44</f>
        <v>249</v>
      </c>
      <c r="C63" s="135"/>
      <c r="D63" s="135"/>
      <c r="E63" s="135">
        <f>'将来負担比率（分子）の構造'!J$44</f>
        <v>204</v>
      </c>
      <c r="F63" s="135"/>
      <c r="G63" s="135"/>
      <c r="H63" s="135">
        <f>'将来負担比率（分子）の構造'!K$44</f>
        <v>174</v>
      </c>
      <c r="I63" s="135"/>
      <c r="J63" s="135"/>
      <c r="K63" s="135">
        <f>'将来負担比率（分子）の構造'!L$44</f>
        <v>183</v>
      </c>
      <c r="L63" s="135"/>
      <c r="M63" s="135"/>
      <c r="N63" s="135">
        <f>'将来負担比率（分子）の構造'!M$44</f>
        <v>156</v>
      </c>
      <c r="O63" s="135"/>
      <c r="P63" s="135"/>
    </row>
    <row r="64" spans="1:16">
      <c r="A64" s="135" t="s">
        <v>27</v>
      </c>
      <c r="B64" s="135">
        <f>'将来負担比率（分子）の構造'!I$43</f>
        <v>1793</v>
      </c>
      <c r="C64" s="135"/>
      <c r="D64" s="135"/>
      <c r="E64" s="135">
        <f>'将来負担比率（分子）の構造'!J$43</f>
        <v>1968</v>
      </c>
      <c r="F64" s="135"/>
      <c r="G64" s="135"/>
      <c r="H64" s="135">
        <f>'将来負担比率（分子）の構造'!K$43</f>
        <v>1879</v>
      </c>
      <c r="I64" s="135"/>
      <c r="J64" s="135"/>
      <c r="K64" s="135">
        <f>'将来負担比率（分子）の構造'!L$43</f>
        <v>1844</v>
      </c>
      <c r="L64" s="135"/>
      <c r="M64" s="135"/>
      <c r="N64" s="135">
        <f>'将来負担比率（分子）の構造'!M$43</f>
        <v>1977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5977</v>
      </c>
      <c r="C66" s="135"/>
      <c r="D66" s="135"/>
      <c r="E66" s="135">
        <f>'将来負担比率（分子）の構造'!J$41</f>
        <v>5503</v>
      </c>
      <c r="F66" s="135"/>
      <c r="G66" s="135"/>
      <c r="H66" s="135">
        <f>'将来負担比率（分子）の構造'!K$41</f>
        <v>5681</v>
      </c>
      <c r="I66" s="135"/>
      <c r="J66" s="135"/>
      <c r="K66" s="135">
        <f>'将来負担比率（分子）の構造'!L$41</f>
        <v>5502</v>
      </c>
      <c r="L66" s="135"/>
      <c r="M66" s="135"/>
      <c r="N66" s="135">
        <f>'将来負担比率（分子）の構造'!M$41</f>
        <v>5323</v>
      </c>
      <c r="O66" s="135"/>
      <c r="P66" s="135"/>
    </row>
    <row r="67" spans="1:16">
      <c r="A67" s="135" t="s">
        <v>62</v>
      </c>
      <c r="B67" s="135" t="e">
        <f>NA()</f>
        <v>#N/A</v>
      </c>
      <c r="C67" s="135">
        <f>IF(ISNUMBER('将来負担比率（分子）の構造'!I$52), IF('将来負担比率（分子）の構造'!I$52 &lt; 0, 0, '将来負担比率（分子）の構造'!I$52), NA())</f>
        <v>1100</v>
      </c>
      <c r="D67" s="135" t="e">
        <f>NA()</f>
        <v>#N/A</v>
      </c>
      <c r="E67" s="135" t="e">
        <f>NA()</f>
        <v>#N/A</v>
      </c>
      <c r="F67" s="135">
        <f>IF(ISNUMBER('将来負担比率（分子）の構造'!J$52), IF('将来負担比率（分子）の構造'!J$52 &lt; 0, 0, '将来負担比率（分子）の構造'!J$52), NA())</f>
        <v>818</v>
      </c>
      <c r="G67" s="135" t="e">
        <f>NA()</f>
        <v>#N/A</v>
      </c>
      <c r="H67" s="135" t="e">
        <f>NA()</f>
        <v>#N/A</v>
      </c>
      <c r="I67" s="135">
        <f>IF(ISNUMBER('将来負担比率（分子）の構造'!K$52), IF('将来負担比率（分子）の構造'!K$52 &lt; 0, 0, '将来負担比率（分子）の構造'!K$52), NA())</f>
        <v>782</v>
      </c>
      <c r="J67" s="135" t="e">
        <f>NA()</f>
        <v>#N/A</v>
      </c>
      <c r="K67" s="135" t="e">
        <f>NA()</f>
        <v>#N/A</v>
      </c>
      <c r="L67" s="135">
        <f>IF(ISNUMBER('将来負担比率（分子）の構造'!L$52), IF('将来負担比率（分子）の構造'!L$52 &lt; 0, 0, '将来負担比率（分子）の構造'!L$52), NA())</f>
        <v>553</v>
      </c>
      <c r="M67" s="135" t="e">
        <f>NA()</f>
        <v>#N/A</v>
      </c>
      <c r="N67" s="135" t="e">
        <f>NA()</f>
        <v>#N/A</v>
      </c>
      <c r="O67" s="135">
        <f>IF(ISNUMBER('将来負担比率（分子）の構造'!M$52), IF('将来負担比率（分子）の構造'!M$52 &lt; 0, 0, '将来負担比率（分子）の構造'!M$52), NA())</f>
        <v>341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992869</v>
      </c>
      <c r="S5" s="583"/>
      <c r="T5" s="583"/>
      <c r="U5" s="583"/>
      <c r="V5" s="583"/>
      <c r="W5" s="583"/>
      <c r="X5" s="583"/>
      <c r="Y5" s="584"/>
      <c r="Z5" s="585">
        <v>15.8</v>
      </c>
      <c r="AA5" s="585"/>
      <c r="AB5" s="585"/>
      <c r="AC5" s="585"/>
      <c r="AD5" s="586">
        <v>992869</v>
      </c>
      <c r="AE5" s="586"/>
      <c r="AF5" s="586"/>
      <c r="AG5" s="586"/>
      <c r="AH5" s="586"/>
      <c r="AI5" s="586"/>
      <c r="AJ5" s="586"/>
      <c r="AK5" s="586"/>
      <c r="AL5" s="587">
        <v>27.9</v>
      </c>
      <c r="AM5" s="588"/>
      <c r="AN5" s="588"/>
      <c r="AO5" s="589"/>
      <c r="AP5" s="579" t="s">
        <v>207</v>
      </c>
      <c r="AQ5" s="580"/>
      <c r="AR5" s="580"/>
      <c r="AS5" s="580"/>
      <c r="AT5" s="580"/>
      <c r="AU5" s="580"/>
      <c r="AV5" s="580"/>
      <c r="AW5" s="580"/>
      <c r="AX5" s="580"/>
      <c r="AY5" s="580"/>
      <c r="AZ5" s="580"/>
      <c r="BA5" s="580"/>
      <c r="BB5" s="580"/>
      <c r="BC5" s="580"/>
      <c r="BD5" s="580"/>
      <c r="BE5" s="580"/>
      <c r="BF5" s="581"/>
      <c r="BG5" s="593">
        <v>992729</v>
      </c>
      <c r="BH5" s="594"/>
      <c r="BI5" s="594"/>
      <c r="BJ5" s="594"/>
      <c r="BK5" s="594"/>
      <c r="BL5" s="594"/>
      <c r="BM5" s="594"/>
      <c r="BN5" s="595"/>
      <c r="BO5" s="596">
        <v>100</v>
      </c>
      <c r="BP5" s="596"/>
      <c r="BQ5" s="596"/>
      <c r="BR5" s="596"/>
      <c r="BS5" s="597">
        <v>81793</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68142</v>
      </c>
      <c r="S6" s="594"/>
      <c r="T6" s="594"/>
      <c r="U6" s="594"/>
      <c r="V6" s="594"/>
      <c r="W6" s="594"/>
      <c r="X6" s="594"/>
      <c r="Y6" s="595"/>
      <c r="Z6" s="596">
        <v>1.1000000000000001</v>
      </c>
      <c r="AA6" s="596"/>
      <c r="AB6" s="596"/>
      <c r="AC6" s="596"/>
      <c r="AD6" s="597">
        <v>68142</v>
      </c>
      <c r="AE6" s="597"/>
      <c r="AF6" s="597"/>
      <c r="AG6" s="597"/>
      <c r="AH6" s="597"/>
      <c r="AI6" s="597"/>
      <c r="AJ6" s="597"/>
      <c r="AK6" s="597"/>
      <c r="AL6" s="598">
        <v>1.9</v>
      </c>
      <c r="AM6" s="599"/>
      <c r="AN6" s="599"/>
      <c r="AO6" s="600"/>
      <c r="AP6" s="590" t="s">
        <v>212</v>
      </c>
      <c r="AQ6" s="591"/>
      <c r="AR6" s="591"/>
      <c r="AS6" s="591"/>
      <c r="AT6" s="591"/>
      <c r="AU6" s="591"/>
      <c r="AV6" s="591"/>
      <c r="AW6" s="591"/>
      <c r="AX6" s="591"/>
      <c r="AY6" s="591"/>
      <c r="AZ6" s="591"/>
      <c r="BA6" s="591"/>
      <c r="BB6" s="591"/>
      <c r="BC6" s="591"/>
      <c r="BD6" s="591"/>
      <c r="BE6" s="591"/>
      <c r="BF6" s="592"/>
      <c r="BG6" s="593">
        <v>992729</v>
      </c>
      <c r="BH6" s="594"/>
      <c r="BI6" s="594"/>
      <c r="BJ6" s="594"/>
      <c r="BK6" s="594"/>
      <c r="BL6" s="594"/>
      <c r="BM6" s="594"/>
      <c r="BN6" s="595"/>
      <c r="BO6" s="596">
        <v>100</v>
      </c>
      <c r="BP6" s="596"/>
      <c r="BQ6" s="596"/>
      <c r="BR6" s="596"/>
      <c r="BS6" s="597">
        <v>81793</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55231</v>
      </c>
      <c r="CS6" s="594"/>
      <c r="CT6" s="594"/>
      <c r="CU6" s="594"/>
      <c r="CV6" s="594"/>
      <c r="CW6" s="594"/>
      <c r="CX6" s="594"/>
      <c r="CY6" s="595"/>
      <c r="CZ6" s="596">
        <v>0.9</v>
      </c>
      <c r="DA6" s="596"/>
      <c r="DB6" s="596"/>
      <c r="DC6" s="596"/>
      <c r="DD6" s="602" t="s">
        <v>214</v>
      </c>
      <c r="DE6" s="594"/>
      <c r="DF6" s="594"/>
      <c r="DG6" s="594"/>
      <c r="DH6" s="594"/>
      <c r="DI6" s="594"/>
      <c r="DJ6" s="594"/>
      <c r="DK6" s="594"/>
      <c r="DL6" s="594"/>
      <c r="DM6" s="594"/>
      <c r="DN6" s="594"/>
      <c r="DO6" s="594"/>
      <c r="DP6" s="595"/>
      <c r="DQ6" s="602">
        <v>55231</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1773</v>
      </c>
      <c r="S7" s="594"/>
      <c r="T7" s="594"/>
      <c r="U7" s="594"/>
      <c r="V7" s="594"/>
      <c r="W7" s="594"/>
      <c r="X7" s="594"/>
      <c r="Y7" s="595"/>
      <c r="Z7" s="596">
        <v>0</v>
      </c>
      <c r="AA7" s="596"/>
      <c r="AB7" s="596"/>
      <c r="AC7" s="596"/>
      <c r="AD7" s="597">
        <v>1773</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330321</v>
      </c>
      <c r="BH7" s="594"/>
      <c r="BI7" s="594"/>
      <c r="BJ7" s="594"/>
      <c r="BK7" s="594"/>
      <c r="BL7" s="594"/>
      <c r="BM7" s="594"/>
      <c r="BN7" s="595"/>
      <c r="BO7" s="596">
        <v>33.299999999999997</v>
      </c>
      <c r="BP7" s="596"/>
      <c r="BQ7" s="596"/>
      <c r="BR7" s="596"/>
      <c r="BS7" s="597" t="s">
        <v>214</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781009</v>
      </c>
      <c r="CS7" s="594"/>
      <c r="CT7" s="594"/>
      <c r="CU7" s="594"/>
      <c r="CV7" s="594"/>
      <c r="CW7" s="594"/>
      <c r="CX7" s="594"/>
      <c r="CY7" s="595"/>
      <c r="CZ7" s="596">
        <v>12.9</v>
      </c>
      <c r="DA7" s="596"/>
      <c r="DB7" s="596"/>
      <c r="DC7" s="596"/>
      <c r="DD7" s="602">
        <v>29792</v>
      </c>
      <c r="DE7" s="594"/>
      <c r="DF7" s="594"/>
      <c r="DG7" s="594"/>
      <c r="DH7" s="594"/>
      <c r="DI7" s="594"/>
      <c r="DJ7" s="594"/>
      <c r="DK7" s="594"/>
      <c r="DL7" s="594"/>
      <c r="DM7" s="594"/>
      <c r="DN7" s="594"/>
      <c r="DO7" s="594"/>
      <c r="DP7" s="595"/>
      <c r="DQ7" s="602">
        <v>670710</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5350</v>
      </c>
      <c r="S8" s="594"/>
      <c r="T8" s="594"/>
      <c r="U8" s="594"/>
      <c r="V8" s="594"/>
      <c r="W8" s="594"/>
      <c r="X8" s="594"/>
      <c r="Y8" s="595"/>
      <c r="Z8" s="596">
        <v>0.1</v>
      </c>
      <c r="AA8" s="596"/>
      <c r="AB8" s="596"/>
      <c r="AC8" s="596"/>
      <c r="AD8" s="597">
        <v>5350</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15113</v>
      </c>
      <c r="BH8" s="594"/>
      <c r="BI8" s="594"/>
      <c r="BJ8" s="594"/>
      <c r="BK8" s="594"/>
      <c r="BL8" s="594"/>
      <c r="BM8" s="594"/>
      <c r="BN8" s="595"/>
      <c r="BO8" s="596">
        <v>1.5</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1615698</v>
      </c>
      <c r="CS8" s="594"/>
      <c r="CT8" s="594"/>
      <c r="CU8" s="594"/>
      <c r="CV8" s="594"/>
      <c r="CW8" s="594"/>
      <c r="CX8" s="594"/>
      <c r="CY8" s="595"/>
      <c r="CZ8" s="596">
        <v>26.8</v>
      </c>
      <c r="DA8" s="596"/>
      <c r="DB8" s="596"/>
      <c r="DC8" s="596"/>
      <c r="DD8" s="602">
        <v>281880</v>
      </c>
      <c r="DE8" s="594"/>
      <c r="DF8" s="594"/>
      <c r="DG8" s="594"/>
      <c r="DH8" s="594"/>
      <c r="DI8" s="594"/>
      <c r="DJ8" s="594"/>
      <c r="DK8" s="594"/>
      <c r="DL8" s="594"/>
      <c r="DM8" s="594"/>
      <c r="DN8" s="594"/>
      <c r="DO8" s="594"/>
      <c r="DP8" s="595"/>
      <c r="DQ8" s="602">
        <v>725556</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2583</v>
      </c>
      <c r="S9" s="594"/>
      <c r="T9" s="594"/>
      <c r="U9" s="594"/>
      <c r="V9" s="594"/>
      <c r="W9" s="594"/>
      <c r="X9" s="594"/>
      <c r="Y9" s="595"/>
      <c r="Z9" s="596">
        <v>0</v>
      </c>
      <c r="AA9" s="596"/>
      <c r="AB9" s="596"/>
      <c r="AC9" s="596"/>
      <c r="AD9" s="597">
        <v>2583</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278448</v>
      </c>
      <c r="BH9" s="594"/>
      <c r="BI9" s="594"/>
      <c r="BJ9" s="594"/>
      <c r="BK9" s="594"/>
      <c r="BL9" s="594"/>
      <c r="BM9" s="594"/>
      <c r="BN9" s="595"/>
      <c r="BO9" s="596">
        <v>28</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712916</v>
      </c>
      <c r="CS9" s="594"/>
      <c r="CT9" s="594"/>
      <c r="CU9" s="594"/>
      <c r="CV9" s="594"/>
      <c r="CW9" s="594"/>
      <c r="CX9" s="594"/>
      <c r="CY9" s="595"/>
      <c r="CZ9" s="596">
        <v>11.8</v>
      </c>
      <c r="DA9" s="596"/>
      <c r="DB9" s="596"/>
      <c r="DC9" s="596"/>
      <c r="DD9" s="602">
        <v>40366</v>
      </c>
      <c r="DE9" s="594"/>
      <c r="DF9" s="594"/>
      <c r="DG9" s="594"/>
      <c r="DH9" s="594"/>
      <c r="DI9" s="594"/>
      <c r="DJ9" s="594"/>
      <c r="DK9" s="594"/>
      <c r="DL9" s="594"/>
      <c r="DM9" s="594"/>
      <c r="DN9" s="594"/>
      <c r="DO9" s="594"/>
      <c r="DP9" s="595"/>
      <c r="DQ9" s="602">
        <v>668411</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101977</v>
      </c>
      <c r="S10" s="594"/>
      <c r="T10" s="594"/>
      <c r="U10" s="594"/>
      <c r="V10" s="594"/>
      <c r="W10" s="594"/>
      <c r="X10" s="594"/>
      <c r="Y10" s="595"/>
      <c r="Z10" s="596">
        <v>1.6</v>
      </c>
      <c r="AA10" s="596"/>
      <c r="AB10" s="596"/>
      <c r="AC10" s="596"/>
      <c r="AD10" s="597">
        <v>101977</v>
      </c>
      <c r="AE10" s="597"/>
      <c r="AF10" s="597"/>
      <c r="AG10" s="597"/>
      <c r="AH10" s="597"/>
      <c r="AI10" s="597"/>
      <c r="AJ10" s="597"/>
      <c r="AK10" s="597"/>
      <c r="AL10" s="598">
        <v>2.9</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23172</v>
      </c>
      <c r="BH10" s="594"/>
      <c r="BI10" s="594"/>
      <c r="BJ10" s="594"/>
      <c r="BK10" s="594"/>
      <c r="BL10" s="594"/>
      <c r="BM10" s="594"/>
      <c r="BN10" s="595"/>
      <c r="BO10" s="596">
        <v>2.2999999999999998</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2017</v>
      </c>
      <c r="CS10" s="594"/>
      <c r="CT10" s="594"/>
      <c r="CU10" s="594"/>
      <c r="CV10" s="594"/>
      <c r="CW10" s="594"/>
      <c r="CX10" s="594"/>
      <c r="CY10" s="595"/>
      <c r="CZ10" s="596">
        <v>0</v>
      </c>
      <c r="DA10" s="596"/>
      <c r="DB10" s="596"/>
      <c r="DC10" s="596"/>
      <c r="DD10" s="602" t="s">
        <v>111</v>
      </c>
      <c r="DE10" s="594"/>
      <c r="DF10" s="594"/>
      <c r="DG10" s="594"/>
      <c r="DH10" s="594"/>
      <c r="DI10" s="594"/>
      <c r="DJ10" s="594"/>
      <c r="DK10" s="594"/>
      <c r="DL10" s="594"/>
      <c r="DM10" s="594"/>
      <c r="DN10" s="594"/>
      <c r="DO10" s="594"/>
      <c r="DP10" s="595"/>
      <c r="DQ10" s="602">
        <v>17</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11510</v>
      </c>
      <c r="S11" s="594"/>
      <c r="T11" s="594"/>
      <c r="U11" s="594"/>
      <c r="V11" s="594"/>
      <c r="W11" s="594"/>
      <c r="X11" s="594"/>
      <c r="Y11" s="595"/>
      <c r="Z11" s="596">
        <v>0.2</v>
      </c>
      <c r="AA11" s="596"/>
      <c r="AB11" s="596"/>
      <c r="AC11" s="596"/>
      <c r="AD11" s="597">
        <v>11510</v>
      </c>
      <c r="AE11" s="597"/>
      <c r="AF11" s="597"/>
      <c r="AG11" s="597"/>
      <c r="AH11" s="597"/>
      <c r="AI11" s="597"/>
      <c r="AJ11" s="597"/>
      <c r="AK11" s="597"/>
      <c r="AL11" s="598">
        <v>0.3</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13588</v>
      </c>
      <c r="BH11" s="594"/>
      <c r="BI11" s="594"/>
      <c r="BJ11" s="594"/>
      <c r="BK11" s="594"/>
      <c r="BL11" s="594"/>
      <c r="BM11" s="594"/>
      <c r="BN11" s="595"/>
      <c r="BO11" s="596">
        <v>1.4</v>
      </c>
      <c r="BP11" s="596"/>
      <c r="BQ11" s="596"/>
      <c r="BR11" s="596"/>
      <c r="BS11" s="602" t="s">
        <v>111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648669</v>
      </c>
      <c r="CS11" s="594"/>
      <c r="CT11" s="594"/>
      <c r="CU11" s="594"/>
      <c r="CV11" s="594"/>
      <c r="CW11" s="594"/>
      <c r="CX11" s="594"/>
      <c r="CY11" s="595"/>
      <c r="CZ11" s="596">
        <v>10.7</v>
      </c>
      <c r="DA11" s="596"/>
      <c r="DB11" s="596"/>
      <c r="DC11" s="596"/>
      <c r="DD11" s="602">
        <v>259027</v>
      </c>
      <c r="DE11" s="594"/>
      <c r="DF11" s="594"/>
      <c r="DG11" s="594"/>
      <c r="DH11" s="594"/>
      <c r="DI11" s="594"/>
      <c r="DJ11" s="594"/>
      <c r="DK11" s="594"/>
      <c r="DL11" s="594"/>
      <c r="DM11" s="594"/>
      <c r="DN11" s="594"/>
      <c r="DO11" s="594"/>
      <c r="DP11" s="595"/>
      <c r="DQ11" s="602">
        <v>273851</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597810</v>
      </c>
      <c r="BH12" s="594"/>
      <c r="BI12" s="594"/>
      <c r="BJ12" s="594"/>
      <c r="BK12" s="594"/>
      <c r="BL12" s="594"/>
      <c r="BM12" s="594"/>
      <c r="BN12" s="595"/>
      <c r="BO12" s="596">
        <v>60.2</v>
      </c>
      <c r="BP12" s="596"/>
      <c r="BQ12" s="596"/>
      <c r="BR12" s="596"/>
      <c r="BS12" s="602">
        <v>81793</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147741</v>
      </c>
      <c r="CS12" s="594"/>
      <c r="CT12" s="594"/>
      <c r="CU12" s="594"/>
      <c r="CV12" s="594"/>
      <c r="CW12" s="594"/>
      <c r="CX12" s="594"/>
      <c r="CY12" s="595"/>
      <c r="CZ12" s="596">
        <v>2.4</v>
      </c>
      <c r="DA12" s="596"/>
      <c r="DB12" s="596"/>
      <c r="DC12" s="596"/>
      <c r="DD12" s="602">
        <v>14921</v>
      </c>
      <c r="DE12" s="594"/>
      <c r="DF12" s="594"/>
      <c r="DG12" s="594"/>
      <c r="DH12" s="594"/>
      <c r="DI12" s="594"/>
      <c r="DJ12" s="594"/>
      <c r="DK12" s="594"/>
      <c r="DL12" s="594"/>
      <c r="DM12" s="594"/>
      <c r="DN12" s="594"/>
      <c r="DO12" s="594"/>
      <c r="DP12" s="595"/>
      <c r="DQ12" s="602">
        <v>69437</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8000</v>
      </c>
      <c r="S13" s="594"/>
      <c r="T13" s="594"/>
      <c r="U13" s="594"/>
      <c r="V13" s="594"/>
      <c r="W13" s="594"/>
      <c r="X13" s="594"/>
      <c r="Y13" s="595"/>
      <c r="Z13" s="596">
        <v>0.1</v>
      </c>
      <c r="AA13" s="596"/>
      <c r="AB13" s="596"/>
      <c r="AC13" s="596"/>
      <c r="AD13" s="597">
        <v>8000</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597810</v>
      </c>
      <c r="BH13" s="594"/>
      <c r="BI13" s="594"/>
      <c r="BJ13" s="594"/>
      <c r="BK13" s="594"/>
      <c r="BL13" s="594"/>
      <c r="BM13" s="594"/>
      <c r="BN13" s="595"/>
      <c r="BO13" s="596">
        <v>60.2</v>
      </c>
      <c r="BP13" s="596"/>
      <c r="BQ13" s="596"/>
      <c r="BR13" s="596"/>
      <c r="BS13" s="602">
        <v>81793</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430895</v>
      </c>
      <c r="CS13" s="594"/>
      <c r="CT13" s="594"/>
      <c r="CU13" s="594"/>
      <c r="CV13" s="594"/>
      <c r="CW13" s="594"/>
      <c r="CX13" s="594"/>
      <c r="CY13" s="595"/>
      <c r="CZ13" s="596">
        <v>7.1</v>
      </c>
      <c r="DA13" s="596"/>
      <c r="DB13" s="596"/>
      <c r="DC13" s="596"/>
      <c r="DD13" s="602">
        <v>351076</v>
      </c>
      <c r="DE13" s="594"/>
      <c r="DF13" s="594"/>
      <c r="DG13" s="594"/>
      <c r="DH13" s="594"/>
      <c r="DI13" s="594"/>
      <c r="DJ13" s="594"/>
      <c r="DK13" s="594"/>
      <c r="DL13" s="594"/>
      <c r="DM13" s="594"/>
      <c r="DN13" s="594"/>
      <c r="DO13" s="594"/>
      <c r="DP13" s="595"/>
      <c r="DQ13" s="602">
        <v>211165</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24829</v>
      </c>
      <c r="BH14" s="594"/>
      <c r="BI14" s="594"/>
      <c r="BJ14" s="594"/>
      <c r="BK14" s="594"/>
      <c r="BL14" s="594"/>
      <c r="BM14" s="594"/>
      <c r="BN14" s="595"/>
      <c r="BO14" s="596">
        <v>2.5</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355879</v>
      </c>
      <c r="CS14" s="594"/>
      <c r="CT14" s="594"/>
      <c r="CU14" s="594"/>
      <c r="CV14" s="594"/>
      <c r="CW14" s="594"/>
      <c r="CX14" s="594"/>
      <c r="CY14" s="595"/>
      <c r="CZ14" s="596">
        <v>5.9</v>
      </c>
      <c r="DA14" s="596"/>
      <c r="DB14" s="596"/>
      <c r="DC14" s="596"/>
      <c r="DD14" s="602">
        <v>136844</v>
      </c>
      <c r="DE14" s="594"/>
      <c r="DF14" s="594"/>
      <c r="DG14" s="594"/>
      <c r="DH14" s="594"/>
      <c r="DI14" s="594"/>
      <c r="DJ14" s="594"/>
      <c r="DK14" s="594"/>
      <c r="DL14" s="594"/>
      <c r="DM14" s="594"/>
      <c r="DN14" s="594"/>
      <c r="DO14" s="594"/>
      <c r="DP14" s="595"/>
      <c r="DQ14" s="602">
        <v>242848</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1814</v>
      </c>
      <c r="S15" s="594"/>
      <c r="T15" s="594"/>
      <c r="U15" s="594"/>
      <c r="V15" s="594"/>
      <c r="W15" s="594"/>
      <c r="X15" s="594"/>
      <c r="Y15" s="595"/>
      <c r="Z15" s="596">
        <v>0</v>
      </c>
      <c r="AA15" s="596"/>
      <c r="AB15" s="596"/>
      <c r="AC15" s="596"/>
      <c r="AD15" s="597">
        <v>1814</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39769</v>
      </c>
      <c r="BH15" s="594"/>
      <c r="BI15" s="594"/>
      <c r="BJ15" s="594"/>
      <c r="BK15" s="594"/>
      <c r="BL15" s="594"/>
      <c r="BM15" s="594"/>
      <c r="BN15" s="595"/>
      <c r="BO15" s="596">
        <v>4</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613152</v>
      </c>
      <c r="CS15" s="594"/>
      <c r="CT15" s="594"/>
      <c r="CU15" s="594"/>
      <c r="CV15" s="594"/>
      <c r="CW15" s="594"/>
      <c r="CX15" s="594"/>
      <c r="CY15" s="595"/>
      <c r="CZ15" s="596">
        <v>10.199999999999999</v>
      </c>
      <c r="DA15" s="596"/>
      <c r="DB15" s="596"/>
      <c r="DC15" s="596"/>
      <c r="DD15" s="602">
        <v>100061</v>
      </c>
      <c r="DE15" s="594"/>
      <c r="DF15" s="594"/>
      <c r="DG15" s="594"/>
      <c r="DH15" s="594"/>
      <c r="DI15" s="594"/>
      <c r="DJ15" s="594"/>
      <c r="DK15" s="594"/>
      <c r="DL15" s="594"/>
      <c r="DM15" s="594"/>
      <c r="DN15" s="594"/>
      <c r="DO15" s="594"/>
      <c r="DP15" s="595"/>
      <c r="DQ15" s="602">
        <v>479866</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2579543</v>
      </c>
      <c r="S16" s="594"/>
      <c r="T16" s="594"/>
      <c r="U16" s="594"/>
      <c r="V16" s="594"/>
      <c r="W16" s="594"/>
      <c r="X16" s="594"/>
      <c r="Y16" s="595"/>
      <c r="Z16" s="596">
        <v>41</v>
      </c>
      <c r="AA16" s="596"/>
      <c r="AB16" s="596"/>
      <c r="AC16" s="596"/>
      <c r="AD16" s="597">
        <v>2364915</v>
      </c>
      <c r="AE16" s="597"/>
      <c r="AF16" s="597"/>
      <c r="AG16" s="597"/>
      <c r="AH16" s="597"/>
      <c r="AI16" s="597"/>
      <c r="AJ16" s="597"/>
      <c r="AK16" s="597"/>
      <c r="AL16" s="598">
        <v>66.400000000000006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9517</v>
      </c>
      <c r="CS16" s="594"/>
      <c r="CT16" s="594"/>
      <c r="CU16" s="594"/>
      <c r="CV16" s="594"/>
      <c r="CW16" s="594"/>
      <c r="CX16" s="594"/>
      <c r="CY16" s="595"/>
      <c r="CZ16" s="596">
        <v>0.2</v>
      </c>
      <c r="DA16" s="596"/>
      <c r="DB16" s="596"/>
      <c r="DC16" s="596"/>
      <c r="DD16" s="602" t="s">
        <v>111</v>
      </c>
      <c r="DE16" s="594"/>
      <c r="DF16" s="594"/>
      <c r="DG16" s="594"/>
      <c r="DH16" s="594"/>
      <c r="DI16" s="594"/>
      <c r="DJ16" s="594"/>
      <c r="DK16" s="594"/>
      <c r="DL16" s="594"/>
      <c r="DM16" s="594"/>
      <c r="DN16" s="594"/>
      <c r="DO16" s="594"/>
      <c r="DP16" s="595"/>
      <c r="DQ16" s="602">
        <v>1351</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2364915</v>
      </c>
      <c r="S17" s="594"/>
      <c r="T17" s="594"/>
      <c r="U17" s="594"/>
      <c r="V17" s="594"/>
      <c r="W17" s="594"/>
      <c r="X17" s="594"/>
      <c r="Y17" s="595"/>
      <c r="Z17" s="596">
        <v>37.6</v>
      </c>
      <c r="AA17" s="596"/>
      <c r="AB17" s="596"/>
      <c r="AC17" s="596"/>
      <c r="AD17" s="597">
        <v>2364915</v>
      </c>
      <c r="AE17" s="597"/>
      <c r="AF17" s="597"/>
      <c r="AG17" s="597"/>
      <c r="AH17" s="597"/>
      <c r="AI17" s="597"/>
      <c r="AJ17" s="597"/>
      <c r="AK17" s="597"/>
      <c r="AL17" s="598">
        <v>66.400000000000006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662279</v>
      </c>
      <c r="CS17" s="594"/>
      <c r="CT17" s="594"/>
      <c r="CU17" s="594"/>
      <c r="CV17" s="594"/>
      <c r="CW17" s="594"/>
      <c r="CX17" s="594"/>
      <c r="CY17" s="595"/>
      <c r="CZ17" s="596">
        <v>11</v>
      </c>
      <c r="DA17" s="596"/>
      <c r="DB17" s="596"/>
      <c r="DC17" s="596"/>
      <c r="DD17" s="602" t="s">
        <v>111</v>
      </c>
      <c r="DE17" s="594"/>
      <c r="DF17" s="594"/>
      <c r="DG17" s="594"/>
      <c r="DH17" s="594"/>
      <c r="DI17" s="594"/>
      <c r="DJ17" s="594"/>
      <c r="DK17" s="594"/>
      <c r="DL17" s="594"/>
      <c r="DM17" s="594"/>
      <c r="DN17" s="594"/>
      <c r="DO17" s="594"/>
      <c r="DP17" s="595"/>
      <c r="DQ17" s="602">
        <v>646196</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214628</v>
      </c>
      <c r="S18" s="594"/>
      <c r="T18" s="594"/>
      <c r="U18" s="594"/>
      <c r="V18" s="594"/>
      <c r="W18" s="594"/>
      <c r="X18" s="594"/>
      <c r="Y18" s="595"/>
      <c r="Z18" s="596">
        <v>3.4</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140</v>
      </c>
      <c r="BH19" s="594"/>
      <c r="BI19" s="594"/>
      <c r="BJ19" s="594"/>
      <c r="BK19" s="594"/>
      <c r="BL19" s="594"/>
      <c r="BM19" s="594"/>
      <c r="BN19" s="595"/>
      <c r="BO19" s="596">
        <v>0</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3773561</v>
      </c>
      <c r="S20" s="594"/>
      <c r="T20" s="594"/>
      <c r="U20" s="594"/>
      <c r="V20" s="594"/>
      <c r="W20" s="594"/>
      <c r="X20" s="594"/>
      <c r="Y20" s="595"/>
      <c r="Z20" s="596">
        <v>60</v>
      </c>
      <c r="AA20" s="596"/>
      <c r="AB20" s="596"/>
      <c r="AC20" s="596"/>
      <c r="AD20" s="597">
        <v>3558933</v>
      </c>
      <c r="AE20" s="597"/>
      <c r="AF20" s="597"/>
      <c r="AG20" s="597"/>
      <c r="AH20" s="597"/>
      <c r="AI20" s="597"/>
      <c r="AJ20" s="597"/>
      <c r="AK20" s="597"/>
      <c r="AL20" s="598">
        <v>100</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140</v>
      </c>
      <c r="BH20" s="594"/>
      <c r="BI20" s="594"/>
      <c r="BJ20" s="594"/>
      <c r="BK20" s="594"/>
      <c r="BL20" s="594"/>
      <c r="BM20" s="594"/>
      <c r="BN20" s="595"/>
      <c r="BO20" s="596">
        <v>0</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6035003</v>
      </c>
      <c r="CS20" s="594"/>
      <c r="CT20" s="594"/>
      <c r="CU20" s="594"/>
      <c r="CV20" s="594"/>
      <c r="CW20" s="594"/>
      <c r="CX20" s="594"/>
      <c r="CY20" s="595"/>
      <c r="CZ20" s="596">
        <v>100</v>
      </c>
      <c r="DA20" s="596"/>
      <c r="DB20" s="596"/>
      <c r="DC20" s="596"/>
      <c r="DD20" s="602">
        <v>1213967</v>
      </c>
      <c r="DE20" s="594"/>
      <c r="DF20" s="594"/>
      <c r="DG20" s="594"/>
      <c r="DH20" s="594"/>
      <c r="DI20" s="594"/>
      <c r="DJ20" s="594"/>
      <c r="DK20" s="594"/>
      <c r="DL20" s="594"/>
      <c r="DM20" s="594"/>
      <c r="DN20" s="594"/>
      <c r="DO20" s="594"/>
      <c r="DP20" s="595"/>
      <c r="DQ20" s="602">
        <v>4044639</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1256</v>
      </c>
      <c r="S21" s="594"/>
      <c r="T21" s="594"/>
      <c r="U21" s="594"/>
      <c r="V21" s="594"/>
      <c r="W21" s="594"/>
      <c r="X21" s="594"/>
      <c r="Y21" s="595"/>
      <c r="Z21" s="596">
        <v>0</v>
      </c>
      <c r="AA21" s="596"/>
      <c r="AB21" s="596"/>
      <c r="AC21" s="596"/>
      <c r="AD21" s="597">
        <v>1256</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140</v>
      </c>
      <c r="BH21" s="594"/>
      <c r="BI21" s="594"/>
      <c r="BJ21" s="594"/>
      <c r="BK21" s="594"/>
      <c r="BL21" s="594"/>
      <c r="BM21" s="594"/>
      <c r="BN21" s="595"/>
      <c r="BO21" s="596">
        <v>0</v>
      </c>
      <c r="BP21" s="596"/>
      <c r="BQ21" s="596"/>
      <c r="BR21" s="596"/>
      <c r="BS21" s="602" t="s">
        <v>111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29832</v>
      </c>
      <c r="S22" s="594"/>
      <c r="T22" s="594"/>
      <c r="U22" s="594"/>
      <c r="V22" s="594"/>
      <c r="W22" s="594"/>
      <c r="X22" s="594"/>
      <c r="Y22" s="595"/>
      <c r="Z22" s="596">
        <v>0.5</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85544</v>
      </c>
      <c r="S23" s="594"/>
      <c r="T23" s="594"/>
      <c r="U23" s="594"/>
      <c r="V23" s="594"/>
      <c r="W23" s="594"/>
      <c r="X23" s="594"/>
      <c r="Y23" s="595"/>
      <c r="Z23" s="596">
        <v>1.4</v>
      </c>
      <c r="AA23" s="596"/>
      <c r="AB23" s="596"/>
      <c r="AC23" s="596"/>
      <c r="AD23" s="597" t="s">
        <v>111</v>
      </c>
      <c r="AE23" s="597"/>
      <c r="AF23" s="597"/>
      <c r="AG23" s="597"/>
      <c r="AH23" s="597"/>
      <c r="AI23" s="597"/>
      <c r="AJ23" s="597"/>
      <c r="AK23" s="597"/>
      <c r="AL23" s="598" t="s">
        <v>111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8" t="s">
        <v>267</v>
      </c>
      <c r="DM23" s="619"/>
      <c r="DN23" s="619"/>
      <c r="DO23" s="619"/>
      <c r="DP23" s="619"/>
      <c r="DQ23" s="619"/>
      <c r="DR23" s="619"/>
      <c r="DS23" s="619"/>
      <c r="DT23" s="619"/>
      <c r="DU23" s="619"/>
      <c r="DV23" s="620"/>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26548</v>
      </c>
      <c r="S24" s="594"/>
      <c r="T24" s="594"/>
      <c r="U24" s="594"/>
      <c r="V24" s="594"/>
      <c r="W24" s="594"/>
      <c r="X24" s="594"/>
      <c r="Y24" s="595"/>
      <c r="Z24" s="596">
        <v>0.4</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2184511</v>
      </c>
      <c r="CS24" s="583"/>
      <c r="CT24" s="583"/>
      <c r="CU24" s="583"/>
      <c r="CV24" s="583"/>
      <c r="CW24" s="583"/>
      <c r="CX24" s="583"/>
      <c r="CY24" s="584"/>
      <c r="CZ24" s="622">
        <v>36.200000000000003</v>
      </c>
      <c r="DA24" s="623"/>
      <c r="DB24" s="623"/>
      <c r="DC24" s="624"/>
      <c r="DD24" s="621">
        <v>1633818</v>
      </c>
      <c r="DE24" s="583"/>
      <c r="DF24" s="583"/>
      <c r="DG24" s="583"/>
      <c r="DH24" s="583"/>
      <c r="DI24" s="583"/>
      <c r="DJ24" s="583"/>
      <c r="DK24" s="584"/>
      <c r="DL24" s="621">
        <v>1633729</v>
      </c>
      <c r="DM24" s="583"/>
      <c r="DN24" s="583"/>
      <c r="DO24" s="583"/>
      <c r="DP24" s="583"/>
      <c r="DQ24" s="583"/>
      <c r="DR24" s="583"/>
      <c r="DS24" s="583"/>
      <c r="DT24" s="583"/>
      <c r="DU24" s="583"/>
      <c r="DV24" s="584"/>
      <c r="DW24" s="587">
        <v>43.3</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509416</v>
      </c>
      <c r="S25" s="594"/>
      <c r="T25" s="594"/>
      <c r="U25" s="594"/>
      <c r="V25" s="594"/>
      <c r="W25" s="594"/>
      <c r="X25" s="594"/>
      <c r="Y25" s="595"/>
      <c r="Z25" s="596">
        <v>8.1</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881433</v>
      </c>
      <c r="CS25" s="613"/>
      <c r="CT25" s="613"/>
      <c r="CU25" s="613"/>
      <c r="CV25" s="613"/>
      <c r="CW25" s="613"/>
      <c r="CX25" s="613"/>
      <c r="CY25" s="614"/>
      <c r="CZ25" s="627">
        <v>14.6</v>
      </c>
      <c r="DA25" s="628"/>
      <c r="DB25" s="628"/>
      <c r="DC25" s="629"/>
      <c r="DD25" s="602">
        <v>806026</v>
      </c>
      <c r="DE25" s="613"/>
      <c r="DF25" s="613"/>
      <c r="DG25" s="613"/>
      <c r="DH25" s="613"/>
      <c r="DI25" s="613"/>
      <c r="DJ25" s="613"/>
      <c r="DK25" s="614"/>
      <c r="DL25" s="602">
        <v>805937</v>
      </c>
      <c r="DM25" s="613"/>
      <c r="DN25" s="613"/>
      <c r="DO25" s="613"/>
      <c r="DP25" s="613"/>
      <c r="DQ25" s="613"/>
      <c r="DR25" s="613"/>
      <c r="DS25" s="613"/>
      <c r="DT25" s="613"/>
      <c r="DU25" s="613"/>
      <c r="DV25" s="614"/>
      <c r="DW25" s="598">
        <v>21.3</v>
      </c>
      <c r="DX25" s="625"/>
      <c r="DY25" s="625"/>
      <c r="DZ25" s="625"/>
      <c r="EA25" s="625"/>
      <c r="EB25" s="625"/>
      <c r="EC25" s="626"/>
    </row>
    <row r="26" spans="2:133" ht="11.25" customHeight="1">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567221</v>
      </c>
      <c r="CS26" s="594"/>
      <c r="CT26" s="594"/>
      <c r="CU26" s="594"/>
      <c r="CV26" s="594"/>
      <c r="CW26" s="594"/>
      <c r="CX26" s="594"/>
      <c r="CY26" s="595"/>
      <c r="CZ26" s="627">
        <v>9.4</v>
      </c>
      <c r="DA26" s="628"/>
      <c r="DB26" s="628"/>
      <c r="DC26" s="629"/>
      <c r="DD26" s="602">
        <v>499280</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c r="B27" s="590" t="s">
        <v>278</v>
      </c>
      <c r="C27" s="591"/>
      <c r="D27" s="591"/>
      <c r="E27" s="591"/>
      <c r="F27" s="591"/>
      <c r="G27" s="591"/>
      <c r="H27" s="591"/>
      <c r="I27" s="591"/>
      <c r="J27" s="591"/>
      <c r="K27" s="591"/>
      <c r="L27" s="591"/>
      <c r="M27" s="591"/>
      <c r="N27" s="591"/>
      <c r="O27" s="591"/>
      <c r="P27" s="591"/>
      <c r="Q27" s="592"/>
      <c r="R27" s="593">
        <v>714836</v>
      </c>
      <c r="S27" s="594"/>
      <c r="T27" s="594"/>
      <c r="U27" s="594"/>
      <c r="V27" s="594"/>
      <c r="W27" s="594"/>
      <c r="X27" s="594"/>
      <c r="Y27" s="595"/>
      <c r="Z27" s="596">
        <v>11.4</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992869</v>
      </c>
      <c r="BH27" s="594"/>
      <c r="BI27" s="594"/>
      <c r="BJ27" s="594"/>
      <c r="BK27" s="594"/>
      <c r="BL27" s="594"/>
      <c r="BM27" s="594"/>
      <c r="BN27" s="595"/>
      <c r="BO27" s="596">
        <v>100</v>
      </c>
      <c r="BP27" s="596"/>
      <c r="BQ27" s="596"/>
      <c r="BR27" s="596"/>
      <c r="BS27" s="602">
        <v>81793</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640799</v>
      </c>
      <c r="CS27" s="613"/>
      <c r="CT27" s="613"/>
      <c r="CU27" s="613"/>
      <c r="CV27" s="613"/>
      <c r="CW27" s="613"/>
      <c r="CX27" s="613"/>
      <c r="CY27" s="614"/>
      <c r="CZ27" s="627">
        <v>10.6</v>
      </c>
      <c r="DA27" s="628"/>
      <c r="DB27" s="628"/>
      <c r="DC27" s="629"/>
      <c r="DD27" s="602">
        <v>181596</v>
      </c>
      <c r="DE27" s="613"/>
      <c r="DF27" s="613"/>
      <c r="DG27" s="613"/>
      <c r="DH27" s="613"/>
      <c r="DI27" s="613"/>
      <c r="DJ27" s="613"/>
      <c r="DK27" s="614"/>
      <c r="DL27" s="602">
        <v>181596</v>
      </c>
      <c r="DM27" s="613"/>
      <c r="DN27" s="613"/>
      <c r="DO27" s="613"/>
      <c r="DP27" s="613"/>
      <c r="DQ27" s="613"/>
      <c r="DR27" s="613"/>
      <c r="DS27" s="613"/>
      <c r="DT27" s="613"/>
      <c r="DU27" s="613"/>
      <c r="DV27" s="614"/>
      <c r="DW27" s="598">
        <v>4.8</v>
      </c>
      <c r="DX27" s="625"/>
      <c r="DY27" s="625"/>
      <c r="DZ27" s="625"/>
      <c r="EA27" s="625"/>
      <c r="EB27" s="625"/>
      <c r="EC27" s="626"/>
    </row>
    <row r="28" spans="2:133" ht="11.25" customHeight="1">
      <c r="B28" s="590" t="s">
        <v>281</v>
      </c>
      <c r="C28" s="591"/>
      <c r="D28" s="591"/>
      <c r="E28" s="591"/>
      <c r="F28" s="591"/>
      <c r="G28" s="591"/>
      <c r="H28" s="591"/>
      <c r="I28" s="591"/>
      <c r="J28" s="591"/>
      <c r="K28" s="591"/>
      <c r="L28" s="591"/>
      <c r="M28" s="591"/>
      <c r="N28" s="591"/>
      <c r="O28" s="591"/>
      <c r="P28" s="591"/>
      <c r="Q28" s="592"/>
      <c r="R28" s="593">
        <v>50261</v>
      </c>
      <c r="S28" s="594"/>
      <c r="T28" s="594"/>
      <c r="U28" s="594"/>
      <c r="V28" s="594"/>
      <c r="W28" s="594"/>
      <c r="X28" s="594"/>
      <c r="Y28" s="595"/>
      <c r="Z28" s="596">
        <v>0.8</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662279</v>
      </c>
      <c r="CS28" s="594"/>
      <c r="CT28" s="594"/>
      <c r="CU28" s="594"/>
      <c r="CV28" s="594"/>
      <c r="CW28" s="594"/>
      <c r="CX28" s="594"/>
      <c r="CY28" s="595"/>
      <c r="CZ28" s="627">
        <v>11</v>
      </c>
      <c r="DA28" s="628"/>
      <c r="DB28" s="628"/>
      <c r="DC28" s="629"/>
      <c r="DD28" s="602">
        <v>646196</v>
      </c>
      <c r="DE28" s="594"/>
      <c r="DF28" s="594"/>
      <c r="DG28" s="594"/>
      <c r="DH28" s="594"/>
      <c r="DI28" s="594"/>
      <c r="DJ28" s="594"/>
      <c r="DK28" s="595"/>
      <c r="DL28" s="602">
        <v>646196</v>
      </c>
      <c r="DM28" s="594"/>
      <c r="DN28" s="594"/>
      <c r="DO28" s="594"/>
      <c r="DP28" s="594"/>
      <c r="DQ28" s="594"/>
      <c r="DR28" s="594"/>
      <c r="DS28" s="594"/>
      <c r="DT28" s="594"/>
      <c r="DU28" s="594"/>
      <c r="DV28" s="595"/>
      <c r="DW28" s="598">
        <v>17.100000000000001</v>
      </c>
      <c r="DX28" s="625"/>
      <c r="DY28" s="625"/>
      <c r="DZ28" s="625"/>
      <c r="EA28" s="625"/>
      <c r="EB28" s="625"/>
      <c r="EC28" s="626"/>
    </row>
    <row r="29" spans="2:133" ht="11.25" customHeight="1">
      <c r="B29" s="590" t="s">
        <v>283</v>
      </c>
      <c r="C29" s="591"/>
      <c r="D29" s="591"/>
      <c r="E29" s="591"/>
      <c r="F29" s="591"/>
      <c r="G29" s="591"/>
      <c r="H29" s="591"/>
      <c r="I29" s="591"/>
      <c r="J29" s="591"/>
      <c r="K29" s="591"/>
      <c r="L29" s="591"/>
      <c r="M29" s="591"/>
      <c r="N29" s="591"/>
      <c r="O29" s="591"/>
      <c r="P29" s="591"/>
      <c r="Q29" s="592"/>
      <c r="R29" s="593">
        <v>25343</v>
      </c>
      <c r="S29" s="594"/>
      <c r="T29" s="594"/>
      <c r="U29" s="594"/>
      <c r="V29" s="594"/>
      <c r="W29" s="594"/>
      <c r="X29" s="594"/>
      <c r="Y29" s="595"/>
      <c r="Z29" s="596">
        <v>0.4</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57</v>
      </c>
      <c r="CG29" s="608"/>
      <c r="CH29" s="608"/>
      <c r="CI29" s="608"/>
      <c r="CJ29" s="608"/>
      <c r="CK29" s="608"/>
      <c r="CL29" s="608"/>
      <c r="CM29" s="608"/>
      <c r="CN29" s="608"/>
      <c r="CO29" s="608"/>
      <c r="CP29" s="608"/>
      <c r="CQ29" s="609"/>
      <c r="CR29" s="593">
        <v>662279</v>
      </c>
      <c r="CS29" s="613"/>
      <c r="CT29" s="613"/>
      <c r="CU29" s="613"/>
      <c r="CV29" s="613"/>
      <c r="CW29" s="613"/>
      <c r="CX29" s="613"/>
      <c r="CY29" s="614"/>
      <c r="CZ29" s="627">
        <v>11</v>
      </c>
      <c r="DA29" s="628"/>
      <c r="DB29" s="628"/>
      <c r="DC29" s="629"/>
      <c r="DD29" s="602">
        <v>646196</v>
      </c>
      <c r="DE29" s="613"/>
      <c r="DF29" s="613"/>
      <c r="DG29" s="613"/>
      <c r="DH29" s="613"/>
      <c r="DI29" s="613"/>
      <c r="DJ29" s="613"/>
      <c r="DK29" s="614"/>
      <c r="DL29" s="602">
        <v>646196</v>
      </c>
      <c r="DM29" s="613"/>
      <c r="DN29" s="613"/>
      <c r="DO29" s="613"/>
      <c r="DP29" s="613"/>
      <c r="DQ29" s="613"/>
      <c r="DR29" s="613"/>
      <c r="DS29" s="613"/>
      <c r="DT29" s="613"/>
      <c r="DU29" s="613"/>
      <c r="DV29" s="614"/>
      <c r="DW29" s="598">
        <v>17.100000000000001</v>
      </c>
      <c r="DX29" s="625"/>
      <c r="DY29" s="625"/>
      <c r="DZ29" s="625"/>
      <c r="EA29" s="625"/>
      <c r="EB29" s="625"/>
      <c r="EC29" s="626"/>
    </row>
    <row r="30" spans="2:133" ht="11.25" customHeight="1">
      <c r="B30" s="590" t="s">
        <v>287</v>
      </c>
      <c r="C30" s="591"/>
      <c r="D30" s="591"/>
      <c r="E30" s="591"/>
      <c r="F30" s="591"/>
      <c r="G30" s="591"/>
      <c r="H30" s="591"/>
      <c r="I30" s="591"/>
      <c r="J30" s="591"/>
      <c r="K30" s="591"/>
      <c r="L30" s="591"/>
      <c r="M30" s="591"/>
      <c r="N30" s="591"/>
      <c r="O30" s="591"/>
      <c r="P30" s="591"/>
      <c r="Q30" s="592"/>
      <c r="R30" s="593">
        <v>42318</v>
      </c>
      <c r="S30" s="594"/>
      <c r="T30" s="594"/>
      <c r="U30" s="594"/>
      <c r="V30" s="594"/>
      <c r="W30" s="594"/>
      <c r="X30" s="594"/>
      <c r="Y30" s="595"/>
      <c r="Z30" s="596">
        <v>0.7</v>
      </c>
      <c r="AA30" s="596"/>
      <c r="AB30" s="596"/>
      <c r="AC30" s="596"/>
      <c r="AD30" s="597" t="s">
        <v>111</v>
      </c>
      <c r="AE30" s="597"/>
      <c r="AF30" s="597"/>
      <c r="AG30" s="597"/>
      <c r="AH30" s="597"/>
      <c r="AI30" s="597"/>
      <c r="AJ30" s="597"/>
      <c r="AK30" s="597"/>
      <c r="AL30" s="598" t="s">
        <v>111</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99</v>
      </c>
      <c r="BH30" s="652"/>
      <c r="BI30" s="652"/>
      <c r="BJ30" s="652"/>
      <c r="BK30" s="652"/>
      <c r="BL30" s="652"/>
      <c r="BM30" s="588">
        <v>92.3</v>
      </c>
      <c r="BN30" s="652"/>
      <c r="BO30" s="652"/>
      <c r="BP30" s="652"/>
      <c r="BQ30" s="653"/>
      <c r="BR30" s="651">
        <v>99</v>
      </c>
      <c r="BS30" s="652"/>
      <c r="BT30" s="652"/>
      <c r="BU30" s="652"/>
      <c r="BV30" s="652"/>
      <c r="BW30" s="652"/>
      <c r="BX30" s="588">
        <v>90.8</v>
      </c>
      <c r="BY30" s="652"/>
      <c r="BZ30" s="652"/>
      <c r="CA30" s="652"/>
      <c r="CB30" s="653"/>
      <c r="CD30" s="656"/>
      <c r="CE30" s="657"/>
      <c r="CF30" s="607" t="s">
        <v>290</v>
      </c>
      <c r="CG30" s="608"/>
      <c r="CH30" s="608"/>
      <c r="CI30" s="608"/>
      <c r="CJ30" s="608"/>
      <c r="CK30" s="608"/>
      <c r="CL30" s="608"/>
      <c r="CM30" s="608"/>
      <c r="CN30" s="608"/>
      <c r="CO30" s="608"/>
      <c r="CP30" s="608"/>
      <c r="CQ30" s="609"/>
      <c r="CR30" s="593">
        <v>611991</v>
      </c>
      <c r="CS30" s="594"/>
      <c r="CT30" s="594"/>
      <c r="CU30" s="594"/>
      <c r="CV30" s="594"/>
      <c r="CW30" s="594"/>
      <c r="CX30" s="594"/>
      <c r="CY30" s="595"/>
      <c r="CZ30" s="627">
        <v>10.1</v>
      </c>
      <c r="DA30" s="628"/>
      <c r="DB30" s="628"/>
      <c r="DC30" s="629"/>
      <c r="DD30" s="602">
        <v>596401</v>
      </c>
      <c r="DE30" s="594"/>
      <c r="DF30" s="594"/>
      <c r="DG30" s="594"/>
      <c r="DH30" s="594"/>
      <c r="DI30" s="594"/>
      <c r="DJ30" s="594"/>
      <c r="DK30" s="595"/>
      <c r="DL30" s="602">
        <v>596401</v>
      </c>
      <c r="DM30" s="594"/>
      <c r="DN30" s="594"/>
      <c r="DO30" s="594"/>
      <c r="DP30" s="594"/>
      <c r="DQ30" s="594"/>
      <c r="DR30" s="594"/>
      <c r="DS30" s="594"/>
      <c r="DT30" s="594"/>
      <c r="DU30" s="594"/>
      <c r="DV30" s="595"/>
      <c r="DW30" s="598">
        <v>15.8</v>
      </c>
      <c r="DX30" s="625"/>
      <c r="DY30" s="625"/>
      <c r="DZ30" s="625"/>
      <c r="EA30" s="625"/>
      <c r="EB30" s="625"/>
      <c r="EC30" s="626"/>
    </row>
    <row r="31" spans="2:133" ht="11.25" customHeight="1">
      <c r="B31" s="590" t="s">
        <v>291</v>
      </c>
      <c r="C31" s="591"/>
      <c r="D31" s="591"/>
      <c r="E31" s="591"/>
      <c r="F31" s="591"/>
      <c r="G31" s="591"/>
      <c r="H31" s="591"/>
      <c r="I31" s="591"/>
      <c r="J31" s="591"/>
      <c r="K31" s="591"/>
      <c r="L31" s="591"/>
      <c r="M31" s="591"/>
      <c r="N31" s="591"/>
      <c r="O31" s="591"/>
      <c r="P31" s="591"/>
      <c r="Q31" s="592"/>
      <c r="R31" s="593">
        <v>306767</v>
      </c>
      <c r="S31" s="594"/>
      <c r="T31" s="594"/>
      <c r="U31" s="594"/>
      <c r="V31" s="594"/>
      <c r="W31" s="594"/>
      <c r="X31" s="594"/>
      <c r="Y31" s="595"/>
      <c r="Z31" s="596">
        <v>4.9000000000000004</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98.8</v>
      </c>
      <c r="BH31" s="613"/>
      <c r="BI31" s="613"/>
      <c r="BJ31" s="613"/>
      <c r="BK31" s="613"/>
      <c r="BL31" s="613"/>
      <c r="BM31" s="599">
        <v>94.4</v>
      </c>
      <c r="BN31" s="649"/>
      <c r="BO31" s="649"/>
      <c r="BP31" s="649"/>
      <c r="BQ31" s="650"/>
      <c r="BR31" s="648">
        <v>98.5</v>
      </c>
      <c r="BS31" s="613"/>
      <c r="BT31" s="613"/>
      <c r="BU31" s="613"/>
      <c r="BV31" s="613"/>
      <c r="BW31" s="613"/>
      <c r="BX31" s="599">
        <v>93.2</v>
      </c>
      <c r="BY31" s="649"/>
      <c r="BZ31" s="649"/>
      <c r="CA31" s="649"/>
      <c r="CB31" s="650"/>
      <c r="CD31" s="656"/>
      <c r="CE31" s="657"/>
      <c r="CF31" s="607" t="s">
        <v>294</v>
      </c>
      <c r="CG31" s="608"/>
      <c r="CH31" s="608"/>
      <c r="CI31" s="608"/>
      <c r="CJ31" s="608"/>
      <c r="CK31" s="608"/>
      <c r="CL31" s="608"/>
      <c r="CM31" s="608"/>
      <c r="CN31" s="608"/>
      <c r="CO31" s="608"/>
      <c r="CP31" s="608"/>
      <c r="CQ31" s="609"/>
      <c r="CR31" s="593">
        <v>50288</v>
      </c>
      <c r="CS31" s="613"/>
      <c r="CT31" s="613"/>
      <c r="CU31" s="613"/>
      <c r="CV31" s="613"/>
      <c r="CW31" s="613"/>
      <c r="CX31" s="613"/>
      <c r="CY31" s="614"/>
      <c r="CZ31" s="627">
        <v>0.8</v>
      </c>
      <c r="DA31" s="628"/>
      <c r="DB31" s="628"/>
      <c r="DC31" s="629"/>
      <c r="DD31" s="602">
        <v>49795</v>
      </c>
      <c r="DE31" s="613"/>
      <c r="DF31" s="613"/>
      <c r="DG31" s="613"/>
      <c r="DH31" s="613"/>
      <c r="DI31" s="613"/>
      <c r="DJ31" s="613"/>
      <c r="DK31" s="614"/>
      <c r="DL31" s="602">
        <v>49795</v>
      </c>
      <c r="DM31" s="613"/>
      <c r="DN31" s="613"/>
      <c r="DO31" s="613"/>
      <c r="DP31" s="613"/>
      <c r="DQ31" s="613"/>
      <c r="DR31" s="613"/>
      <c r="DS31" s="613"/>
      <c r="DT31" s="613"/>
      <c r="DU31" s="613"/>
      <c r="DV31" s="614"/>
      <c r="DW31" s="598">
        <v>1.3</v>
      </c>
      <c r="DX31" s="625"/>
      <c r="DY31" s="625"/>
      <c r="DZ31" s="625"/>
      <c r="EA31" s="625"/>
      <c r="EB31" s="625"/>
      <c r="EC31" s="626"/>
    </row>
    <row r="32" spans="2:133" ht="11.25" customHeight="1">
      <c r="B32" s="590" t="s">
        <v>295</v>
      </c>
      <c r="C32" s="591"/>
      <c r="D32" s="591"/>
      <c r="E32" s="591"/>
      <c r="F32" s="591"/>
      <c r="G32" s="591"/>
      <c r="H32" s="591"/>
      <c r="I32" s="591"/>
      <c r="J32" s="591"/>
      <c r="K32" s="591"/>
      <c r="L32" s="591"/>
      <c r="M32" s="591"/>
      <c r="N32" s="591"/>
      <c r="O32" s="591"/>
      <c r="P32" s="591"/>
      <c r="Q32" s="592"/>
      <c r="R32" s="593">
        <v>151149</v>
      </c>
      <c r="S32" s="594"/>
      <c r="T32" s="594"/>
      <c r="U32" s="594"/>
      <c r="V32" s="594"/>
      <c r="W32" s="594"/>
      <c r="X32" s="594"/>
      <c r="Y32" s="595"/>
      <c r="Z32" s="596">
        <v>2.4</v>
      </c>
      <c r="AA32" s="596"/>
      <c r="AB32" s="596"/>
      <c r="AC32" s="596"/>
      <c r="AD32" s="597">
        <v>373</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98.9</v>
      </c>
      <c r="BH32" s="661"/>
      <c r="BI32" s="661"/>
      <c r="BJ32" s="661"/>
      <c r="BK32" s="661"/>
      <c r="BL32" s="661"/>
      <c r="BM32" s="662">
        <v>90.4</v>
      </c>
      <c r="BN32" s="661"/>
      <c r="BO32" s="661"/>
      <c r="BP32" s="661"/>
      <c r="BQ32" s="663"/>
      <c r="BR32" s="660">
        <v>99.1</v>
      </c>
      <c r="BS32" s="661"/>
      <c r="BT32" s="661"/>
      <c r="BU32" s="661"/>
      <c r="BV32" s="661"/>
      <c r="BW32" s="661"/>
      <c r="BX32" s="662">
        <v>88.7</v>
      </c>
      <c r="BY32" s="661"/>
      <c r="BZ32" s="661"/>
      <c r="CA32" s="661"/>
      <c r="CB32" s="663"/>
      <c r="CD32" s="658"/>
      <c r="CE32" s="659"/>
      <c r="CF32" s="607" t="s">
        <v>297</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5"/>
      <c r="DY32" s="625"/>
      <c r="DZ32" s="625"/>
      <c r="EA32" s="625"/>
      <c r="EB32" s="625"/>
      <c r="EC32" s="626"/>
    </row>
    <row r="33" spans="2:133" ht="11.25" customHeight="1">
      <c r="B33" s="590" t="s">
        <v>298</v>
      </c>
      <c r="C33" s="591"/>
      <c r="D33" s="591"/>
      <c r="E33" s="591"/>
      <c r="F33" s="591"/>
      <c r="G33" s="591"/>
      <c r="H33" s="591"/>
      <c r="I33" s="591"/>
      <c r="J33" s="591"/>
      <c r="K33" s="591"/>
      <c r="L33" s="591"/>
      <c r="M33" s="591"/>
      <c r="N33" s="591"/>
      <c r="O33" s="591"/>
      <c r="P33" s="591"/>
      <c r="Q33" s="592"/>
      <c r="R33" s="593">
        <v>576388</v>
      </c>
      <c r="S33" s="594"/>
      <c r="T33" s="594"/>
      <c r="U33" s="594"/>
      <c r="V33" s="594"/>
      <c r="W33" s="594"/>
      <c r="X33" s="594"/>
      <c r="Y33" s="595"/>
      <c r="Z33" s="596">
        <v>9.1999999999999993</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2627008</v>
      </c>
      <c r="CS33" s="613"/>
      <c r="CT33" s="613"/>
      <c r="CU33" s="613"/>
      <c r="CV33" s="613"/>
      <c r="CW33" s="613"/>
      <c r="CX33" s="613"/>
      <c r="CY33" s="614"/>
      <c r="CZ33" s="627">
        <v>43.5</v>
      </c>
      <c r="DA33" s="628"/>
      <c r="DB33" s="628"/>
      <c r="DC33" s="629"/>
      <c r="DD33" s="602">
        <v>2046278</v>
      </c>
      <c r="DE33" s="613"/>
      <c r="DF33" s="613"/>
      <c r="DG33" s="613"/>
      <c r="DH33" s="613"/>
      <c r="DI33" s="613"/>
      <c r="DJ33" s="613"/>
      <c r="DK33" s="614"/>
      <c r="DL33" s="602">
        <v>1477248</v>
      </c>
      <c r="DM33" s="613"/>
      <c r="DN33" s="613"/>
      <c r="DO33" s="613"/>
      <c r="DP33" s="613"/>
      <c r="DQ33" s="613"/>
      <c r="DR33" s="613"/>
      <c r="DS33" s="613"/>
      <c r="DT33" s="613"/>
      <c r="DU33" s="613"/>
      <c r="DV33" s="614"/>
      <c r="DW33" s="598">
        <v>39.1</v>
      </c>
      <c r="DX33" s="625"/>
      <c r="DY33" s="625"/>
      <c r="DZ33" s="625"/>
      <c r="EA33" s="625"/>
      <c r="EB33" s="625"/>
      <c r="EC33" s="626"/>
    </row>
    <row r="34" spans="2:133" ht="11.25" customHeight="1">
      <c r="B34" s="590" t="s">
        <v>300</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776850</v>
      </c>
      <c r="CS34" s="594"/>
      <c r="CT34" s="594"/>
      <c r="CU34" s="594"/>
      <c r="CV34" s="594"/>
      <c r="CW34" s="594"/>
      <c r="CX34" s="594"/>
      <c r="CY34" s="595"/>
      <c r="CZ34" s="627">
        <v>12.9</v>
      </c>
      <c r="DA34" s="628"/>
      <c r="DB34" s="628"/>
      <c r="DC34" s="629"/>
      <c r="DD34" s="602">
        <v>516968</v>
      </c>
      <c r="DE34" s="594"/>
      <c r="DF34" s="594"/>
      <c r="DG34" s="594"/>
      <c r="DH34" s="594"/>
      <c r="DI34" s="594"/>
      <c r="DJ34" s="594"/>
      <c r="DK34" s="595"/>
      <c r="DL34" s="602">
        <v>426849</v>
      </c>
      <c r="DM34" s="594"/>
      <c r="DN34" s="594"/>
      <c r="DO34" s="594"/>
      <c r="DP34" s="594"/>
      <c r="DQ34" s="594"/>
      <c r="DR34" s="594"/>
      <c r="DS34" s="594"/>
      <c r="DT34" s="594"/>
      <c r="DU34" s="594"/>
      <c r="DV34" s="595"/>
      <c r="DW34" s="598">
        <v>11.3</v>
      </c>
      <c r="DX34" s="625"/>
      <c r="DY34" s="625"/>
      <c r="DZ34" s="625"/>
      <c r="EA34" s="625"/>
      <c r="EB34" s="625"/>
      <c r="EC34" s="626"/>
    </row>
    <row r="35" spans="2:133" ht="11.25" customHeight="1">
      <c r="B35" s="590" t="s">
        <v>304</v>
      </c>
      <c r="C35" s="591"/>
      <c r="D35" s="591"/>
      <c r="E35" s="591"/>
      <c r="F35" s="591"/>
      <c r="G35" s="591"/>
      <c r="H35" s="591"/>
      <c r="I35" s="591"/>
      <c r="J35" s="591"/>
      <c r="K35" s="591"/>
      <c r="L35" s="591"/>
      <c r="M35" s="591"/>
      <c r="N35" s="591"/>
      <c r="O35" s="591"/>
      <c r="P35" s="591"/>
      <c r="Q35" s="592"/>
      <c r="R35" s="593">
        <v>215288</v>
      </c>
      <c r="S35" s="594"/>
      <c r="T35" s="594"/>
      <c r="U35" s="594"/>
      <c r="V35" s="594"/>
      <c r="W35" s="594"/>
      <c r="X35" s="594"/>
      <c r="Y35" s="595"/>
      <c r="Z35" s="596">
        <v>3.4</v>
      </c>
      <c r="AA35" s="596"/>
      <c r="AB35" s="596"/>
      <c r="AC35" s="596"/>
      <c r="AD35" s="597" t="s">
        <v>111</v>
      </c>
      <c r="AE35" s="597"/>
      <c r="AF35" s="597"/>
      <c r="AG35" s="597"/>
      <c r="AH35" s="597"/>
      <c r="AI35" s="597"/>
      <c r="AJ35" s="597"/>
      <c r="AK35" s="597"/>
      <c r="AL35" s="598" t="s">
        <v>111</v>
      </c>
      <c r="AM35" s="599"/>
      <c r="AN35" s="599"/>
      <c r="AO35" s="600"/>
      <c r="AP35" s="186"/>
      <c r="AQ35" s="604" t="s">
        <v>305</v>
      </c>
      <c r="AR35" s="605"/>
      <c r="AS35" s="605"/>
      <c r="AT35" s="605"/>
      <c r="AU35" s="605"/>
      <c r="AV35" s="605"/>
      <c r="AW35" s="605"/>
      <c r="AX35" s="605"/>
      <c r="AY35" s="606"/>
      <c r="AZ35" s="582">
        <v>785298</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22508</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58015</v>
      </c>
      <c r="CS35" s="613"/>
      <c r="CT35" s="613"/>
      <c r="CU35" s="613"/>
      <c r="CV35" s="613"/>
      <c r="CW35" s="613"/>
      <c r="CX35" s="613"/>
      <c r="CY35" s="614"/>
      <c r="CZ35" s="627">
        <v>1</v>
      </c>
      <c r="DA35" s="628"/>
      <c r="DB35" s="628"/>
      <c r="DC35" s="629"/>
      <c r="DD35" s="602">
        <v>42782</v>
      </c>
      <c r="DE35" s="613"/>
      <c r="DF35" s="613"/>
      <c r="DG35" s="613"/>
      <c r="DH35" s="613"/>
      <c r="DI35" s="613"/>
      <c r="DJ35" s="613"/>
      <c r="DK35" s="614"/>
      <c r="DL35" s="602">
        <v>42782</v>
      </c>
      <c r="DM35" s="613"/>
      <c r="DN35" s="613"/>
      <c r="DO35" s="613"/>
      <c r="DP35" s="613"/>
      <c r="DQ35" s="613"/>
      <c r="DR35" s="613"/>
      <c r="DS35" s="613"/>
      <c r="DT35" s="613"/>
      <c r="DU35" s="613"/>
      <c r="DV35" s="614"/>
      <c r="DW35" s="598">
        <v>1.1000000000000001</v>
      </c>
      <c r="DX35" s="625"/>
      <c r="DY35" s="625"/>
      <c r="DZ35" s="625"/>
      <c r="EA35" s="625"/>
      <c r="EB35" s="625"/>
      <c r="EC35" s="626"/>
    </row>
    <row r="36" spans="2:133" ht="11.25" customHeight="1">
      <c r="B36" s="636" t="s">
        <v>308</v>
      </c>
      <c r="C36" s="637"/>
      <c r="D36" s="637"/>
      <c r="E36" s="637"/>
      <c r="F36" s="637"/>
      <c r="G36" s="637"/>
      <c r="H36" s="637"/>
      <c r="I36" s="637"/>
      <c r="J36" s="637"/>
      <c r="K36" s="637"/>
      <c r="L36" s="637"/>
      <c r="M36" s="637"/>
      <c r="N36" s="637"/>
      <c r="O36" s="637"/>
      <c r="P36" s="637"/>
      <c r="Q36" s="638"/>
      <c r="R36" s="665">
        <v>6293219</v>
      </c>
      <c r="S36" s="666"/>
      <c r="T36" s="666"/>
      <c r="U36" s="666"/>
      <c r="V36" s="666"/>
      <c r="W36" s="666"/>
      <c r="X36" s="666"/>
      <c r="Y36" s="667"/>
      <c r="Z36" s="668">
        <v>100</v>
      </c>
      <c r="AA36" s="668"/>
      <c r="AB36" s="668"/>
      <c r="AC36" s="668"/>
      <c r="AD36" s="669">
        <v>3560562</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352942</v>
      </c>
      <c r="BA36" s="594"/>
      <c r="BB36" s="594"/>
      <c r="BC36" s="594"/>
      <c r="BD36" s="613"/>
      <c r="BE36" s="613"/>
      <c r="BF36" s="650"/>
      <c r="BG36" s="607" t="s">
        <v>310</v>
      </c>
      <c r="BH36" s="608"/>
      <c r="BI36" s="608"/>
      <c r="BJ36" s="608"/>
      <c r="BK36" s="608"/>
      <c r="BL36" s="608"/>
      <c r="BM36" s="608"/>
      <c r="BN36" s="608"/>
      <c r="BO36" s="608"/>
      <c r="BP36" s="608"/>
      <c r="BQ36" s="608"/>
      <c r="BR36" s="608"/>
      <c r="BS36" s="608"/>
      <c r="BT36" s="608"/>
      <c r="BU36" s="609"/>
      <c r="BV36" s="593">
        <v>9304</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806406</v>
      </c>
      <c r="CS36" s="594"/>
      <c r="CT36" s="594"/>
      <c r="CU36" s="594"/>
      <c r="CV36" s="594"/>
      <c r="CW36" s="594"/>
      <c r="CX36" s="594"/>
      <c r="CY36" s="595"/>
      <c r="CZ36" s="627">
        <v>13.4</v>
      </c>
      <c r="DA36" s="628"/>
      <c r="DB36" s="628"/>
      <c r="DC36" s="629"/>
      <c r="DD36" s="602">
        <v>638414</v>
      </c>
      <c r="DE36" s="594"/>
      <c r="DF36" s="594"/>
      <c r="DG36" s="594"/>
      <c r="DH36" s="594"/>
      <c r="DI36" s="594"/>
      <c r="DJ36" s="594"/>
      <c r="DK36" s="595"/>
      <c r="DL36" s="602">
        <v>510456</v>
      </c>
      <c r="DM36" s="594"/>
      <c r="DN36" s="594"/>
      <c r="DO36" s="594"/>
      <c r="DP36" s="594"/>
      <c r="DQ36" s="594"/>
      <c r="DR36" s="594"/>
      <c r="DS36" s="594"/>
      <c r="DT36" s="594"/>
      <c r="DU36" s="594"/>
      <c r="DV36" s="595"/>
      <c r="DW36" s="598">
        <v>13.5</v>
      </c>
      <c r="DX36" s="625"/>
      <c r="DY36" s="625"/>
      <c r="DZ36" s="625"/>
      <c r="EA36" s="625"/>
      <c r="EB36" s="625"/>
      <c r="EC36" s="626"/>
    </row>
    <row r="37" spans="2:133" ht="11.25" customHeight="1">
      <c r="AQ37" s="672" t="s">
        <v>312</v>
      </c>
      <c r="AR37" s="673"/>
      <c r="AS37" s="673"/>
      <c r="AT37" s="673"/>
      <c r="AU37" s="673"/>
      <c r="AV37" s="673"/>
      <c r="AW37" s="673"/>
      <c r="AX37" s="673"/>
      <c r="AY37" s="674"/>
      <c r="AZ37" s="593" t="s">
        <v>313</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1477</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316911</v>
      </c>
      <c r="CS37" s="613"/>
      <c r="CT37" s="613"/>
      <c r="CU37" s="613"/>
      <c r="CV37" s="613"/>
      <c r="CW37" s="613"/>
      <c r="CX37" s="613"/>
      <c r="CY37" s="614"/>
      <c r="CZ37" s="627">
        <v>5.3</v>
      </c>
      <c r="DA37" s="628"/>
      <c r="DB37" s="628"/>
      <c r="DC37" s="629"/>
      <c r="DD37" s="602">
        <v>316789</v>
      </c>
      <c r="DE37" s="613"/>
      <c r="DF37" s="613"/>
      <c r="DG37" s="613"/>
      <c r="DH37" s="613"/>
      <c r="DI37" s="613"/>
      <c r="DJ37" s="613"/>
      <c r="DK37" s="614"/>
      <c r="DL37" s="602">
        <v>303494</v>
      </c>
      <c r="DM37" s="613"/>
      <c r="DN37" s="613"/>
      <c r="DO37" s="613"/>
      <c r="DP37" s="613"/>
      <c r="DQ37" s="613"/>
      <c r="DR37" s="613"/>
      <c r="DS37" s="613"/>
      <c r="DT37" s="613"/>
      <c r="DU37" s="613"/>
      <c r="DV37" s="614"/>
      <c r="DW37" s="598">
        <v>8</v>
      </c>
      <c r="DX37" s="625"/>
      <c r="DY37" s="625"/>
      <c r="DZ37" s="625"/>
      <c r="EA37" s="625"/>
      <c r="EB37" s="625"/>
      <c r="EC37" s="626"/>
    </row>
    <row r="38" spans="2:133" ht="11.25" customHeight="1">
      <c r="AQ38" s="672" t="s">
        <v>316</v>
      </c>
      <c r="AR38" s="673"/>
      <c r="AS38" s="673"/>
      <c r="AT38" s="673"/>
      <c r="AU38" s="673"/>
      <c r="AV38" s="673"/>
      <c r="AW38" s="673"/>
      <c r="AX38" s="673"/>
      <c r="AY38" s="674"/>
      <c r="AZ38" s="593" t="s">
        <v>317</v>
      </c>
      <c r="BA38" s="594"/>
      <c r="BB38" s="594"/>
      <c r="BC38" s="594"/>
      <c r="BD38" s="613"/>
      <c r="BE38" s="613"/>
      <c r="BF38" s="650"/>
      <c r="BG38" s="607" t="s">
        <v>318</v>
      </c>
      <c r="BH38" s="608"/>
      <c r="BI38" s="608"/>
      <c r="BJ38" s="608"/>
      <c r="BK38" s="608"/>
      <c r="BL38" s="608"/>
      <c r="BM38" s="608"/>
      <c r="BN38" s="608"/>
      <c r="BO38" s="608"/>
      <c r="BP38" s="608"/>
      <c r="BQ38" s="608"/>
      <c r="BR38" s="608"/>
      <c r="BS38" s="608"/>
      <c r="BT38" s="608"/>
      <c r="BU38" s="609"/>
      <c r="BV38" s="593">
        <v>2702</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770149</v>
      </c>
      <c r="CS38" s="594"/>
      <c r="CT38" s="594"/>
      <c r="CU38" s="594"/>
      <c r="CV38" s="594"/>
      <c r="CW38" s="594"/>
      <c r="CX38" s="594"/>
      <c r="CY38" s="595"/>
      <c r="CZ38" s="627">
        <v>12.8</v>
      </c>
      <c r="DA38" s="628"/>
      <c r="DB38" s="628"/>
      <c r="DC38" s="629"/>
      <c r="DD38" s="602">
        <v>696083</v>
      </c>
      <c r="DE38" s="594"/>
      <c r="DF38" s="594"/>
      <c r="DG38" s="594"/>
      <c r="DH38" s="594"/>
      <c r="DI38" s="594"/>
      <c r="DJ38" s="594"/>
      <c r="DK38" s="595"/>
      <c r="DL38" s="602">
        <v>497161</v>
      </c>
      <c r="DM38" s="594"/>
      <c r="DN38" s="594"/>
      <c r="DO38" s="594"/>
      <c r="DP38" s="594"/>
      <c r="DQ38" s="594"/>
      <c r="DR38" s="594"/>
      <c r="DS38" s="594"/>
      <c r="DT38" s="594"/>
      <c r="DU38" s="594"/>
      <c r="DV38" s="595"/>
      <c r="DW38" s="598">
        <v>13.2</v>
      </c>
      <c r="DX38" s="625"/>
      <c r="DY38" s="625"/>
      <c r="DZ38" s="625"/>
      <c r="EA38" s="625"/>
      <c r="EB38" s="625"/>
      <c r="EC38" s="626"/>
    </row>
    <row r="39" spans="2:133" ht="11.25" customHeight="1">
      <c r="AQ39" s="672" t="s">
        <v>320</v>
      </c>
      <c r="AR39" s="673"/>
      <c r="AS39" s="673"/>
      <c r="AT39" s="673"/>
      <c r="AU39" s="673"/>
      <c r="AV39" s="673"/>
      <c r="AW39" s="673"/>
      <c r="AX39" s="673"/>
      <c r="AY39" s="674"/>
      <c r="AZ39" s="593" t="s">
        <v>317</v>
      </c>
      <c r="BA39" s="594"/>
      <c r="BB39" s="594"/>
      <c r="BC39" s="594"/>
      <c r="BD39" s="613"/>
      <c r="BE39" s="613"/>
      <c r="BF39" s="650"/>
      <c r="BG39" s="678" t="s">
        <v>321</v>
      </c>
      <c r="BH39" s="679"/>
      <c r="BI39" s="679"/>
      <c r="BJ39" s="679"/>
      <c r="BK39" s="679"/>
      <c r="BL39" s="187"/>
      <c r="BM39" s="608" t="s">
        <v>322</v>
      </c>
      <c r="BN39" s="608"/>
      <c r="BO39" s="608"/>
      <c r="BP39" s="608"/>
      <c r="BQ39" s="608"/>
      <c r="BR39" s="608"/>
      <c r="BS39" s="608"/>
      <c r="BT39" s="608"/>
      <c r="BU39" s="609"/>
      <c r="BV39" s="593">
        <v>99</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176858</v>
      </c>
      <c r="CS39" s="613"/>
      <c r="CT39" s="613"/>
      <c r="CU39" s="613"/>
      <c r="CV39" s="613"/>
      <c r="CW39" s="613"/>
      <c r="CX39" s="613"/>
      <c r="CY39" s="614"/>
      <c r="CZ39" s="627">
        <v>2.9</v>
      </c>
      <c r="DA39" s="628"/>
      <c r="DB39" s="628"/>
      <c r="DC39" s="629"/>
      <c r="DD39" s="602">
        <v>151301</v>
      </c>
      <c r="DE39" s="613"/>
      <c r="DF39" s="613"/>
      <c r="DG39" s="613"/>
      <c r="DH39" s="613"/>
      <c r="DI39" s="613"/>
      <c r="DJ39" s="613"/>
      <c r="DK39" s="614"/>
      <c r="DL39" s="602" t="s">
        <v>317</v>
      </c>
      <c r="DM39" s="613"/>
      <c r="DN39" s="613"/>
      <c r="DO39" s="613"/>
      <c r="DP39" s="613"/>
      <c r="DQ39" s="613"/>
      <c r="DR39" s="613"/>
      <c r="DS39" s="613"/>
      <c r="DT39" s="613"/>
      <c r="DU39" s="613"/>
      <c r="DV39" s="614"/>
      <c r="DW39" s="598" t="s">
        <v>317</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56773</v>
      </c>
      <c r="BA40" s="594"/>
      <c r="BB40" s="594"/>
      <c r="BC40" s="594"/>
      <c r="BD40" s="613"/>
      <c r="BE40" s="613"/>
      <c r="BF40" s="650"/>
      <c r="BG40" s="678"/>
      <c r="BH40" s="679"/>
      <c r="BI40" s="679"/>
      <c r="BJ40" s="679"/>
      <c r="BK40" s="679"/>
      <c r="BL40" s="187"/>
      <c r="BM40" s="608" t="s">
        <v>325</v>
      </c>
      <c r="BN40" s="608"/>
      <c r="BO40" s="608"/>
      <c r="BP40" s="608"/>
      <c r="BQ40" s="608"/>
      <c r="BR40" s="608"/>
      <c r="BS40" s="608"/>
      <c r="BT40" s="608"/>
      <c r="BU40" s="609"/>
      <c r="BV40" s="593">
        <v>73</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38730</v>
      </c>
      <c r="CS40" s="594"/>
      <c r="CT40" s="594"/>
      <c r="CU40" s="594"/>
      <c r="CV40" s="594"/>
      <c r="CW40" s="594"/>
      <c r="CX40" s="594"/>
      <c r="CY40" s="595"/>
      <c r="CZ40" s="627">
        <v>0.6</v>
      </c>
      <c r="DA40" s="628"/>
      <c r="DB40" s="628"/>
      <c r="DC40" s="629"/>
      <c r="DD40" s="602">
        <v>730</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327</v>
      </c>
      <c r="AR41" s="616"/>
      <c r="AS41" s="616"/>
      <c r="AT41" s="616"/>
      <c r="AU41" s="616"/>
      <c r="AV41" s="616"/>
      <c r="AW41" s="616"/>
      <c r="AX41" s="616"/>
      <c r="AY41" s="617"/>
      <c r="AZ41" s="665">
        <v>375583</v>
      </c>
      <c r="BA41" s="666"/>
      <c r="BB41" s="666"/>
      <c r="BC41" s="666"/>
      <c r="BD41" s="661"/>
      <c r="BE41" s="661"/>
      <c r="BF41" s="663"/>
      <c r="BG41" s="680"/>
      <c r="BH41" s="681"/>
      <c r="BI41" s="681"/>
      <c r="BJ41" s="681"/>
      <c r="BK41" s="681"/>
      <c r="BL41" s="189"/>
      <c r="BM41" s="616" t="s">
        <v>328</v>
      </c>
      <c r="BN41" s="616"/>
      <c r="BO41" s="616"/>
      <c r="BP41" s="616"/>
      <c r="BQ41" s="616"/>
      <c r="BR41" s="616"/>
      <c r="BS41" s="616"/>
      <c r="BT41" s="616"/>
      <c r="BU41" s="617"/>
      <c r="BV41" s="665">
        <v>251</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313</v>
      </c>
      <c r="CS41" s="613"/>
      <c r="CT41" s="613"/>
      <c r="CU41" s="613"/>
      <c r="CV41" s="613"/>
      <c r="CW41" s="613"/>
      <c r="CX41" s="613"/>
      <c r="CY41" s="614"/>
      <c r="CZ41" s="627" t="s">
        <v>313</v>
      </c>
      <c r="DA41" s="628"/>
      <c r="DB41" s="628"/>
      <c r="DC41" s="629"/>
      <c r="DD41" s="602" t="s">
        <v>313</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1223484</v>
      </c>
      <c r="CS42" s="594"/>
      <c r="CT42" s="594"/>
      <c r="CU42" s="594"/>
      <c r="CV42" s="594"/>
      <c r="CW42" s="594"/>
      <c r="CX42" s="594"/>
      <c r="CY42" s="595"/>
      <c r="CZ42" s="627">
        <v>20.3</v>
      </c>
      <c r="DA42" s="676"/>
      <c r="DB42" s="676"/>
      <c r="DC42" s="677"/>
      <c r="DD42" s="602">
        <v>364543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18800</v>
      </c>
      <c r="CS43" s="613"/>
      <c r="CT43" s="613"/>
      <c r="CU43" s="613"/>
      <c r="CV43" s="613"/>
      <c r="CW43" s="613"/>
      <c r="CX43" s="613"/>
      <c r="CY43" s="614"/>
      <c r="CZ43" s="627">
        <v>0.3</v>
      </c>
      <c r="DA43" s="628"/>
      <c r="DB43" s="628"/>
      <c r="DC43" s="629"/>
      <c r="DD43" s="602">
        <v>18800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286</v>
      </c>
      <c r="CE44" s="700"/>
      <c r="CF44" s="590" t="s">
        <v>335</v>
      </c>
      <c r="CG44" s="591"/>
      <c r="CH44" s="591"/>
      <c r="CI44" s="591"/>
      <c r="CJ44" s="591"/>
      <c r="CK44" s="591"/>
      <c r="CL44" s="591"/>
      <c r="CM44" s="591"/>
      <c r="CN44" s="591"/>
      <c r="CO44" s="591"/>
      <c r="CP44" s="591"/>
      <c r="CQ44" s="592"/>
      <c r="CR44" s="593">
        <v>1213967</v>
      </c>
      <c r="CS44" s="594"/>
      <c r="CT44" s="594"/>
      <c r="CU44" s="594"/>
      <c r="CV44" s="594"/>
      <c r="CW44" s="594"/>
      <c r="CX44" s="594"/>
      <c r="CY44" s="595"/>
      <c r="CZ44" s="627">
        <v>20.100000000000001</v>
      </c>
      <c r="DA44" s="676"/>
      <c r="DB44" s="676"/>
      <c r="DC44" s="677"/>
      <c r="DD44" s="602">
        <v>363192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770279</v>
      </c>
      <c r="CS45" s="613"/>
      <c r="CT45" s="613"/>
      <c r="CU45" s="613"/>
      <c r="CV45" s="613"/>
      <c r="CW45" s="613"/>
      <c r="CX45" s="613"/>
      <c r="CY45" s="614"/>
      <c r="CZ45" s="627">
        <v>12.8</v>
      </c>
      <c r="DA45" s="628"/>
      <c r="DB45" s="628"/>
      <c r="DC45" s="629"/>
      <c r="DD45" s="602">
        <v>107626</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388794</v>
      </c>
      <c r="CS46" s="594"/>
      <c r="CT46" s="594"/>
      <c r="CU46" s="594"/>
      <c r="CV46" s="594"/>
      <c r="CW46" s="594"/>
      <c r="CX46" s="594"/>
      <c r="CY46" s="595"/>
      <c r="CZ46" s="627">
        <v>6.4</v>
      </c>
      <c r="DA46" s="676"/>
      <c r="DB46" s="676"/>
      <c r="DC46" s="677"/>
      <c r="DD46" s="602">
        <v>221672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9517</v>
      </c>
      <c r="CS47" s="613"/>
      <c r="CT47" s="613"/>
      <c r="CU47" s="613"/>
      <c r="CV47" s="613"/>
      <c r="CW47" s="613"/>
      <c r="CX47" s="613"/>
      <c r="CY47" s="614"/>
      <c r="CZ47" s="627">
        <v>0.2</v>
      </c>
      <c r="DA47" s="628"/>
      <c r="DB47" s="628"/>
      <c r="DC47" s="629"/>
      <c r="DD47" s="602">
        <v>1351</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6035003</v>
      </c>
      <c r="CS49" s="661"/>
      <c r="CT49" s="661"/>
      <c r="CU49" s="661"/>
      <c r="CV49" s="661"/>
      <c r="CW49" s="661"/>
      <c r="CX49" s="661"/>
      <c r="CY49" s="688"/>
      <c r="CZ49" s="689">
        <v>100</v>
      </c>
      <c r="DA49" s="690"/>
      <c r="DB49" s="690"/>
      <c r="DC49" s="691"/>
      <c r="DD49" s="692">
        <v>4044639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6277</v>
      </c>
      <c r="R7" s="723"/>
      <c r="S7" s="723"/>
      <c r="T7" s="723"/>
      <c r="U7" s="723"/>
      <c r="V7" s="723">
        <v>6027</v>
      </c>
      <c r="W7" s="723"/>
      <c r="X7" s="723"/>
      <c r="Y7" s="723"/>
      <c r="Z7" s="723"/>
      <c r="AA7" s="723">
        <v>250</v>
      </c>
      <c r="AB7" s="723"/>
      <c r="AC7" s="723"/>
      <c r="AD7" s="723"/>
      <c r="AE7" s="724"/>
      <c r="AF7" s="725">
        <v>196</v>
      </c>
      <c r="AG7" s="726"/>
      <c r="AH7" s="726"/>
      <c r="AI7" s="726"/>
      <c r="AJ7" s="727"/>
      <c r="AK7" s="762">
        <v>42</v>
      </c>
      <c r="AL7" s="763"/>
      <c r="AM7" s="763"/>
      <c r="AN7" s="763"/>
      <c r="AO7" s="763"/>
      <c r="AP7" s="763">
        <v>5323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v>-8</v>
      </c>
      <c r="CI7" s="760"/>
      <c r="CJ7" s="760"/>
      <c r="CK7" s="760"/>
      <c r="CL7" s="761"/>
      <c r="CM7" s="759">
        <v>81</v>
      </c>
      <c r="CN7" s="760"/>
      <c r="CO7" s="760"/>
      <c r="CP7" s="760"/>
      <c r="CQ7" s="761"/>
      <c r="CR7" s="759">
        <v>51</v>
      </c>
      <c r="CS7" s="760"/>
      <c r="CT7" s="760"/>
      <c r="CU7" s="760"/>
      <c r="CV7" s="761"/>
      <c r="CW7" s="759" t="s">
        <v>535</v>
      </c>
      <c r="CX7" s="760"/>
      <c r="CY7" s="760"/>
      <c r="CZ7" s="760"/>
      <c r="DA7" s="761"/>
      <c r="DB7" s="759" t="s">
        <v>535</v>
      </c>
      <c r="DC7" s="760"/>
      <c r="DD7" s="760"/>
      <c r="DE7" s="760"/>
      <c r="DF7" s="761"/>
      <c r="DG7" s="759" t="s">
        <v>535</v>
      </c>
      <c r="DH7" s="760"/>
      <c r="DI7" s="760"/>
      <c r="DJ7" s="760"/>
      <c r="DK7" s="761"/>
      <c r="DL7" s="759" t="s">
        <v>535</v>
      </c>
      <c r="DM7" s="760"/>
      <c r="DN7" s="760"/>
      <c r="DO7" s="760"/>
      <c r="DP7" s="761"/>
      <c r="DQ7" s="759" t="s">
        <v>535</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36</v>
      </c>
      <c r="R8" s="747"/>
      <c r="S8" s="747"/>
      <c r="T8" s="747"/>
      <c r="U8" s="747"/>
      <c r="V8" s="747">
        <v>28</v>
      </c>
      <c r="W8" s="747"/>
      <c r="X8" s="747"/>
      <c r="Y8" s="747"/>
      <c r="Z8" s="747"/>
      <c r="AA8" s="747">
        <v>8</v>
      </c>
      <c r="AB8" s="747"/>
      <c r="AC8" s="747"/>
      <c r="AD8" s="747"/>
      <c r="AE8" s="748"/>
      <c r="AF8" s="749">
        <v>8</v>
      </c>
      <c r="AG8" s="750"/>
      <c r="AH8" s="750"/>
      <c r="AI8" s="750"/>
      <c r="AJ8" s="751"/>
      <c r="AK8" s="752">
        <v>2</v>
      </c>
      <c r="AL8" s="753"/>
      <c r="AM8" s="753"/>
      <c r="AN8" s="753"/>
      <c r="AO8" s="753"/>
      <c r="AP8" s="753" t="s">
        <v>535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v>2</v>
      </c>
      <c r="CI8" s="770"/>
      <c r="CJ8" s="770"/>
      <c r="CK8" s="770"/>
      <c r="CL8" s="771"/>
      <c r="CM8" s="769">
        <v>20</v>
      </c>
      <c r="CN8" s="770"/>
      <c r="CO8" s="770"/>
      <c r="CP8" s="770"/>
      <c r="CQ8" s="771"/>
      <c r="CR8" s="769">
        <v>3</v>
      </c>
      <c r="CS8" s="770"/>
      <c r="CT8" s="770"/>
      <c r="CU8" s="770"/>
      <c r="CV8" s="771"/>
      <c r="CW8" s="769">
        <v>0</v>
      </c>
      <c r="CX8" s="770"/>
      <c r="CY8" s="770"/>
      <c r="CZ8" s="770"/>
      <c r="DA8" s="771"/>
      <c r="DB8" s="769" t="s">
        <v>535</v>
      </c>
      <c r="DC8" s="770"/>
      <c r="DD8" s="770"/>
      <c r="DE8" s="770"/>
      <c r="DF8" s="771"/>
      <c r="DG8" s="769" t="s">
        <v>535</v>
      </c>
      <c r="DH8" s="770"/>
      <c r="DI8" s="770"/>
      <c r="DJ8" s="770"/>
      <c r="DK8" s="771"/>
      <c r="DL8" s="769" t="s">
        <v>535</v>
      </c>
      <c r="DM8" s="770"/>
      <c r="DN8" s="770"/>
      <c r="DO8" s="770"/>
      <c r="DP8" s="771"/>
      <c r="DQ8" s="769" t="s">
        <v>535</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539</v>
      </c>
      <c r="BT9" s="757"/>
      <c r="BU9" s="757"/>
      <c r="BV9" s="757"/>
      <c r="BW9" s="757"/>
      <c r="BX9" s="757"/>
      <c r="BY9" s="757"/>
      <c r="BZ9" s="757"/>
      <c r="CA9" s="757"/>
      <c r="CB9" s="757"/>
      <c r="CC9" s="757"/>
      <c r="CD9" s="757"/>
      <c r="CE9" s="757"/>
      <c r="CF9" s="757"/>
      <c r="CG9" s="758"/>
      <c r="CH9" s="769">
        <v>-1</v>
      </c>
      <c r="CI9" s="770"/>
      <c r="CJ9" s="770"/>
      <c r="CK9" s="770"/>
      <c r="CL9" s="771"/>
      <c r="CM9" s="769">
        <v>5</v>
      </c>
      <c r="CN9" s="770"/>
      <c r="CO9" s="770"/>
      <c r="CP9" s="770"/>
      <c r="CQ9" s="771"/>
      <c r="CR9" s="769">
        <v>2</v>
      </c>
      <c r="CS9" s="770"/>
      <c r="CT9" s="770"/>
      <c r="CU9" s="770"/>
      <c r="CV9" s="771"/>
      <c r="CW9" s="769" t="s">
        <v>535</v>
      </c>
      <c r="CX9" s="770"/>
      <c r="CY9" s="770"/>
      <c r="CZ9" s="770"/>
      <c r="DA9" s="771"/>
      <c r="DB9" s="769" t="s">
        <v>535</v>
      </c>
      <c r="DC9" s="770"/>
      <c r="DD9" s="770"/>
      <c r="DE9" s="770"/>
      <c r="DF9" s="771"/>
      <c r="DG9" s="769" t="s">
        <v>535</v>
      </c>
      <c r="DH9" s="770"/>
      <c r="DI9" s="770"/>
      <c r="DJ9" s="770"/>
      <c r="DK9" s="771"/>
      <c r="DL9" s="769" t="s">
        <v>543</v>
      </c>
      <c r="DM9" s="770"/>
      <c r="DN9" s="770"/>
      <c r="DO9" s="770"/>
      <c r="DP9" s="771"/>
      <c r="DQ9" s="769" t="s">
        <v>535</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540</v>
      </c>
      <c r="BT10" s="757"/>
      <c r="BU10" s="757"/>
      <c r="BV10" s="757"/>
      <c r="BW10" s="757"/>
      <c r="BX10" s="757"/>
      <c r="BY10" s="757"/>
      <c r="BZ10" s="757"/>
      <c r="CA10" s="757"/>
      <c r="CB10" s="757"/>
      <c r="CC10" s="757"/>
      <c r="CD10" s="757"/>
      <c r="CE10" s="757"/>
      <c r="CF10" s="757"/>
      <c r="CG10" s="758"/>
      <c r="CH10" s="769">
        <v>-2</v>
      </c>
      <c r="CI10" s="770"/>
      <c r="CJ10" s="770"/>
      <c r="CK10" s="770"/>
      <c r="CL10" s="771"/>
      <c r="CM10" s="769">
        <v>36</v>
      </c>
      <c r="CN10" s="770"/>
      <c r="CO10" s="770"/>
      <c r="CP10" s="770"/>
      <c r="CQ10" s="771"/>
      <c r="CR10" s="769">
        <v>30</v>
      </c>
      <c r="CS10" s="770"/>
      <c r="CT10" s="770"/>
      <c r="CU10" s="770"/>
      <c r="CV10" s="771"/>
      <c r="CW10" s="769">
        <v>3</v>
      </c>
      <c r="CX10" s="770"/>
      <c r="CY10" s="770"/>
      <c r="CZ10" s="770"/>
      <c r="DA10" s="771"/>
      <c r="DB10" s="769" t="s">
        <v>535</v>
      </c>
      <c r="DC10" s="770"/>
      <c r="DD10" s="770"/>
      <c r="DE10" s="770"/>
      <c r="DF10" s="771"/>
      <c r="DG10" s="769" t="s">
        <v>535</v>
      </c>
      <c r="DH10" s="770"/>
      <c r="DI10" s="770"/>
      <c r="DJ10" s="770"/>
      <c r="DK10" s="771"/>
      <c r="DL10" s="769" t="s">
        <v>544</v>
      </c>
      <c r="DM10" s="770"/>
      <c r="DN10" s="770"/>
      <c r="DO10" s="770"/>
      <c r="DP10" s="771"/>
      <c r="DQ10" s="769" t="s">
        <v>546</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541</v>
      </c>
      <c r="BT11" s="757"/>
      <c r="BU11" s="757"/>
      <c r="BV11" s="757"/>
      <c r="BW11" s="757"/>
      <c r="BX11" s="757"/>
      <c r="BY11" s="757"/>
      <c r="BZ11" s="757"/>
      <c r="CA11" s="757"/>
      <c r="CB11" s="757"/>
      <c r="CC11" s="757"/>
      <c r="CD11" s="757"/>
      <c r="CE11" s="757"/>
      <c r="CF11" s="757"/>
      <c r="CG11" s="758"/>
      <c r="CH11" s="769">
        <v>0</v>
      </c>
      <c r="CI11" s="770"/>
      <c r="CJ11" s="770"/>
      <c r="CK11" s="770"/>
      <c r="CL11" s="771"/>
      <c r="CM11" s="769">
        <v>3</v>
      </c>
      <c r="CN11" s="770"/>
      <c r="CO11" s="770"/>
      <c r="CP11" s="770"/>
      <c r="CQ11" s="771"/>
      <c r="CR11" s="769">
        <v>3</v>
      </c>
      <c r="CS11" s="770"/>
      <c r="CT11" s="770"/>
      <c r="CU11" s="770"/>
      <c r="CV11" s="771"/>
      <c r="CW11" s="769" t="s">
        <v>535</v>
      </c>
      <c r="CX11" s="770"/>
      <c r="CY11" s="770"/>
      <c r="CZ11" s="770"/>
      <c r="DA11" s="771"/>
      <c r="DB11" s="769" t="s">
        <v>535</v>
      </c>
      <c r="DC11" s="770"/>
      <c r="DD11" s="770"/>
      <c r="DE11" s="770"/>
      <c r="DF11" s="771"/>
      <c r="DG11" s="769" t="s">
        <v>535</v>
      </c>
      <c r="DH11" s="770"/>
      <c r="DI11" s="770"/>
      <c r="DJ11" s="770"/>
      <c r="DK11" s="771"/>
      <c r="DL11" s="769" t="s">
        <v>545</v>
      </c>
      <c r="DM11" s="770"/>
      <c r="DN11" s="770"/>
      <c r="DO11" s="770"/>
      <c r="DP11" s="771"/>
      <c r="DQ11" s="769" t="s">
        <v>535</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542</v>
      </c>
      <c r="BT12" s="757"/>
      <c r="BU12" s="757"/>
      <c r="BV12" s="757"/>
      <c r="BW12" s="757"/>
      <c r="BX12" s="757"/>
      <c r="BY12" s="757"/>
      <c r="BZ12" s="757"/>
      <c r="CA12" s="757"/>
      <c r="CB12" s="757"/>
      <c r="CC12" s="757"/>
      <c r="CD12" s="757"/>
      <c r="CE12" s="757"/>
      <c r="CF12" s="757"/>
      <c r="CG12" s="758"/>
      <c r="CH12" s="769">
        <v>0</v>
      </c>
      <c r="CI12" s="770"/>
      <c r="CJ12" s="770"/>
      <c r="CK12" s="770"/>
      <c r="CL12" s="771"/>
      <c r="CM12" s="769">
        <v>8</v>
      </c>
      <c r="CN12" s="770"/>
      <c r="CO12" s="770"/>
      <c r="CP12" s="770"/>
      <c r="CQ12" s="771"/>
      <c r="CR12" s="769">
        <v>1</v>
      </c>
      <c r="CS12" s="770"/>
      <c r="CT12" s="770"/>
      <c r="CU12" s="770"/>
      <c r="CV12" s="771"/>
      <c r="CW12" s="769" t="s">
        <v>535</v>
      </c>
      <c r="CX12" s="770"/>
      <c r="CY12" s="770"/>
      <c r="CZ12" s="770"/>
      <c r="DA12" s="771"/>
      <c r="DB12" s="769" t="s">
        <v>535</v>
      </c>
      <c r="DC12" s="770"/>
      <c r="DD12" s="770"/>
      <c r="DE12" s="770"/>
      <c r="DF12" s="771"/>
      <c r="DG12" s="769" t="s">
        <v>535</v>
      </c>
      <c r="DH12" s="770"/>
      <c r="DI12" s="770"/>
      <c r="DJ12" s="770"/>
      <c r="DK12" s="771"/>
      <c r="DL12" s="769" t="s">
        <v>543</v>
      </c>
      <c r="DM12" s="770"/>
      <c r="DN12" s="770"/>
      <c r="DO12" s="770"/>
      <c r="DP12" s="771"/>
      <c r="DQ12" s="769" t="s">
        <v>535</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6293</v>
      </c>
      <c r="R23" s="782"/>
      <c r="S23" s="782"/>
      <c r="T23" s="782"/>
      <c r="U23" s="782"/>
      <c r="V23" s="782">
        <v>6035</v>
      </c>
      <c r="W23" s="782"/>
      <c r="X23" s="782"/>
      <c r="Y23" s="782"/>
      <c r="Z23" s="782"/>
      <c r="AA23" s="782">
        <v>258</v>
      </c>
      <c r="AB23" s="782"/>
      <c r="AC23" s="782"/>
      <c r="AD23" s="782"/>
      <c r="AE23" s="783"/>
      <c r="AF23" s="784">
        <v>204</v>
      </c>
      <c r="AG23" s="782"/>
      <c r="AH23" s="782"/>
      <c r="AI23" s="782"/>
      <c r="AJ23" s="785"/>
      <c r="AK23" s="786"/>
      <c r="AL23" s="787"/>
      <c r="AM23" s="787"/>
      <c r="AN23" s="787"/>
      <c r="AO23" s="787"/>
      <c r="AP23" s="782">
        <v>5323</v>
      </c>
      <c r="AQ23" s="782"/>
      <c r="AR23" s="782"/>
      <c r="AS23" s="782"/>
      <c r="AT23" s="782"/>
      <c r="AU23" s="788"/>
      <c r="AV23" s="788"/>
      <c r="AW23" s="788"/>
      <c r="AX23" s="788"/>
      <c r="AY23" s="789"/>
      <c r="AZ23" s="797" t="s">
        <v>369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1060</v>
      </c>
      <c r="R28" s="811"/>
      <c r="S28" s="811"/>
      <c r="T28" s="811"/>
      <c r="U28" s="811"/>
      <c r="V28" s="811">
        <v>1050</v>
      </c>
      <c r="W28" s="811"/>
      <c r="X28" s="811"/>
      <c r="Y28" s="811"/>
      <c r="Z28" s="811"/>
      <c r="AA28" s="811">
        <v>10</v>
      </c>
      <c r="AB28" s="811"/>
      <c r="AC28" s="811"/>
      <c r="AD28" s="811"/>
      <c r="AE28" s="812"/>
      <c r="AF28" s="813">
        <v>10</v>
      </c>
      <c r="AG28" s="811"/>
      <c r="AH28" s="811"/>
      <c r="AI28" s="811"/>
      <c r="AJ28" s="814"/>
      <c r="AK28" s="815">
        <v>91</v>
      </c>
      <c r="AL28" s="806"/>
      <c r="AM28" s="806"/>
      <c r="AN28" s="806"/>
      <c r="AO28" s="806"/>
      <c r="AP28" s="806" t="s">
        <v>535</v>
      </c>
      <c r="AQ28" s="806"/>
      <c r="AR28" s="806"/>
      <c r="AS28" s="806"/>
      <c r="AT28" s="806"/>
      <c r="AU28" s="806" t="s">
        <v>535</v>
      </c>
      <c r="AV28" s="806"/>
      <c r="AW28" s="806"/>
      <c r="AX28" s="806"/>
      <c r="AY28" s="806"/>
      <c r="AZ28" s="807" t="s">
        <v>535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1050</v>
      </c>
      <c r="R29" s="747"/>
      <c r="S29" s="747"/>
      <c r="T29" s="747"/>
      <c r="U29" s="747"/>
      <c r="V29" s="747">
        <v>1025</v>
      </c>
      <c r="W29" s="747"/>
      <c r="X29" s="747"/>
      <c r="Y29" s="747"/>
      <c r="Z29" s="747"/>
      <c r="AA29" s="747">
        <v>25</v>
      </c>
      <c r="AB29" s="747"/>
      <c r="AC29" s="747"/>
      <c r="AD29" s="747"/>
      <c r="AE29" s="748"/>
      <c r="AF29" s="749">
        <v>25</v>
      </c>
      <c r="AG29" s="750"/>
      <c r="AH29" s="750"/>
      <c r="AI29" s="750"/>
      <c r="AJ29" s="751"/>
      <c r="AK29" s="818">
        <v>180</v>
      </c>
      <c r="AL29" s="819"/>
      <c r="AM29" s="819"/>
      <c r="AN29" s="819"/>
      <c r="AO29" s="819"/>
      <c r="AP29" s="819" t="s">
        <v>535</v>
      </c>
      <c r="AQ29" s="819"/>
      <c r="AR29" s="819"/>
      <c r="AS29" s="819"/>
      <c r="AT29" s="819"/>
      <c r="AU29" s="819" t="s">
        <v>535</v>
      </c>
      <c r="AV29" s="819"/>
      <c r="AW29" s="819"/>
      <c r="AX29" s="819"/>
      <c r="AY29" s="819"/>
      <c r="AZ29" s="820" t="s">
        <v>535</v>
      </c>
      <c r="BA29" s="820"/>
      <c r="BB29" s="820"/>
      <c r="BC29" s="820"/>
      <c r="BD29" s="820"/>
      <c r="BE29" s="816" t="s">
        <v>536</v>
      </c>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126</v>
      </c>
      <c r="R30" s="747"/>
      <c r="S30" s="747"/>
      <c r="T30" s="747"/>
      <c r="U30" s="747"/>
      <c r="V30" s="747">
        <v>125</v>
      </c>
      <c r="W30" s="747"/>
      <c r="X30" s="747"/>
      <c r="Y30" s="747"/>
      <c r="Z30" s="747"/>
      <c r="AA30" s="747">
        <v>1</v>
      </c>
      <c r="AB30" s="747"/>
      <c r="AC30" s="747"/>
      <c r="AD30" s="747"/>
      <c r="AE30" s="748"/>
      <c r="AF30" s="749">
        <v>1</v>
      </c>
      <c r="AG30" s="750"/>
      <c r="AH30" s="750"/>
      <c r="AI30" s="750"/>
      <c r="AJ30" s="751"/>
      <c r="AK30" s="818">
        <v>49</v>
      </c>
      <c r="AL30" s="819"/>
      <c r="AM30" s="819"/>
      <c r="AN30" s="819"/>
      <c r="AO30" s="819"/>
      <c r="AP30" s="819" t="s">
        <v>535</v>
      </c>
      <c r="AQ30" s="819"/>
      <c r="AR30" s="819"/>
      <c r="AS30" s="819"/>
      <c r="AT30" s="819"/>
      <c r="AU30" s="819" t="s">
        <v>535</v>
      </c>
      <c r="AV30" s="819"/>
      <c r="AW30" s="819"/>
      <c r="AX30" s="819"/>
      <c r="AY30" s="819"/>
      <c r="AZ30" s="820" t="s">
        <v>535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557</v>
      </c>
      <c r="R31" s="747"/>
      <c r="S31" s="747"/>
      <c r="T31" s="747"/>
      <c r="U31" s="747"/>
      <c r="V31" s="747">
        <v>548</v>
      </c>
      <c r="W31" s="747"/>
      <c r="X31" s="747"/>
      <c r="Y31" s="747"/>
      <c r="Z31" s="747"/>
      <c r="AA31" s="747">
        <v>9</v>
      </c>
      <c r="AB31" s="747"/>
      <c r="AC31" s="747"/>
      <c r="AD31" s="747"/>
      <c r="AE31" s="748"/>
      <c r="AF31" s="749">
        <v>9</v>
      </c>
      <c r="AG31" s="750"/>
      <c r="AH31" s="750"/>
      <c r="AI31" s="750"/>
      <c r="AJ31" s="751"/>
      <c r="AK31" s="818">
        <v>353</v>
      </c>
      <c r="AL31" s="819"/>
      <c r="AM31" s="819"/>
      <c r="AN31" s="819"/>
      <c r="AO31" s="819"/>
      <c r="AP31" s="819">
        <f>284+2592</f>
        <v>2876</v>
      </c>
      <c r="AQ31" s="819"/>
      <c r="AR31" s="819"/>
      <c r="AS31" s="819"/>
      <c r="AT31" s="819"/>
      <c r="AU31" s="819">
        <v>1977</v>
      </c>
      <c r="AV31" s="819"/>
      <c r="AW31" s="819"/>
      <c r="AX31" s="819"/>
      <c r="AY31" s="819"/>
      <c r="AZ31" s="820" t="s">
        <v>535</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45</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387</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390</v>
      </c>
      <c r="R66" s="706"/>
      <c r="S66" s="706"/>
      <c r="T66" s="706"/>
      <c r="U66" s="707"/>
      <c r="V66" s="705" t="s">
        <v>391</v>
      </c>
      <c r="W66" s="706"/>
      <c r="X66" s="706"/>
      <c r="Y66" s="706"/>
      <c r="Z66" s="707"/>
      <c r="AA66" s="705" t="s">
        <v>392</v>
      </c>
      <c r="AB66" s="706"/>
      <c r="AC66" s="706"/>
      <c r="AD66" s="706"/>
      <c r="AE66" s="707"/>
      <c r="AF66" s="840" t="s">
        <v>393</v>
      </c>
      <c r="AG66" s="801"/>
      <c r="AH66" s="801"/>
      <c r="AI66" s="801"/>
      <c r="AJ66" s="841"/>
      <c r="AK66" s="705" t="s">
        <v>394</v>
      </c>
      <c r="AL66" s="729"/>
      <c r="AM66" s="729"/>
      <c r="AN66" s="729"/>
      <c r="AO66" s="730"/>
      <c r="AP66" s="705" t="s">
        <v>395</v>
      </c>
      <c r="AQ66" s="706"/>
      <c r="AR66" s="706"/>
      <c r="AS66" s="706"/>
      <c r="AT66" s="707"/>
      <c r="AU66" s="705" t="s">
        <v>396</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547</v>
      </c>
      <c r="C68" s="858"/>
      <c r="D68" s="858"/>
      <c r="E68" s="858"/>
      <c r="F68" s="858"/>
      <c r="G68" s="858"/>
      <c r="H68" s="858"/>
      <c r="I68" s="858"/>
      <c r="J68" s="858"/>
      <c r="K68" s="858"/>
      <c r="L68" s="858"/>
      <c r="M68" s="858"/>
      <c r="N68" s="858"/>
      <c r="O68" s="858"/>
      <c r="P68" s="859"/>
      <c r="Q68" s="860">
        <v>9682</v>
      </c>
      <c r="R68" s="854"/>
      <c r="S68" s="854"/>
      <c r="T68" s="854"/>
      <c r="U68" s="854"/>
      <c r="V68" s="854">
        <v>9651</v>
      </c>
      <c r="W68" s="854"/>
      <c r="X68" s="854"/>
      <c r="Y68" s="854"/>
      <c r="Z68" s="854"/>
      <c r="AA68" s="854">
        <v>31</v>
      </c>
      <c r="AB68" s="854"/>
      <c r="AC68" s="854"/>
      <c r="AD68" s="854"/>
      <c r="AE68" s="854"/>
      <c r="AF68" s="854">
        <v>31</v>
      </c>
      <c r="AG68" s="854"/>
      <c r="AH68" s="854"/>
      <c r="AI68" s="854"/>
      <c r="AJ68" s="854"/>
      <c r="AK68" s="854">
        <v>1660</v>
      </c>
      <c r="AL68" s="854"/>
      <c r="AM68" s="854"/>
      <c r="AN68" s="854"/>
      <c r="AO68" s="854"/>
      <c r="AP68" s="854" t="s">
        <v>555</v>
      </c>
      <c r="AQ68" s="854"/>
      <c r="AR68" s="854"/>
      <c r="AS68" s="854"/>
      <c r="AT68" s="854"/>
      <c r="AU68" s="854" t="s">
        <v>555</v>
      </c>
      <c r="AV68" s="854"/>
      <c r="AW68" s="854"/>
      <c r="AX68" s="854"/>
      <c r="AY68" s="854"/>
      <c r="AZ68" s="855" t="s">
        <v>556</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548</v>
      </c>
      <c r="C69" s="862"/>
      <c r="D69" s="862"/>
      <c r="E69" s="862"/>
      <c r="F69" s="862"/>
      <c r="G69" s="862"/>
      <c r="H69" s="862"/>
      <c r="I69" s="862"/>
      <c r="J69" s="862"/>
      <c r="K69" s="862"/>
      <c r="L69" s="862"/>
      <c r="M69" s="862"/>
      <c r="N69" s="862"/>
      <c r="O69" s="862"/>
      <c r="P69" s="863"/>
      <c r="Q69" s="864">
        <v>67</v>
      </c>
      <c r="R69" s="819"/>
      <c r="S69" s="819"/>
      <c r="T69" s="819"/>
      <c r="U69" s="819"/>
      <c r="V69" s="819">
        <v>66</v>
      </c>
      <c r="W69" s="819"/>
      <c r="X69" s="819"/>
      <c r="Y69" s="819"/>
      <c r="Z69" s="819"/>
      <c r="AA69" s="819">
        <v>1</v>
      </c>
      <c r="AB69" s="819"/>
      <c r="AC69" s="819"/>
      <c r="AD69" s="819"/>
      <c r="AE69" s="819"/>
      <c r="AF69" s="819">
        <v>1</v>
      </c>
      <c r="AG69" s="819"/>
      <c r="AH69" s="819"/>
      <c r="AI69" s="819"/>
      <c r="AJ69" s="819"/>
      <c r="AK69" s="819" t="s">
        <v>555</v>
      </c>
      <c r="AL69" s="819"/>
      <c r="AM69" s="819"/>
      <c r="AN69" s="819"/>
      <c r="AO69" s="819"/>
      <c r="AP69" s="819" t="s">
        <v>555</v>
      </c>
      <c r="AQ69" s="819"/>
      <c r="AR69" s="819"/>
      <c r="AS69" s="819"/>
      <c r="AT69" s="819"/>
      <c r="AU69" s="819" t="s">
        <v>555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549</v>
      </c>
      <c r="C70" s="862"/>
      <c r="D70" s="862"/>
      <c r="E70" s="862"/>
      <c r="F70" s="862"/>
      <c r="G70" s="862"/>
      <c r="H70" s="862"/>
      <c r="I70" s="862"/>
      <c r="J70" s="862"/>
      <c r="K70" s="862"/>
      <c r="L70" s="862"/>
      <c r="M70" s="862"/>
      <c r="N70" s="862"/>
      <c r="O70" s="862"/>
      <c r="P70" s="863"/>
      <c r="Q70" s="864">
        <v>3504</v>
      </c>
      <c r="R70" s="819"/>
      <c r="S70" s="819"/>
      <c r="T70" s="819"/>
      <c r="U70" s="819"/>
      <c r="V70" s="819">
        <v>3375</v>
      </c>
      <c r="W70" s="819"/>
      <c r="X70" s="819"/>
      <c r="Y70" s="819"/>
      <c r="Z70" s="819"/>
      <c r="AA70" s="819">
        <v>129</v>
      </c>
      <c r="AB70" s="819"/>
      <c r="AC70" s="819"/>
      <c r="AD70" s="819"/>
      <c r="AE70" s="819"/>
      <c r="AF70" s="819">
        <v>129</v>
      </c>
      <c r="AG70" s="819"/>
      <c r="AH70" s="819"/>
      <c r="AI70" s="819"/>
      <c r="AJ70" s="819"/>
      <c r="AK70" s="819">
        <v>90</v>
      </c>
      <c r="AL70" s="819"/>
      <c r="AM70" s="819"/>
      <c r="AN70" s="819"/>
      <c r="AO70" s="819"/>
      <c r="AP70" s="819">
        <v>707</v>
      </c>
      <c r="AQ70" s="819"/>
      <c r="AR70" s="819"/>
      <c r="AS70" s="819"/>
      <c r="AT70" s="819"/>
      <c r="AU70" s="819">
        <v>99</v>
      </c>
      <c r="AV70" s="819"/>
      <c r="AW70" s="819"/>
      <c r="AX70" s="819"/>
      <c r="AY70" s="819"/>
      <c r="AZ70" s="865" t="s">
        <v>556</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550</v>
      </c>
      <c r="C71" s="862"/>
      <c r="D71" s="862"/>
      <c r="E71" s="862"/>
      <c r="F71" s="862"/>
      <c r="G71" s="862"/>
      <c r="H71" s="862"/>
      <c r="I71" s="862"/>
      <c r="J71" s="862"/>
      <c r="K71" s="862"/>
      <c r="L71" s="862"/>
      <c r="M71" s="862"/>
      <c r="N71" s="862"/>
      <c r="O71" s="862"/>
      <c r="P71" s="863"/>
      <c r="Q71" s="864">
        <v>249</v>
      </c>
      <c r="R71" s="819"/>
      <c r="S71" s="819"/>
      <c r="T71" s="819"/>
      <c r="U71" s="819"/>
      <c r="V71" s="819">
        <v>219</v>
      </c>
      <c r="W71" s="819"/>
      <c r="X71" s="819"/>
      <c r="Y71" s="819"/>
      <c r="Z71" s="819"/>
      <c r="AA71" s="819">
        <v>30</v>
      </c>
      <c r="AB71" s="819"/>
      <c r="AC71" s="819"/>
      <c r="AD71" s="819"/>
      <c r="AE71" s="819"/>
      <c r="AF71" s="819">
        <v>30</v>
      </c>
      <c r="AG71" s="819"/>
      <c r="AH71" s="819"/>
      <c r="AI71" s="819"/>
      <c r="AJ71" s="819"/>
      <c r="AK71" s="819" t="s">
        <v>555</v>
      </c>
      <c r="AL71" s="819"/>
      <c r="AM71" s="819"/>
      <c r="AN71" s="819"/>
      <c r="AO71" s="819"/>
      <c r="AP71" s="819" t="s">
        <v>555</v>
      </c>
      <c r="AQ71" s="819"/>
      <c r="AR71" s="819"/>
      <c r="AS71" s="819"/>
      <c r="AT71" s="819"/>
      <c r="AU71" s="819" t="s">
        <v>555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551</v>
      </c>
      <c r="C72" s="862"/>
      <c r="D72" s="862"/>
      <c r="E72" s="862"/>
      <c r="F72" s="862"/>
      <c r="G72" s="862"/>
      <c r="H72" s="862"/>
      <c r="I72" s="862"/>
      <c r="J72" s="862"/>
      <c r="K72" s="862"/>
      <c r="L72" s="862"/>
      <c r="M72" s="862"/>
      <c r="N72" s="862"/>
      <c r="O72" s="862"/>
      <c r="P72" s="863"/>
      <c r="Q72" s="864">
        <v>231134</v>
      </c>
      <c r="R72" s="819"/>
      <c r="S72" s="819"/>
      <c r="T72" s="819"/>
      <c r="U72" s="819"/>
      <c r="V72" s="819">
        <v>220251</v>
      </c>
      <c r="W72" s="819"/>
      <c r="X72" s="819"/>
      <c r="Y72" s="819"/>
      <c r="Z72" s="819"/>
      <c r="AA72" s="819">
        <v>10883</v>
      </c>
      <c r="AB72" s="819"/>
      <c r="AC72" s="819"/>
      <c r="AD72" s="819"/>
      <c r="AE72" s="819"/>
      <c r="AF72" s="819">
        <v>10883</v>
      </c>
      <c r="AG72" s="819"/>
      <c r="AH72" s="819"/>
      <c r="AI72" s="819"/>
      <c r="AJ72" s="819"/>
      <c r="AK72" s="819">
        <v>1464</v>
      </c>
      <c r="AL72" s="819"/>
      <c r="AM72" s="819"/>
      <c r="AN72" s="819"/>
      <c r="AO72" s="819"/>
      <c r="AP72" s="819" t="s">
        <v>555</v>
      </c>
      <c r="AQ72" s="819"/>
      <c r="AR72" s="819"/>
      <c r="AS72" s="819"/>
      <c r="AT72" s="819"/>
      <c r="AU72" s="819" t="s">
        <v>555</v>
      </c>
      <c r="AV72" s="819"/>
      <c r="AW72" s="819"/>
      <c r="AX72" s="819"/>
      <c r="AY72" s="819"/>
      <c r="AZ72" s="865" t="s">
        <v>556</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552</v>
      </c>
      <c r="C73" s="862"/>
      <c r="D73" s="862"/>
      <c r="E73" s="862"/>
      <c r="F73" s="862"/>
      <c r="G73" s="862"/>
      <c r="H73" s="862"/>
      <c r="I73" s="862"/>
      <c r="J73" s="862"/>
      <c r="K73" s="862"/>
      <c r="L73" s="862"/>
      <c r="M73" s="862"/>
      <c r="N73" s="862"/>
      <c r="O73" s="862"/>
      <c r="P73" s="863"/>
      <c r="Q73" s="864">
        <v>405</v>
      </c>
      <c r="R73" s="819"/>
      <c r="S73" s="819"/>
      <c r="T73" s="819"/>
      <c r="U73" s="819"/>
      <c r="V73" s="819">
        <v>401</v>
      </c>
      <c r="W73" s="819"/>
      <c r="X73" s="819"/>
      <c r="Y73" s="819"/>
      <c r="Z73" s="819"/>
      <c r="AA73" s="819">
        <v>4</v>
      </c>
      <c r="AB73" s="819"/>
      <c r="AC73" s="819"/>
      <c r="AD73" s="819"/>
      <c r="AE73" s="819"/>
      <c r="AF73" s="819">
        <v>557</v>
      </c>
      <c r="AG73" s="819"/>
      <c r="AH73" s="819"/>
      <c r="AI73" s="819"/>
      <c r="AJ73" s="819"/>
      <c r="AK73" s="819" t="s">
        <v>555</v>
      </c>
      <c r="AL73" s="819"/>
      <c r="AM73" s="819"/>
      <c r="AN73" s="819"/>
      <c r="AO73" s="819"/>
      <c r="AP73" s="819" t="s">
        <v>555</v>
      </c>
      <c r="AQ73" s="819"/>
      <c r="AR73" s="819"/>
      <c r="AS73" s="819"/>
      <c r="AT73" s="819"/>
      <c r="AU73" s="819" t="s">
        <v>555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553</v>
      </c>
      <c r="C74" s="862"/>
      <c r="D74" s="862"/>
      <c r="E74" s="862"/>
      <c r="F74" s="862"/>
      <c r="G74" s="862"/>
      <c r="H74" s="862"/>
      <c r="I74" s="862"/>
      <c r="J74" s="862"/>
      <c r="K74" s="862"/>
      <c r="L74" s="862"/>
      <c r="M74" s="862"/>
      <c r="N74" s="862"/>
      <c r="O74" s="862"/>
      <c r="P74" s="863"/>
      <c r="Q74" s="864">
        <v>2574</v>
      </c>
      <c r="R74" s="819"/>
      <c r="S74" s="819"/>
      <c r="T74" s="819"/>
      <c r="U74" s="819"/>
      <c r="V74" s="819">
        <v>2480</v>
      </c>
      <c r="W74" s="819"/>
      <c r="X74" s="819"/>
      <c r="Y74" s="819"/>
      <c r="Z74" s="819"/>
      <c r="AA74" s="819">
        <v>94</v>
      </c>
      <c r="AB74" s="819"/>
      <c r="AC74" s="819"/>
      <c r="AD74" s="819"/>
      <c r="AE74" s="819"/>
      <c r="AF74" s="819">
        <v>94</v>
      </c>
      <c r="AG74" s="819"/>
      <c r="AH74" s="819"/>
      <c r="AI74" s="819"/>
      <c r="AJ74" s="819"/>
      <c r="AK74" s="819">
        <v>290</v>
      </c>
      <c r="AL74" s="819"/>
      <c r="AM74" s="819"/>
      <c r="AN74" s="819"/>
      <c r="AO74" s="819"/>
      <c r="AP74" s="819">
        <v>891</v>
      </c>
      <c r="AQ74" s="819"/>
      <c r="AR74" s="819"/>
      <c r="AS74" s="819"/>
      <c r="AT74" s="819"/>
      <c r="AU74" s="819">
        <v>57</v>
      </c>
      <c r="AV74" s="819"/>
      <c r="AW74" s="819"/>
      <c r="AX74" s="819"/>
      <c r="AY74" s="819"/>
      <c r="AZ74" s="865" t="s">
        <v>556</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554</v>
      </c>
      <c r="C75" s="862"/>
      <c r="D75" s="862"/>
      <c r="E75" s="862"/>
      <c r="F75" s="862"/>
      <c r="G75" s="862"/>
      <c r="H75" s="862"/>
      <c r="I75" s="862"/>
      <c r="J75" s="862"/>
      <c r="K75" s="862"/>
      <c r="L75" s="862"/>
      <c r="M75" s="862"/>
      <c r="N75" s="862"/>
      <c r="O75" s="862"/>
      <c r="P75" s="863"/>
      <c r="Q75" s="867">
        <v>5</v>
      </c>
      <c r="R75" s="868"/>
      <c r="S75" s="868"/>
      <c r="T75" s="868"/>
      <c r="U75" s="818"/>
      <c r="V75" s="869">
        <v>4</v>
      </c>
      <c r="W75" s="868"/>
      <c r="X75" s="868"/>
      <c r="Y75" s="868"/>
      <c r="Z75" s="818"/>
      <c r="AA75" s="869">
        <v>1</v>
      </c>
      <c r="AB75" s="868"/>
      <c r="AC75" s="868"/>
      <c r="AD75" s="868"/>
      <c r="AE75" s="818"/>
      <c r="AF75" s="869">
        <v>1</v>
      </c>
      <c r="AG75" s="868"/>
      <c r="AH75" s="868"/>
      <c r="AI75" s="868"/>
      <c r="AJ75" s="818"/>
      <c r="AK75" s="869">
        <v>3</v>
      </c>
      <c r="AL75" s="868"/>
      <c r="AM75" s="868"/>
      <c r="AN75" s="868"/>
      <c r="AO75" s="818"/>
      <c r="AP75" s="869" t="s">
        <v>555</v>
      </c>
      <c r="AQ75" s="868"/>
      <c r="AR75" s="868"/>
      <c r="AS75" s="868"/>
      <c r="AT75" s="818"/>
      <c r="AU75" s="869" t="s">
        <v>555</v>
      </c>
      <c r="AV75" s="868"/>
      <c r="AW75" s="868"/>
      <c r="AX75" s="868"/>
      <c r="AY75" s="818"/>
      <c r="AZ75" s="865" t="s">
        <v>556</v>
      </c>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285</v>
      </c>
      <c r="AG109" s="883"/>
      <c r="AH109" s="883"/>
      <c r="AI109" s="883"/>
      <c r="AJ109" s="884"/>
      <c r="AK109" s="882" t="s">
        <v>284</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285</v>
      </c>
      <c r="BW109" s="883"/>
      <c r="BX109" s="883"/>
      <c r="BY109" s="883"/>
      <c r="BZ109" s="884"/>
      <c r="CA109" s="882" t="s">
        <v>284</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285</v>
      </c>
      <c r="DM109" s="883"/>
      <c r="DN109" s="883"/>
      <c r="DO109" s="883"/>
      <c r="DP109" s="884"/>
      <c r="DQ109" s="882" t="s">
        <v>284</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855673</v>
      </c>
      <c r="AB110" s="890"/>
      <c r="AC110" s="890"/>
      <c r="AD110" s="890"/>
      <c r="AE110" s="891"/>
      <c r="AF110" s="892">
        <v>862624</v>
      </c>
      <c r="AG110" s="890"/>
      <c r="AH110" s="890"/>
      <c r="AI110" s="890"/>
      <c r="AJ110" s="891"/>
      <c r="AK110" s="892">
        <v>828881</v>
      </c>
      <c r="AL110" s="890"/>
      <c r="AM110" s="890"/>
      <c r="AN110" s="890"/>
      <c r="AO110" s="891"/>
      <c r="AP110" s="893">
        <v>27</v>
      </c>
      <c r="AQ110" s="894"/>
      <c r="AR110" s="894"/>
      <c r="AS110" s="894"/>
      <c r="AT110" s="895"/>
      <c r="AU110" s="896" t="s">
        <v>60</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5680968</v>
      </c>
      <c r="BR110" s="927"/>
      <c r="BS110" s="927"/>
      <c r="BT110" s="927"/>
      <c r="BU110" s="927"/>
      <c r="BV110" s="927">
        <v>5502089</v>
      </c>
      <c r="BW110" s="927"/>
      <c r="BX110" s="927"/>
      <c r="BY110" s="927"/>
      <c r="BZ110" s="927"/>
      <c r="CA110" s="927">
        <v>5322840</v>
      </c>
      <c r="CB110" s="927"/>
      <c r="CC110" s="927"/>
      <c r="CD110" s="927"/>
      <c r="CE110" s="927"/>
      <c r="CF110" s="941">
        <v>173.7</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418</v>
      </c>
      <c r="AB112" s="959"/>
      <c r="AC112" s="959"/>
      <c r="AD112" s="959"/>
      <c r="AE112" s="960"/>
      <c r="AF112" s="961" t="s">
        <v>418</v>
      </c>
      <c r="AG112" s="959"/>
      <c r="AH112" s="959"/>
      <c r="AI112" s="959"/>
      <c r="AJ112" s="960"/>
      <c r="AK112" s="961" t="s">
        <v>418</v>
      </c>
      <c r="AL112" s="959"/>
      <c r="AM112" s="959"/>
      <c r="AN112" s="959"/>
      <c r="AO112" s="960"/>
      <c r="AP112" s="962" t="s">
        <v>418</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1878896</v>
      </c>
      <c r="BR112" s="920"/>
      <c r="BS112" s="920"/>
      <c r="BT112" s="920"/>
      <c r="BU112" s="920"/>
      <c r="BV112" s="920">
        <v>1844309</v>
      </c>
      <c r="BW112" s="920"/>
      <c r="BX112" s="920"/>
      <c r="BY112" s="920"/>
      <c r="BZ112" s="920"/>
      <c r="CA112" s="920">
        <v>1977478</v>
      </c>
      <c r="CB112" s="920"/>
      <c r="CC112" s="920"/>
      <c r="CD112" s="920"/>
      <c r="CE112" s="920"/>
      <c r="CF112" s="914">
        <v>64.5</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418</v>
      </c>
      <c r="DH112" s="920"/>
      <c r="DI112" s="920"/>
      <c r="DJ112" s="920"/>
      <c r="DK112" s="920"/>
      <c r="DL112" s="920" t="s">
        <v>418</v>
      </c>
      <c r="DM112" s="920"/>
      <c r="DN112" s="920"/>
      <c r="DO112" s="920"/>
      <c r="DP112" s="920"/>
      <c r="DQ112" s="920" t="s">
        <v>418</v>
      </c>
      <c r="DR112" s="920"/>
      <c r="DS112" s="920"/>
      <c r="DT112" s="920"/>
      <c r="DU112" s="920"/>
      <c r="DV112" s="921" t="s">
        <v>418</v>
      </c>
      <c r="DW112" s="921"/>
      <c r="DX112" s="921"/>
      <c r="DY112" s="921"/>
      <c r="DZ112" s="922"/>
    </row>
    <row r="113" spans="1:130" s="197" customFormat="1" ht="26.25" customHeight="1">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136000</v>
      </c>
      <c r="AB113" s="934"/>
      <c r="AC113" s="934"/>
      <c r="AD113" s="934"/>
      <c r="AE113" s="935"/>
      <c r="AF113" s="936">
        <v>145610</v>
      </c>
      <c r="AG113" s="934"/>
      <c r="AH113" s="934"/>
      <c r="AI113" s="934"/>
      <c r="AJ113" s="935"/>
      <c r="AK113" s="936">
        <v>186340</v>
      </c>
      <c r="AL113" s="934"/>
      <c r="AM113" s="934"/>
      <c r="AN113" s="934"/>
      <c r="AO113" s="935"/>
      <c r="AP113" s="937">
        <v>6.1</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174445</v>
      </c>
      <c r="BR113" s="920"/>
      <c r="BS113" s="920"/>
      <c r="BT113" s="920"/>
      <c r="BU113" s="920"/>
      <c r="BV113" s="920">
        <v>183068</v>
      </c>
      <c r="BW113" s="920"/>
      <c r="BX113" s="920"/>
      <c r="BY113" s="920"/>
      <c r="BZ113" s="920"/>
      <c r="CA113" s="920">
        <v>155675</v>
      </c>
      <c r="CB113" s="920"/>
      <c r="CC113" s="920"/>
      <c r="CD113" s="920"/>
      <c r="CE113" s="920"/>
      <c r="CF113" s="914">
        <v>5.0999999999999996</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418</v>
      </c>
      <c r="DH113" s="959"/>
      <c r="DI113" s="959"/>
      <c r="DJ113" s="959"/>
      <c r="DK113" s="960"/>
      <c r="DL113" s="961" t="s">
        <v>418</v>
      </c>
      <c r="DM113" s="959"/>
      <c r="DN113" s="959"/>
      <c r="DO113" s="959"/>
      <c r="DP113" s="960"/>
      <c r="DQ113" s="961" t="s">
        <v>418</v>
      </c>
      <c r="DR113" s="959"/>
      <c r="DS113" s="959"/>
      <c r="DT113" s="959"/>
      <c r="DU113" s="960"/>
      <c r="DV113" s="962" t="s">
        <v>418</v>
      </c>
      <c r="DW113" s="963"/>
      <c r="DX113" s="963"/>
      <c r="DY113" s="963"/>
      <c r="DZ113" s="964"/>
    </row>
    <row r="114" spans="1:130" s="197" customFormat="1" ht="26.25" customHeight="1">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52874</v>
      </c>
      <c r="AB114" s="959"/>
      <c r="AC114" s="959"/>
      <c r="AD114" s="959"/>
      <c r="AE114" s="960"/>
      <c r="AF114" s="961">
        <v>41714</v>
      </c>
      <c r="AG114" s="959"/>
      <c r="AH114" s="959"/>
      <c r="AI114" s="959"/>
      <c r="AJ114" s="960"/>
      <c r="AK114" s="961">
        <v>33701</v>
      </c>
      <c r="AL114" s="959"/>
      <c r="AM114" s="959"/>
      <c r="AN114" s="959"/>
      <c r="AO114" s="960"/>
      <c r="AP114" s="962">
        <v>1.1000000000000001</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1023453</v>
      </c>
      <c r="BR114" s="920"/>
      <c r="BS114" s="920"/>
      <c r="BT114" s="920"/>
      <c r="BU114" s="920"/>
      <c r="BV114" s="920">
        <v>1029154</v>
      </c>
      <c r="BW114" s="920"/>
      <c r="BX114" s="920"/>
      <c r="BY114" s="920"/>
      <c r="BZ114" s="920"/>
      <c r="CA114" s="920">
        <v>979109</v>
      </c>
      <c r="CB114" s="920"/>
      <c r="CC114" s="920"/>
      <c r="CD114" s="920"/>
      <c r="CE114" s="920"/>
      <c r="CF114" s="914">
        <v>32</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418</v>
      </c>
      <c r="DH114" s="959"/>
      <c r="DI114" s="959"/>
      <c r="DJ114" s="959"/>
      <c r="DK114" s="960"/>
      <c r="DL114" s="961" t="s">
        <v>418</v>
      </c>
      <c r="DM114" s="959"/>
      <c r="DN114" s="959"/>
      <c r="DO114" s="959"/>
      <c r="DP114" s="960"/>
      <c r="DQ114" s="961" t="s">
        <v>418</v>
      </c>
      <c r="DR114" s="959"/>
      <c r="DS114" s="959"/>
      <c r="DT114" s="959"/>
      <c r="DU114" s="960"/>
      <c r="DV114" s="962" t="s">
        <v>418</v>
      </c>
      <c r="DW114" s="963"/>
      <c r="DX114" s="963"/>
      <c r="DY114" s="963"/>
      <c r="DZ114" s="964"/>
    </row>
    <row r="115" spans="1:130" s="197" customFormat="1" ht="26.25" customHeight="1">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v>
      </c>
      <c r="AB115" s="934"/>
      <c r="AC115" s="934"/>
      <c r="AD115" s="934"/>
      <c r="AE115" s="935"/>
      <c r="AF115" s="936" t="s">
        <v>418</v>
      </c>
      <c r="AG115" s="934"/>
      <c r="AH115" s="934"/>
      <c r="AI115" s="934"/>
      <c r="AJ115" s="935"/>
      <c r="AK115" s="936" t="s">
        <v>418</v>
      </c>
      <c r="AL115" s="934"/>
      <c r="AM115" s="934"/>
      <c r="AN115" s="934"/>
      <c r="AO115" s="935"/>
      <c r="AP115" s="937" t="s">
        <v>418</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t="s">
        <v>418</v>
      </c>
      <c r="BR115" s="920"/>
      <c r="BS115" s="920"/>
      <c r="BT115" s="920"/>
      <c r="BU115" s="920"/>
      <c r="BV115" s="920" t="s">
        <v>418</v>
      </c>
      <c r="BW115" s="920"/>
      <c r="BX115" s="920"/>
      <c r="BY115" s="920"/>
      <c r="BZ115" s="920"/>
      <c r="CA115" s="920" t="s">
        <v>418</v>
      </c>
      <c r="CB115" s="920"/>
      <c r="CC115" s="920"/>
      <c r="CD115" s="920"/>
      <c r="CE115" s="920"/>
      <c r="CF115" s="914" t="s">
        <v>418</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418</v>
      </c>
      <c r="DH115" s="959"/>
      <c r="DI115" s="959"/>
      <c r="DJ115" s="959"/>
      <c r="DK115" s="960"/>
      <c r="DL115" s="961" t="s">
        <v>418</v>
      </c>
      <c r="DM115" s="959"/>
      <c r="DN115" s="959"/>
      <c r="DO115" s="959"/>
      <c r="DP115" s="960"/>
      <c r="DQ115" s="961" t="s">
        <v>418</v>
      </c>
      <c r="DR115" s="959"/>
      <c r="DS115" s="959"/>
      <c r="DT115" s="959"/>
      <c r="DU115" s="960"/>
      <c r="DV115" s="962" t="s">
        <v>418</v>
      </c>
      <c r="DW115" s="963"/>
      <c r="DX115" s="963"/>
      <c r="DY115" s="963"/>
      <c r="DZ115" s="964"/>
    </row>
    <row r="116" spans="1:130" s="197" customFormat="1" ht="26.25" customHeight="1">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58</v>
      </c>
      <c r="AB116" s="959"/>
      <c r="AC116" s="959"/>
      <c r="AD116" s="959"/>
      <c r="AE116" s="960"/>
      <c r="AF116" s="961" t="s">
        <v>418</v>
      </c>
      <c r="AG116" s="959"/>
      <c r="AH116" s="959"/>
      <c r="AI116" s="959"/>
      <c r="AJ116" s="960"/>
      <c r="AK116" s="961" t="s">
        <v>418</v>
      </c>
      <c r="AL116" s="959"/>
      <c r="AM116" s="959"/>
      <c r="AN116" s="959"/>
      <c r="AO116" s="960"/>
      <c r="AP116" s="962" t="s">
        <v>418</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418</v>
      </c>
      <c r="BR116" s="920"/>
      <c r="BS116" s="920"/>
      <c r="BT116" s="920"/>
      <c r="BU116" s="920"/>
      <c r="BV116" s="920" t="s">
        <v>418</v>
      </c>
      <c r="BW116" s="920"/>
      <c r="BX116" s="920"/>
      <c r="BY116" s="920"/>
      <c r="BZ116" s="920"/>
      <c r="CA116" s="920" t="s">
        <v>418</v>
      </c>
      <c r="CB116" s="920"/>
      <c r="CC116" s="920"/>
      <c r="CD116" s="920"/>
      <c r="CE116" s="920"/>
      <c r="CF116" s="914" t="s">
        <v>418</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418</v>
      </c>
      <c r="DH116" s="959"/>
      <c r="DI116" s="959"/>
      <c r="DJ116" s="959"/>
      <c r="DK116" s="960"/>
      <c r="DL116" s="961" t="s">
        <v>418</v>
      </c>
      <c r="DM116" s="959"/>
      <c r="DN116" s="959"/>
      <c r="DO116" s="959"/>
      <c r="DP116" s="960"/>
      <c r="DQ116" s="961" t="s">
        <v>418</v>
      </c>
      <c r="DR116" s="959"/>
      <c r="DS116" s="959"/>
      <c r="DT116" s="959"/>
      <c r="DU116" s="960"/>
      <c r="DV116" s="962" t="s">
        <v>418</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1044618</v>
      </c>
      <c r="AB117" s="966"/>
      <c r="AC117" s="966"/>
      <c r="AD117" s="966"/>
      <c r="AE117" s="967"/>
      <c r="AF117" s="965">
        <v>1049948</v>
      </c>
      <c r="AG117" s="966"/>
      <c r="AH117" s="966"/>
      <c r="AI117" s="966"/>
      <c r="AJ117" s="967"/>
      <c r="AK117" s="965">
        <v>1048922</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285</v>
      </c>
      <c r="AG118" s="883"/>
      <c r="AH118" s="883"/>
      <c r="AI118" s="883"/>
      <c r="AJ118" s="884"/>
      <c r="AK118" s="882" t="s">
        <v>284</v>
      </c>
      <c r="AL118" s="883"/>
      <c r="AM118" s="883"/>
      <c r="AN118" s="883"/>
      <c r="AO118" s="884"/>
      <c r="AP118" s="990" t="s">
        <v>407</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436</v>
      </c>
      <c r="BP118" s="994"/>
      <c r="BQ118" s="985">
        <v>8757762</v>
      </c>
      <c r="BR118" s="986"/>
      <c r="BS118" s="986"/>
      <c r="BT118" s="986"/>
      <c r="BU118" s="986"/>
      <c r="BV118" s="986">
        <v>8558620</v>
      </c>
      <c r="BW118" s="986"/>
      <c r="BX118" s="986"/>
      <c r="BY118" s="986"/>
      <c r="BZ118" s="986"/>
      <c r="CA118" s="986">
        <v>8435102</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2150582</v>
      </c>
      <c r="BR119" s="927"/>
      <c r="BS119" s="927"/>
      <c r="BT119" s="927"/>
      <c r="BU119" s="927"/>
      <c r="BV119" s="927">
        <v>2222337</v>
      </c>
      <c r="BW119" s="927"/>
      <c r="BX119" s="927"/>
      <c r="BY119" s="927"/>
      <c r="BZ119" s="927"/>
      <c r="CA119" s="927">
        <v>2309455</v>
      </c>
      <c r="CB119" s="927"/>
      <c r="CC119" s="927"/>
      <c r="CD119" s="927"/>
      <c r="CE119" s="927"/>
      <c r="CF119" s="941">
        <v>75.400000000000006</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48184</v>
      </c>
      <c r="BR120" s="920"/>
      <c r="BS120" s="920"/>
      <c r="BT120" s="920"/>
      <c r="BU120" s="920"/>
      <c r="BV120" s="920">
        <v>25507</v>
      </c>
      <c r="BW120" s="920"/>
      <c r="BX120" s="920"/>
      <c r="BY120" s="920"/>
      <c r="BZ120" s="920"/>
      <c r="CA120" s="920">
        <v>9916</v>
      </c>
      <c r="CB120" s="920"/>
      <c r="CC120" s="920"/>
      <c r="CD120" s="920"/>
      <c r="CE120" s="920"/>
      <c r="CF120" s="914">
        <v>0.3</v>
      </c>
      <c r="CG120" s="915"/>
      <c r="CH120" s="915"/>
      <c r="CI120" s="915"/>
      <c r="CJ120" s="915"/>
      <c r="CK120" s="1013" t="s">
        <v>442</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1878896</v>
      </c>
      <c r="DH120" s="927"/>
      <c r="DI120" s="927"/>
      <c r="DJ120" s="927"/>
      <c r="DK120" s="927"/>
      <c r="DL120" s="927">
        <v>1844309</v>
      </c>
      <c r="DM120" s="927"/>
      <c r="DN120" s="927"/>
      <c r="DO120" s="927"/>
      <c r="DP120" s="927"/>
      <c r="DQ120" s="927">
        <v>1977478</v>
      </c>
      <c r="DR120" s="927"/>
      <c r="DS120" s="927"/>
      <c r="DT120" s="927"/>
      <c r="DU120" s="927"/>
      <c r="DV120" s="928">
        <v>64.5</v>
      </c>
      <c r="DW120" s="928"/>
      <c r="DX120" s="928"/>
      <c r="DY120" s="928"/>
      <c r="DZ120" s="929"/>
    </row>
    <row r="121" spans="1:130" s="197" customFormat="1" ht="26.25" customHeight="1">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5777434</v>
      </c>
      <c r="BR121" s="986"/>
      <c r="BS121" s="986"/>
      <c r="BT121" s="986"/>
      <c r="BU121" s="986"/>
      <c r="BV121" s="986">
        <v>5757712</v>
      </c>
      <c r="BW121" s="986"/>
      <c r="BX121" s="986"/>
      <c r="BY121" s="986"/>
      <c r="BZ121" s="986"/>
      <c r="CA121" s="986">
        <v>5774943</v>
      </c>
      <c r="CB121" s="986"/>
      <c r="CC121" s="986"/>
      <c r="CD121" s="986"/>
      <c r="CE121" s="986"/>
      <c r="CF121" s="1024">
        <v>188.5</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445</v>
      </c>
      <c r="BP122" s="994"/>
      <c r="BQ122" s="1034">
        <v>7976200</v>
      </c>
      <c r="BR122" s="1035"/>
      <c r="BS122" s="1035"/>
      <c r="BT122" s="1035"/>
      <c r="BU122" s="1035"/>
      <c r="BV122" s="1035">
        <v>8005556</v>
      </c>
      <c r="BW122" s="1035"/>
      <c r="BX122" s="1035"/>
      <c r="BY122" s="1035"/>
      <c r="BZ122" s="1035"/>
      <c r="CA122" s="1035">
        <v>8094314</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25.2</v>
      </c>
      <c r="BR123" s="1027"/>
      <c r="BS123" s="1027"/>
      <c r="BT123" s="1027"/>
      <c r="BU123" s="1027"/>
      <c r="BV123" s="1027">
        <v>17.8</v>
      </c>
      <c r="BW123" s="1027"/>
      <c r="BX123" s="1027"/>
      <c r="BY123" s="1027"/>
      <c r="BZ123" s="1027"/>
      <c r="CA123" s="1027">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13</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456</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v>28129</v>
      </c>
      <c r="AB128" s="1090"/>
      <c r="AC128" s="1090"/>
      <c r="AD128" s="1090"/>
      <c r="AE128" s="1091"/>
      <c r="AF128" s="1092">
        <v>23829</v>
      </c>
      <c r="AG128" s="1090"/>
      <c r="AH128" s="1090"/>
      <c r="AI128" s="1090"/>
      <c r="AJ128" s="1091"/>
      <c r="AK128" s="1092">
        <v>16083</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3751361</v>
      </c>
      <c r="AB129" s="959"/>
      <c r="AC129" s="959"/>
      <c r="AD129" s="959"/>
      <c r="AE129" s="960"/>
      <c r="AF129" s="961">
        <v>3767250</v>
      </c>
      <c r="AG129" s="959"/>
      <c r="AH129" s="959"/>
      <c r="AI129" s="959"/>
      <c r="AJ129" s="960"/>
      <c r="AK129" s="961">
        <v>3706031</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12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655044</v>
      </c>
      <c r="AB130" s="959"/>
      <c r="AC130" s="959"/>
      <c r="AD130" s="959"/>
      <c r="AE130" s="960"/>
      <c r="AF130" s="961">
        <v>666084</v>
      </c>
      <c r="AG130" s="959"/>
      <c r="AH130" s="959"/>
      <c r="AI130" s="959"/>
      <c r="AJ130" s="960"/>
      <c r="AK130" s="961">
        <v>641709</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3096317</v>
      </c>
      <c r="AB131" s="998"/>
      <c r="AC131" s="998"/>
      <c r="AD131" s="998"/>
      <c r="AE131" s="999"/>
      <c r="AF131" s="1000">
        <v>3101166</v>
      </c>
      <c r="AG131" s="998"/>
      <c r="AH131" s="998"/>
      <c r="AI131" s="998"/>
      <c r="AJ131" s="999"/>
      <c r="AK131" s="1000">
        <v>3064322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11.673384860000001</v>
      </c>
      <c r="AB132" s="1104"/>
      <c r="AC132" s="1104"/>
      <c r="AD132" s="1104"/>
      <c r="AE132" s="1105"/>
      <c r="AF132" s="1106">
        <v>11.609665529999999</v>
      </c>
      <c r="AG132" s="1104"/>
      <c r="AH132" s="1104"/>
      <c r="AI132" s="1104"/>
      <c r="AJ132" s="1105"/>
      <c r="AK132" s="1106">
        <v>12.763998040000001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11.8</v>
      </c>
      <c r="AB133" s="1111"/>
      <c r="AC133" s="1111"/>
      <c r="AD133" s="1111"/>
      <c r="AE133" s="1112"/>
      <c r="AF133" s="1110">
        <v>11.6</v>
      </c>
      <c r="AG133" s="1111"/>
      <c r="AH133" s="1111"/>
      <c r="AI133" s="1111"/>
      <c r="AJ133" s="1112"/>
      <c r="AK133" s="1110">
        <v>12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19" t="s">
        <v>477</v>
      </c>
      <c r="H9" s="1120"/>
      <c r="I9" s="1120"/>
      <c r="J9" s="1121"/>
      <c r="K9" s="263">
        <v>881433</v>
      </c>
      <c r="L9" s="264">
        <v>95923</v>
      </c>
      <c r="M9" s="265">
        <v>107721</v>
      </c>
      <c r="N9" s="266">
        <v>-11</v>
      </c>
    </row>
    <row r="10" spans="1:16">
      <c r="A10" s="248"/>
      <c r="B10" s="244"/>
      <c r="C10" s="244"/>
      <c r="D10" s="244"/>
      <c r="E10" s="244"/>
      <c r="F10" s="244"/>
      <c r="G10" s="1119" t="s">
        <v>478</v>
      </c>
      <c r="H10" s="1120"/>
      <c r="I10" s="1120"/>
      <c r="J10" s="1121"/>
      <c r="K10" s="267">
        <v>72866</v>
      </c>
      <c r="L10" s="268">
        <v>7930</v>
      </c>
      <c r="M10" s="269">
        <v>11248</v>
      </c>
      <c r="N10" s="270">
        <v>-29.5</v>
      </c>
    </row>
    <row r="11" spans="1:16" ht="13.5" customHeight="1">
      <c r="A11" s="248"/>
      <c r="B11" s="244"/>
      <c r="C11" s="244"/>
      <c r="D11" s="244"/>
      <c r="E11" s="244"/>
      <c r="F11" s="244"/>
      <c r="G11" s="1119" t="s">
        <v>479</v>
      </c>
      <c r="H11" s="1120"/>
      <c r="I11" s="1120"/>
      <c r="J11" s="1121"/>
      <c r="K11" s="267">
        <v>127723</v>
      </c>
      <c r="L11" s="268">
        <v>13900</v>
      </c>
      <c r="M11" s="269">
        <v>13957</v>
      </c>
      <c r="N11" s="270">
        <v>-0.4</v>
      </c>
    </row>
    <row r="12" spans="1:16" ht="13.5" customHeight="1">
      <c r="A12" s="248"/>
      <c r="B12" s="244"/>
      <c r="C12" s="244"/>
      <c r="D12" s="244"/>
      <c r="E12" s="244"/>
      <c r="F12" s="244"/>
      <c r="G12" s="1119" t="s">
        <v>480</v>
      </c>
      <c r="H12" s="1120"/>
      <c r="I12" s="1120"/>
      <c r="J12" s="1121"/>
      <c r="K12" s="267">
        <v>15149</v>
      </c>
      <c r="L12" s="268">
        <v>1649</v>
      </c>
      <c r="M12" s="269">
        <v>971</v>
      </c>
      <c r="N12" s="270">
        <v>69.8</v>
      </c>
    </row>
    <row r="13" spans="1:16" ht="13.5" customHeight="1">
      <c r="A13" s="248"/>
      <c r="B13" s="244"/>
      <c r="C13" s="244"/>
      <c r="D13" s="244"/>
      <c r="E13" s="244"/>
      <c r="F13" s="244"/>
      <c r="G13" s="1119" t="s">
        <v>481</v>
      </c>
      <c r="H13" s="1120"/>
      <c r="I13" s="1120"/>
      <c r="J13" s="1121"/>
      <c r="K13" s="267" t="s">
        <v>482</v>
      </c>
      <c r="L13" s="268" t="s">
        <v>482</v>
      </c>
      <c r="M13" s="269" t="s">
        <v>482</v>
      </c>
      <c r="N13" s="270" t="s">
        <v>482</v>
      </c>
    </row>
    <row r="14" spans="1:16" ht="13.5" customHeight="1">
      <c r="A14" s="248"/>
      <c r="B14" s="244"/>
      <c r="C14" s="244"/>
      <c r="D14" s="244"/>
      <c r="E14" s="244"/>
      <c r="F14" s="244"/>
      <c r="G14" s="1119" t="s">
        <v>483</v>
      </c>
      <c r="H14" s="1120"/>
      <c r="I14" s="1120"/>
      <c r="J14" s="1121"/>
      <c r="K14" s="267">
        <v>23506</v>
      </c>
      <c r="L14" s="268">
        <v>2558</v>
      </c>
      <c r="M14" s="269">
        <v>5742</v>
      </c>
      <c r="N14" s="270">
        <v>-55.5</v>
      </c>
    </row>
    <row r="15" spans="1:16" ht="13.5" customHeight="1">
      <c r="A15" s="248"/>
      <c r="B15" s="244"/>
      <c r="C15" s="244"/>
      <c r="D15" s="244"/>
      <c r="E15" s="244"/>
      <c r="F15" s="244"/>
      <c r="G15" s="1119" t="s">
        <v>484</v>
      </c>
      <c r="H15" s="1120"/>
      <c r="I15" s="1120"/>
      <c r="J15" s="1121"/>
      <c r="K15" s="267">
        <v>18800</v>
      </c>
      <c r="L15" s="268">
        <v>2046</v>
      </c>
      <c r="M15" s="269">
        <v>2506</v>
      </c>
      <c r="N15" s="270">
        <v>-18.399999999999999</v>
      </c>
    </row>
    <row r="16" spans="1:16">
      <c r="A16" s="248"/>
      <c r="B16" s="244"/>
      <c r="C16" s="244"/>
      <c r="D16" s="244"/>
      <c r="E16" s="244"/>
      <c r="F16" s="244"/>
      <c r="G16" s="1122" t="s">
        <v>485</v>
      </c>
      <c r="H16" s="1123"/>
      <c r="I16" s="1123"/>
      <c r="J16" s="1124"/>
      <c r="K16" s="268">
        <v>-70430</v>
      </c>
      <c r="L16" s="268">
        <v>-7665</v>
      </c>
      <c r="M16" s="269">
        <v>-10736</v>
      </c>
      <c r="N16" s="270">
        <v>-28.6</v>
      </c>
    </row>
    <row r="17" spans="1:16">
      <c r="A17" s="248"/>
      <c r="B17" s="244"/>
      <c r="C17" s="244"/>
      <c r="D17" s="244"/>
      <c r="E17" s="244"/>
      <c r="F17" s="244"/>
      <c r="G17" s="1122" t="s">
        <v>169</v>
      </c>
      <c r="H17" s="1123"/>
      <c r="I17" s="1123"/>
      <c r="J17" s="1124"/>
      <c r="K17" s="268">
        <v>1069047</v>
      </c>
      <c r="L17" s="268">
        <v>116340</v>
      </c>
      <c r="M17" s="269">
        <v>131409</v>
      </c>
      <c r="N17" s="270">
        <v>-11.5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4" t="s">
        <v>490</v>
      </c>
      <c r="H21" s="1115"/>
      <c r="I21" s="1115"/>
      <c r="J21" s="1116"/>
      <c r="K21" s="280">
        <v>11.97</v>
      </c>
      <c r="L21" s="281">
        <v>12.2</v>
      </c>
      <c r="M21" s="282">
        <v>-0.23</v>
      </c>
      <c r="N21" s="249"/>
      <c r="O21" s="283"/>
      <c r="P21" s="279"/>
    </row>
    <row r="22" spans="1:16" s="284" customFormat="1">
      <c r="A22" s="279"/>
      <c r="B22" s="249"/>
      <c r="C22" s="249"/>
      <c r="D22" s="249"/>
      <c r="E22" s="249"/>
      <c r="F22" s="249"/>
      <c r="G22" s="1114" t="s">
        <v>491</v>
      </c>
      <c r="H22" s="1115"/>
      <c r="I22" s="1115"/>
      <c r="J22" s="1116"/>
      <c r="K22" s="285">
        <v>90.4</v>
      </c>
      <c r="L22" s="286">
        <v>95.9</v>
      </c>
      <c r="M22" s="287">
        <v>-5.5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30" t="s">
        <v>494</v>
      </c>
      <c r="H32" s="1131"/>
      <c r="I32" s="1131"/>
      <c r="J32" s="1132"/>
      <c r="K32" s="294">
        <v>828881</v>
      </c>
      <c r="L32" s="294">
        <v>90204</v>
      </c>
      <c r="M32" s="295">
        <v>69791</v>
      </c>
      <c r="N32" s="296">
        <v>29.2</v>
      </c>
    </row>
    <row r="33" spans="1:16" ht="13.5" customHeight="1">
      <c r="A33" s="248"/>
      <c r="B33" s="244"/>
      <c r="C33" s="244"/>
      <c r="D33" s="244"/>
      <c r="E33" s="244"/>
      <c r="F33" s="244"/>
      <c r="G33" s="1130" t="s">
        <v>495</v>
      </c>
      <c r="H33" s="1131"/>
      <c r="I33" s="1131"/>
      <c r="J33" s="1132"/>
      <c r="K33" s="294" t="s">
        <v>482</v>
      </c>
      <c r="L33" s="294" t="s">
        <v>482</v>
      </c>
      <c r="M33" s="295" t="s">
        <v>482</v>
      </c>
      <c r="N33" s="296" t="s">
        <v>482</v>
      </c>
    </row>
    <row r="34" spans="1:16" ht="27" customHeight="1">
      <c r="A34" s="248"/>
      <c r="B34" s="244"/>
      <c r="C34" s="244"/>
      <c r="D34" s="244"/>
      <c r="E34" s="244"/>
      <c r="F34" s="244"/>
      <c r="G34" s="1130" t="s">
        <v>496</v>
      </c>
      <c r="H34" s="1131"/>
      <c r="I34" s="1131"/>
      <c r="J34" s="1132"/>
      <c r="K34" s="294" t="s">
        <v>482</v>
      </c>
      <c r="L34" s="294" t="s">
        <v>482</v>
      </c>
      <c r="M34" s="295" t="s">
        <v>482</v>
      </c>
      <c r="N34" s="296" t="s">
        <v>482</v>
      </c>
    </row>
    <row r="35" spans="1:16" ht="27" customHeight="1">
      <c r="A35" s="248"/>
      <c r="B35" s="244"/>
      <c r="C35" s="244"/>
      <c r="D35" s="244"/>
      <c r="E35" s="244"/>
      <c r="F35" s="244"/>
      <c r="G35" s="1130" t="s">
        <v>497</v>
      </c>
      <c r="H35" s="1131"/>
      <c r="I35" s="1131"/>
      <c r="J35" s="1132"/>
      <c r="K35" s="294">
        <v>186340</v>
      </c>
      <c r="L35" s="294">
        <v>20279</v>
      </c>
      <c r="M35" s="295">
        <v>23888</v>
      </c>
      <c r="N35" s="296">
        <v>-15.1</v>
      </c>
    </row>
    <row r="36" spans="1:16" ht="27" customHeight="1">
      <c r="A36" s="248"/>
      <c r="B36" s="244"/>
      <c r="C36" s="244"/>
      <c r="D36" s="244"/>
      <c r="E36" s="244"/>
      <c r="F36" s="244"/>
      <c r="G36" s="1130" t="s">
        <v>498</v>
      </c>
      <c r="H36" s="1131"/>
      <c r="I36" s="1131"/>
      <c r="J36" s="1132"/>
      <c r="K36" s="294">
        <v>33701</v>
      </c>
      <c r="L36" s="294">
        <v>3668</v>
      </c>
      <c r="M36" s="295">
        <v>4171</v>
      </c>
      <c r="N36" s="296">
        <v>-12.1</v>
      </c>
    </row>
    <row r="37" spans="1:16" ht="13.5" customHeight="1">
      <c r="A37" s="248"/>
      <c r="B37" s="244"/>
      <c r="C37" s="244"/>
      <c r="D37" s="244"/>
      <c r="E37" s="244"/>
      <c r="F37" s="244"/>
      <c r="G37" s="1130" t="s">
        <v>499</v>
      </c>
      <c r="H37" s="1131"/>
      <c r="I37" s="1131"/>
      <c r="J37" s="1132"/>
      <c r="K37" s="294" t="s">
        <v>482</v>
      </c>
      <c r="L37" s="294" t="s">
        <v>482</v>
      </c>
      <c r="M37" s="295">
        <v>1426</v>
      </c>
      <c r="N37" s="296" t="s">
        <v>482</v>
      </c>
    </row>
    <row r="38" spans="1:16" ht="27" customHeight="1">
      <c r="A38" s="248"/>
      <c r="B38" s="244"/>
      <c r="C38" s="244"/>
      <c r="D38" s="244"/>
      <c r="E38" s="244"/>
      <c r="F38" s="244"/>
      <c r="G38" s="1133" t="s">
        <v>500</v>
      </c>
      <c r="H38" s="1134"/>
      <c r="I38" s="1134"/>
      <c r="J38" s="1135"/>
      <c r="K38" s="297" t="s">
        <v>482</v>
      </c>
      <c r="L38" s="297" t="s">
        <v>482</v>
      </c>
      <c r="M38" s="298">
        <v>4</v>
      </c>
      <c r="N38" s="299" t="s">
        <v>482</v>
      </c>
      <c r="O38" s="293"/>
    </row>
    <row r="39" spans="1:16">
      <c r="A39" s="248"/>
      <c r="B39" s="244"/>
      <c r="C39" s="244"/>
      <c r="D39" s="244"/>
      <c r="E39" s="244"/>
      <c r="F39" s="244"/>
      <c r="G39" s="1133" t="s">
        <v>501</v>
      </c>
      <c r="H39" s="1134"/>
      <c r="I39" s="1134"/>
      <c r="J39" s="1135"/>
      <c r="K39" s="300">
        <v>-16083</v>
      </c>
      <c r="L39" s="300">
        <v>-1750</v>
      </c>
      <c r="M39" s="301">
        <v>-2824</v>
      </c>
      <c r="N39" s="302">
        <v>-38</v>
      </c>
      <c r="O39" s="293"/>
    </row>
    <row r="40" spans="1:16" ht="27" customHeight="1">
      <c r="A40" s="248"/>
      <c r="B40" s="244"/>
      <c r="C40" s="244"/>
      <c r="D40" s="244"/>
      <c r="E40" s="244"/>
      <c r="F40" s="244"/>
      <c r="G40" s="1130" t="s">
        <v>502</v>
      </c>
      <c r="H40" s="1131"/>
      <c r="I40" s="1131"/>
      <c r="J40" s="1132"/>
      <c r="K40" s="300">
        <v>-641709</v>
      </c>
      <c r="L40" s="300">
        <v>-69834</v>
      </c>
      <c r="M40" s="301">
        <v>-68054</v>
      </c>
      <c r="N40" s="302">
        <v>2.6</v>
      </c>
      <c r="O40" s="293"/>
    </row>
    <row r="41" spans="1:16">
      <c r="A41" s="248"/>
      <c r="B41" s="244"/>
      <c r="C41" s="244"/>
      <c r="D41" s="244"/>
      <c r="E41" s="244"/>
      <c r="F41" s="244"/>
      <c r="G41" s="1136" t="s">
        <v>279</v>
      </c>
      <c r="H41" s="1137"/>
      <c r="I41" s="1137"/>
      <c r="J41" s="1138"/>
      <c r="K41" s="294">
        <v>391130</v>
      </c>
      <c r="L41" s="300">
        <v>42565</v>
      </c>
      <c r="M41" s="301">
        <v>28401</v>
      </c>
      <c r="N41" s="302">
        <v>49.9</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5" t="s">
        <v>472</v>
      </c>
      <c r="J49" s="1127" t="s">
        <v>506</v>
      </c>
      <c r="K49" s="1128"/>
      <c r="L49" s="1128"/>
      <c r="M49" s="1128"/>
      <c r="N49" s="1129"/>
    </row>
    <row r="50" spans="1:14">
      <c r="A50" s="248"/>
      <c r="B50" s="244"/>
      <c r="C50" s="244"/>
      <c r="D50" s="244"/>
      <c r="E50" s="244"/>
      <c r="F50" s="244"/>
      <c r="G50" s="312"/>
      <c r="H50" s="313"/>
      <c r="I50" s="1126"/>
      <c r="J50" s="314" t="s">
        <v>507</v>
      </c>
      <c r="K50" s="315" t="s">
        <v>508</v>
      </c>
      <c r="L50" s="316" t="s">
        <v>509</v>
      </c>
      <c r="M50" s="317" t="s">
        <v>510</v>
      </c>
      <c r="N50" s="318" t="s">
        <v>511</v>
      </c>
    </row>
    <row r="51" spans="1:14">
      <c r="A51" s="248"/>
      <c r="B51" s="244"/>
      <c r="C51" s="244"/>
      <c r="D51" s="244"/>
      <c r="E51" s="244"/>
      <c r="F51" s="244"/>
      <c r="G51" s="310" t="s">
        <v>512</v>
      </c>
      <c r="H51" s="311"/>
      <c r="I51" s="319">
        <v>2218644</v>
      </c>
      <c r="J51" s="320">
        <v>223473</v>
      </c>
      <c r="K51" s="321">
        <v>45</v>
      </c>
      <c r="L51" s="322">
        <v>95443</v>
      </c>
      <c r="M51" s="323">
        <v>9.8000000000000007</v>
      </c>
      <c r="N51" s="324">
        <v>35.200000000000003</v>
      </c>
    </row>
    <row r="52" spans="1:14">
      <c r="A52" s="248"/>
      <c r="B52" s="244"/>
      <c r="C52" s="244"/>
      <c r="D52" s="244"/>
      <c r="E52" s="244"/>
      <c r="F52" s="244"/>
      <c r="G52" s="325"/>
      <c r="H52" s="326" t="s">
        <v>513</v>
      </c>
      <c r="I52" s="327">
        <v>1224327</v>
      </c>
      <c r="J52" s="328">
        <v>123321</v>
      </c>
      <c r="K52" s="329">
        <v>25.8</v>
      </c>
      <c r="L52" s="330">
        <v>48538</v>
      </c>
      <c r="M52" s="331">
        <v>-4.5999999999999996</v>
      </c>
      <c r="N52" s="332">
        <v>30.4</v>
      </c>
    </row>
    <row r="53" spans="1:14">
      <c r="A53" s="248"/>
      <c r="B53" s="244"/>
      <c r="C53" s="244"/>
      <c r="D53" s="244"/>
      <c r="E53" s="244"/>
      <c r="F53" s="244"/>
      <c r="G53" s="310" t="s">
        <v>514</v>
      </c>
      <c r="H53" s="311"/>
      <c r="I53" s="319">
        <v>1609642</v>
      </c>
      <c r="J53" s="320">
        <v>165755</v>
      </c>
      <c r="K53" s="321">
        <v>-25.8</v>
      </c>
      <c r="L53" s="322">
        <v>96333</v>
      </c>
      <c r="M53" s="323">
        <v>0.9</v>
      </c>
      <c r="N53" s="324">
        <v>-26.7</v>
      </c>
    </row>
    <row r="54" spans="1:14">
      <c r="A54" s="248"/>
      <c r="B54" s="244"/>
      <c r="C54" s="244"/>
      <c r="D54" s="244"/>
      <c r="E54" s="244"/>
      <c r="F54" s="244"/>
      <c r="G54" s="325"/>
      <c r="H54" s="326" t="s">
        <v>513</v>
      </c>
      <c r="I54" s="327">
        <v>1004948</v>
      </c>
      <c r="J54" s="328">
        <v>103486</v>
      </c>
      <c r="K54" s="329">
        <v>-16.100000000000001</v>
      </c>
      <c r="L54" s="330">
        <v>57060</v>
      </c>
      <c r="M54" s="331">
        <v>17.600000000000001</v>
      </c>
      <c r="N54" s="332">
        <v>-33.700000000000003</v>
      </c>
    </row>
    <row r="55" spans="1:14">
      <c r="A55" s="248"/>
      <c r="B55" s="244"/>
      <c r="C55" s="244"/>
      <c r="D55" s="244"/>
      <c r="E55" s="244"/>
      <c r="F55" s="244"/>
      <c r="G55" s="310" t="s">
        <v>515</v>
      </c>
      <c r="H55" s="311"/>
      <c r="I55" s="319">
        <v>1121258</v>
      </c>
      <c r="J55" s="320">
        <v>117127</v>
      </c>
      <c r="K55" s="321">
        <v>-29.3</v>
      </c>
      <c r="L55" s="322">
        <v>117673</v>
      </c>
      <c r="M55" s="323">
        <v>22.2</v>
      </c>
      <c r="N55" s="324">
        <v>-51.5</v>
      </c>
    </row>
    <row r="56" spans="1:14">
      <c r="A56" s="248"/>
      <c r="B56" s="244"/>
      <c r="C56" s="244"/>
      <c r="D56" s="244"/>
      <c r="E56" s="244"/>
      <c r="F56" s="244"/>
      <c r="G56" s="325"/>
      <c r="H56" s="326" t="s">
        <v>513</v>
      </c>
      <c r="I56" s="327">
        <v>519464</v>
      </c>
      <c r="J56" s="328">
        <v>54263</v>
      </c>
      <c r="K56" s="329">
        <v>-47.6</v>
      </c>
      <c r="L56" s="330">
        <v>62359</v>
      </c>
      <c r="M56" s="331">
        <v>9.3000000000000007</v>
      </c>
      <c r="N56" s="332">
        <v>-56.9</v>
      </c>
    </row>
    <row r="57" spans="1:14">
      <c r="A57" s="248"/>
      <c r="B57" s="244"/>
      <c r="C57" s="244"/>
      <c r="D57" s="244"/>
      <c r="E57" s="244"/>
      <c r="F57" s="244"/>
      <c r="G57" s="310" t="s">
        <v>516</v>
      </c>
      <c r="H57" s="311"/>
      <c r="I57" s="319">
        <v>1505268</v>
      </c>
      <c r="J57" s="320">
        <v>159710</v>
      </c>
      <c r="K57" s="321">
        <v>36.4</v>
      </c>
      <c r="L57" s="322">
        <v>118223</v>
      </c>
      <c r="M57" s="323">
        <v>0.5</v>
      </c>
      <c r="N57" s="324">
        <v>35.9</v>
      </c>
    </row>
    <row r="58" spans="1:14">
      <c r="A58" s="248"/>
      <c r="B58" s="244"/>
      <c r="C58" s="244"/>
      <c r="D58" s="244"/>
      <c r="E58" s="244"/>
      <c r="F58" s="244"/>
      <c r="G58" s="325"/>
      <c r="H58" s="326" t="s">
        <v>513</v>
      </c>
      <c r="I58" s="327">
        <v>697925</v>
      </c>
      <c r="J58" s="328">
        <v>74050</v>
      </c>
      <c r="K58" s="329">
        <v>36.5</v>
      </c>
      <c r="L58" s="330">
        <v>57106</v>
      </c>
      <c r="M58" s="331">
        <v>-8.4</v>
      </c>
      <c r="N58" s="332">
        <v>44.9</v>
      </c>
    </row>
    <row r="59" spans="1:14">
      <c r="A59" s="248"/>
      <c r="B59" s="244"/>
      <c r="C59" s="244"/>
      <c r="D59" s="244"/>
      <c r="E59" s="244"/>
      <c r="F59" s="244"/>
      <c r="G59" s="310" t="s">
        <v>517</v>
      </c>
      <c r="H59" s="311"/>
      <c r="I59" s="319">
        <v>1213967</v>
      </c>
      <c r="J59" s="320">
        <v>132111</v>
      </c>
      <c r="K59" s="321">
        <v>-17.3</v>
      </c>
      <c r="L59" s="322">
        <v>128485</v>
      </c>
      <c r="M59" s="323">
        <v>8.6999999999999993</v>
      </c>
      <c r="N59" s="324">
        <v>-26</v>
      </c>
    </row>
    <row r="60" spans="1:14">
      <c r="A60" s="248"/>
      <c r="B60" s="244"/>
      <c r="C60" s="244"/>
      <c r="D60" s="244"/>
      <c r="E60" s="244"/>
      <c r="F60" s="244"/>
      <c r="G60" s="325"/>
      <c r="H60" s="326" t="s">
        <v>513</v>
      </c>
      <c r="I60" s="333">
        <v>388794</v>
      </c>
      <c r="J60" s="328">
        <v>42311</v>
      </c>
      <c r="K60" s="329">
        <v>-42.9</v>
      </c>
      <c r="L60" s="330">
        <v>62765</v>
      </c>
      <c r="M60" s="331">
        <v>9.9</v>
      </c>
      <c r="N60" s="332">
        <v>-52.8</v>
      </c>
    </row>
    <row r="61" spans="1:14">
      <c r="A61" s="248"/>
      <c r="B61" s="244"/>
      <c r="C61" s="244"/>
      <c r="D61" s="244"/>
      <c r="E61" s="244"/>
      <c r="F61" s="244"/>
      <c r="G61" s="310" t="s">
        <v>518</v>
      </c>
      <c r="H61" s="334"/>
      <c r="I61" s="335">
        <v>1533756</v>
      </c>
      <c r="J61" s="336">
        <v>159635</v>
      </c>
      <c r="K61" s="337">
        <v>1.8</v>
      </c>
      <c r="L61" s="338">
        <v>111231</v>
      </c>
      <c r="M61" s="339">
        <v>8.4</v>
      </c>
      <c r="N61" s="324">
        <v>-6.6</v>
      </c>
    </row>
    <row r="62" spans="1:14">
      <c r="A62" s="248"/>
      <c r="B62" s="244"/>
      <c r="C62" s="244"/>
      <c r="D62" s="244"/>
      <c r="E62" s="244"/>
      <c r="F62" s="244"/>
      <c r="G62" s="325"/>
      <c r="H62" s="326" t="s">
        <v>513</v>
      </c>
      <c r="I62" s="327">
        <v>767092</v>
      </c>
      <c r="J62" s="328">
        <v>79486</v>
      </c>
      <c r="K62" s="329">
        <v>-8.9</v>
      </c>
      <c r="L62" s="330">
        <v>57566</v>
      </c>
      <c r="M62" s="331">
        <v>4.8</v>
      </c>
      <c r="N62" s="332">
        <v>-13.7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15.26</v>
      </c>
      <c r="G47" s="12">
        <v>17.28</v>
      </c>
      <c r="H47" s="12">
        <v>18.66</v>
      </c>
      <c r="I47" s="12">
        <v>19.91</v>
      </c>
      <c r="J47" s="13">
        <v>22.94</v>
      </c>
    </row>
    <row r="48" spans="2:10" ht="57.75" customHeight="1">
      <c r="B48" s="14"/>
      <c r="C48" s="1141" t="s">
        <v>4</v>
      </c>
      <c r="D48" s="1141"/>
      <c r="E48" s="1142"/>
      <c r="F48" s="15">
        <v>6.23</v>
      </c>
      <c r="G48" s="16">
        <v>5.96</v>
      </c>
      <c r="H48" s="16">
        <v>4.68</v>
      </c>
      <c r="I48" s="16">
        <v>5.7</v>
      </c>
      <c r="J48" s="17">
        <v>2.98</v>
      </c>
    </row>
    <row r="49" spans="2:10" ht="57.75" customHeight="1" thickBot="1">
      <c r="B49" s="18"/>
      <c r="C49" s="1143" t="s">
        <v>5</v>
      </c>
      <c r="D49" s="1143"/>
      <c r="E49" s="1144"/>
      <c r="F49" s="19">
        <v>3.31</v>
      </c>
      <c r="G49" s="20">
        <v>1.1299999999999999</v>
      </c>
      <c r="H49" s="20" t="s">
        <v>525</v>
      </c>
      <c r="I49" s="20">
        <v>2.36</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527</v>
      </c>
      <c r="D34" s="1151"/>
      <c r="E34" s="1152"/>
      <c r="F34" s="32">
        <v>6.07</v>
      </c>
      <c r="G34" s="33">
        <v>5.71</v>
      </c>
      <c r="H34" s="33">
        <v>4.49</v>
      </c>
      <c r="I34" s="33">
        <v>5.52</v>
      </c>
      <c r="J34" s="34">
        <v>5.29</v>
      </c>
      <c r="K34" s="22"/>
      <c r="L34" s="22"/>
      <c r="M34" s="22"/>
      <c r="N34" s="22"/>
      <c r="O34" s="22"/>
      <c r="P34" s="22"/>
    </row>
    <row r="35" spans="1:16" ht="39" customHeight="1">
      <c r="A35" s="22"/>
      <c r="B35" s="35"/>
      <c r="C35" s="1145" t="s">
        <v>528</v>
      </c>
      <c r="D35" s="1146"/>
      <c r="E35" s="1147"/>
      <c r="F35" s="36">
        <v>0.22</v>
      </c>
      <c r="G35" s="37">
        <v>0.06</v>
      </c>
      <c r="H35" s="37">
        <v>0.15</v>
      </c>
      <c r="I35" s="37">
        <v>0.05</v>
      </c>
      <c r="J35" s="38">
        <v>0.66</v>
      </c>
      <c r="K35" s="22"/>
      <c r="L35" s="22"/>
      <c r="M35" s="22"/>
      <c r="N35" s="22"/>
      <c r="O35" s="22"/>
      <c r="P35" s="22"/>
    </row>
    <row r="36" spans="1:16" ht="39" customHeight="1">
      <c r="A36" s="22"/>
      <c r="B36" s="35"/>
      <c r="C36" s="1145" t="s">
        <v>529</v>
      </c>
      <c r="D36" s="1146"/>
      <c r="E36" s="1147"/>
      <c r="F36" s="36">
        <v>0.79</v>
      </c>
      <c r="G36" s="37">
        <v>0.84</v>
      </c>
      <c r="H36" s="37">
        <v>0.47</v>
      </c>
      <c r="I36" s="37">
        <v>0.14000000000000001</v>
      </c>
      <c r="J36" s="38">
        <v>0.27</v>
      </c>
      <c r="K36" s="22"/>
      <c r="L36" s="22"/>
      <c r="M36" s="22"/>
      <c r="N36" s="22"/>
      <c r="O36" s="22"/>
      <c r="P36" s="22"/>
    </row>
    <row r="37" spans="1:16" ht="39" customHeight="1">
      <c r="A37" s="22"/>
      <c r="B37" s="35"/>
      <c r="C37" s="1145" t="s">
        <v>530</v>
      </c>
      <c r="D37" s="1146"/>
      <c r="E37" s="1147"/>
      <c r="F37" s="36">
        <v>0.17</v>
      </c>
      <c r="G37" s="37">
        <v>0.18</v>
      </c>
      <c r="H37" s="37">
        <v>0.16</v>
      </c>
      <c r="I37" s="37">
        <v>0.11</v>
      </c>
      <c r="J37" s="38">
        <v>0.25</v>
      </c>
      <c r="K37" s="22"/>
      <c r="L37" s="22"/>
      <c r="M37" s="22"/>
      <c r="N37" s="22"/>
      <c r="O37" s="22"/>
      <c r="P37" s="22"/>
    </row>
    <row r="38" spans="1:16" ht="39" customHeight="1">
      <c r="A38" s="22"/>
      <c r="B38" s="35"/>
      <c r="C38" s="1145" t="s">
        <v>531</v>
      </c>
      <c r="D38" s="1146"/>
      <c r="E38" s="1147"/>
      <c r="F38" s="36">
        <v>0.15</v>
      </c>
      <c r="G38" s="37">
        <v>0.25</v>
      </c>
      <c r="H38" s="37">
        <v>0.18</v>
      </c>
      <c r="I38" s="37">
        <v>0.16</v>
      </c>
      <c r="J38" s="38">
        <v>0.21</v>
      </c>
      <c r="K38" s="22"/>
      <c r="L38" s="22"/>
      <c r="M38" s="22"/>
      <c r="N38" s="22"/>
      <c r="O38" s="22"/>
      <c r="P38" s="22"/>
    </row>
    <row r="39" spans="1:16" ht="39" customHeight="1">
      <c r="A39" s="22"/>
      <c r="B39" s="35"/>
      <c r="C39" s="1145" t="s">
        <v>532</v>
      </c>
      <c r="D39" s="1146"/>
      <c r="E39" s="1147"/>
      <c r="F39" s="36">
        <v>0</v>
      </c>
      <c r="G39" s="37">
        <v>0</v>
      </c>
      <c r="H39" s="37">
        <v>0.04</v>
      </c>
      <c r="I39" s="37">
        <v>0.01</v>
      </c>
      <c r="J39" s="38">
        <v>0.01</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533</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534</v>
      </c>
      <c r="D43" s="1149"/>
      <c r="E43" s="1150"/>
      <c r="F43" s="41">
        <v>0</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901</v>
      </c>
      <c r="L45" s="60">
        <v>862</v>
      </c>
      <c r="M45" s="60">
        <v>856</v>
      </c>
      <c r="N45" s="60">
        <v>863</v>
      </c>
      <c r="O45" s="61">
        <v>829</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131</v>
      </c>
      <c r="L48" s="64">
        <v>132</v>
      </c>
      <c r="M48" s="64">
        <v>136</v>
      </c>
      <c r="N48" s="64">
        <v>146</v>
      </c>
      <c r="O48" s="65">
        <v>186</v>
      </c>
      <c r="P48" s="48"/>
      <c r="Q48" s="48"/>
      <c r="R48" s="48"/>
      <c r="S48" s="48"/>
      <c r="T48" s="48"/>
      <c r="U48" s="48"/>
    </row>
    <row r="49" spans="1:21" ht="30.75" customHeight="1">
      <c r="A49" s="48"/>
      <c r="B49" s="1163"/>
      <c r="C49" s="1164"/>
      <c r="D49" s="62"/>
      <c r="E49" s="1155" t="s">
        <v>16</v>
      </c>
      <c r="F49" s="1155"/>
      <c r="G49" s="1155"/>
      <c r="H49" s="1155"/>
      <c r="I49" s="1155"/>
      <c r="J49" s="1156"/>
      <c r="K49" s="63">
        <v>65</v>
      </c>
      <c r="L49" s="64">
        <v>60</v>
      </c>
      <c r="M49" s="64">
        <v>53</v>
      </c>
      <c r="N49" s="64">
        <v>42</v>
      </c>
      <c r="O49" s="65">
        <v>34</v>
      </c>
      <c r="P49" s="48"/>
      <c r="Q49" s="48"/>
      <c r="R49" s="48"/>
      <c r="S49" s="48"/>
      <c r="T49" s="48"/>
      <c r="U49" s="48"/>
    </row>
    <row r="50" spans="1:21" ht="30.75" customHeight="1">
      <c r="A50" s="48"/>
      <c r="B50" s="1163"/>
      <c r="C50" s="1164"/>
      <c r="D50" s="62"/>
      <c r="E50" s="1155" t="s">
        <v>17</v>
      </c>
      <c r="F50" s="1155"/>
      <c r="G50" s="1155"/>
      <c r="H50" s="1155"/>
      <c r="I50" s="1155"/>
      <c r="J50" s="1156"/>
      <c r="K50" s="63">
        <v>0</v>
      </c>
      <c r="L50" s="64">
        <v>0</v>
      </c>
      <c r="M50" s="64">
        <v>0</v>
      </c>
      <c r="N50" s="64" t="s">
        <v>482</v>
      </c>
      <c r="O50" s="65" t="s">
        <v>482</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v>0</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700</v>
      </c>
      <c r="L52" s="64">
        <v>681</v>
      </c>
      <c r="M52" s="64">
        <v>683</v>
      </c>
      <c r="N52" s="64">
        <v>690</v>
      </c>
      <c r="O52" s="65">
        <v>658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397</v>
      </c>
      <c r="L53" s="69">
        <v>373</v>
      </c>
      <c r="M53" s="69">
        <v>362</v>
      </c>
      <c r="N53" s="69">
        <v>361</v>
      </c>
      <c r="O53" s="70">
        <v>391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2016-04-27T02:55:57Z</cp:lastPrinted>
  <dcterms:created xsi:type="dcterms:W3CDTF">2016-02-15T01:30:34Z</dcterms:created>
  <dcterms:modified xsi:type="dcterms:W3CDTF">2016-04-27T08:37:07Z</dcterms:modified>
</cp:coreProperties>
</file>