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BW39" i="9" s="1"/>
  <c r="BW40" i="9" s="1"/>
  <c r="BW41" i="9" s="1"/>
  <c r="BW42" i="9" s="1"/>
  <c r="BW43" i="9" s="1"/>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<sst xmlns="http://schemas.openxmlformats.org/spreadsheetml/2006/main" count="1068" uniqueCount="559">
  <si>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</si>
  <si>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</si>
  <si>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</si>
  <si>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</si>
  <si>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</si>
  <si>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</si>
  <si>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</si>
  <si>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</si>
  <si>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</si>
  <si>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</si>
  <si>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</si>
  <si>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</si>
  <si>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</si>
  <si>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</si>
  <si>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</si>
  <si>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</si>
  <si>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</si>
  <si>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</si>
  <si>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</si>
  <si>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</si>
  <si>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</si>
  <si>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</si>
  <si>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</si>
  <si>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</si>
  <si>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</si>
  <si>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</si>
  <si>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</si>
  <si>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</si>
  <si>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</si>
  <si>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</si>
  <si>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</si>
  <si>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</si>
  <si>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</si>
  <si>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</si>
  <si>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</si>
  <si>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</si>
  <si>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</si>
  <si>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</si>
  <si>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</si>
  <si>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</si>
  <si>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</si>
  <si>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</si>
  <si>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</si>
  <si>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</si>
  <si>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</si>
  <si>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</si>
  <si>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</si>
  <si>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</si>
  <si>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</si>
  <si>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</si>
  <si>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</si>
  <si>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</si>
  <si>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</si>
  <si>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</si>
  <si>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</si>
  <si>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</si>
  <si>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</si>
  <si>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</si>
  <si>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</si>
  <si>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</si>
  <si>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</si>
  <si>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</si>
  <si>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</si>
  <si>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</si>
  <si>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</si>
  <si>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</si>
  <si>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</si>
  <si>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</si>
  <si>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</si>
  <si>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</si>
  <si>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</si>
  <si>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</si>
  <si>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</si>
  <si>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</si>
  <si>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</si>
  <si>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</si>
  <si>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</si>
  <si>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</si>
  <si>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</si>
  <si>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</si>
  <si>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</si>
  <si>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</si>
  <si>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八百津町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</si>
  <si>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</si>
  <si>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</si>
  <si>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</si>
  <si>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</si>
  <si>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</si>
  <si>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</si>
  <si>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</si>
  <si>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</si>
  <si>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</si>
  <si>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</si>
  <si>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</si>
  <si>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</si>
  <si>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</si>
  <si>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</si>
  <si>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</si>
  <si>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</si>
  <si>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</si>
  <si>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</si>
  <si>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</si>
  <si>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</si>
  <si>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</si>
  <si>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</si>
  <si>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</si>
  <si>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</si>
  <si>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</si>
  <si>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</si>
  <si>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</si>
  <si>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</si>
  <si>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</si>
  <si>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</si>
  <si>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</si>
  <si>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</si>
  <si>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</si>
  <si>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</si>
  <si>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</si>
  <si>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</si>
  <si>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</si>
  <si>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</si>
  <si>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</si>
  <si>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</si>
  <si>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</si>
  <si>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</si>
  <si>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</si>
  <si>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</si>
  <si>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</si>
  <si>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</si>
  <si>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</si>
  <si>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</si>
  <si>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</si>
  <si>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</si>
  <si>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</si>
  <si>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</si>
  <si>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</si>
  <si>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</si>
  <si>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</si>
  <si>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</si>
  <si>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</si>
  <si>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</si>
  <si>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</si>
  <si>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</si>
  <si>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</si>
  <si>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</si>
  <si>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</si>
  <si>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</si>
  <si>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</si>
  <si>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</si>
  <si>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</si>
  <si>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</si>
  <si>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</si>
  <si>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</si>
  <si>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</si>
  <si>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</si>
  <si>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</si>
  <si>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</si>
  <si>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</si>
  <si>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</si>
  <si>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</si>
  <si>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</si>
  <si>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</si>
  <si>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</si>
  <si>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</si>
  <si>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</si>
  <si>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</si>
  <si>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</si>
  <si>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</si>
  <si>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</si>
  <si>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</si>
  <si>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</si>
  <si>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</si>
  <si>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</si>
  <si>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</si>
  <si>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</si>
  <si>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</si>
  <si>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</si>
  <si>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</si>
  <si>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</si>
  <si>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</si>
  <si>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</si>
  <si>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</si>
  <si>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</si>
  <si>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</si>
  <si>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</si>
  <si>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</si>
  <si>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</si>
  <si>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</si>
  <si>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</si>
  <si>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</si>
  <si>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</si>
  <si>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</si>
  <si>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</si>
  <si>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</si>
  <si>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</si>
  <si>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岐阜県八百津町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</si>
  <si>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</si>
  <si>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</si>
  <si>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</si>
  <si>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</si>
  <si>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</si>
  <si>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</si>
  <si>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</si>
  <si>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</si>
  <si>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</si>
  <si>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</si>
  <si>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</si>
  <si>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</si>
  <si>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</si>
  <si>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</si>
  <si>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</si>
  <si>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</si>
  <si>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</si>
  <si>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</si>
  <si>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</si>
  <si>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</si>
  <si>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</si>
  <si>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</si>
  <si>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</si>
  <si>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</si>
  <si>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</si>
  <si>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</si>
  <si>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</si>
  <si>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</si>
  <si>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</si>
  <si>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</si>
  <si>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</si>
  <si>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</si>
  <si>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</si>
  <si>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</si>
  <si>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</si>
  <si>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</si>
  <si>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</si>
  <si>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</si>
  <si>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</si>
  <si>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</si>
  <si>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</si>
  <si>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</si>
  <si>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</si>
  <si>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</si>
  <si>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</si>
  <si>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</si>
  <si>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</si>
  <si>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</si>
  <si>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</si>
  <si>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</si>
  <si>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</si>
  <si>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</si>
  <si>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</si>
  <si>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</si>
  <si>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</si>
  <si>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</si>
  <si>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</si>
  <si>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</si>
  <si>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</si>
  <si>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</si>
  <si>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</si>
  <si>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</si>
  <si>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</si>
  <si>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</si>
  <si>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</si>
  <si>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</si>
  <si>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</si>
  <si>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</si>
  <si>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</si>
  <si>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</si>
  <si>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</si>
  <si>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</si>
  <si>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</si>
  <si>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</si>
  <si>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</si>
  <si>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</si>
  <si>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</si>
  <si>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</si>
  <si>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</si>
  <si>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</si>
  <si>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</si>
  <si>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</si>
  <si>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</si>
  <si>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</si>
  <si>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</si>
  <si>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</si>
  <si>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</si>
  <si>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</si>
  <si>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</si>
  <si>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</si>
  <si>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</si>
  <si>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</si>
  <si>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</si>
  <si>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</si>
  <si>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</si>
  <si>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</si>
  <si>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</si>
  <si>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</si>
  <si>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</si>
  <si>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</si>
  <si>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</si>
  <si>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</si>
  <si>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</si>
  <si>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</si>
  <si>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</si>
  <si>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</si>
  <si>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</si>
  <si>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</si>
  <si>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</si>
  <si>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</si>
  <si>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</si>
  <si>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</si>
  <si>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</si>
  <si>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</si>
  <si>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</si>
  <si>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</si>
  <si>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</si>
  <si>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</si>
  <si>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</si>
  <si>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</si>
  <si>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</si>
  <si>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</si>
  <si>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</si>
  <si>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</si>
  <si>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</si>
  <si>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</si>
  <si>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</si>
  <si>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</si>
  <si>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</si>
  <si>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</si>
  <si>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</si>
  <si>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</si>
  <si>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</si>
  <si>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</si>
  <si>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</si>
  <si>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</si>
  <si>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</si>
  <si>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</si>
  <si>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</si>
  <si>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</si>
  <si>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</si>
  <si>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</si>
  <si>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</si>
  <si>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</si>
  <si>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</si>
  <si>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</si>
  <si>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</si>
  <si>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</si>
  <si>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</si>
  <si>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</si>
  <si>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岐阜県八百津町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</si>
  <si>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</si>
  <si>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</si>
  <si>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</si>
  <si>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</si>
  <si>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</si>
  <si>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</si>
  <si>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</si>
  <si>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</si>
  <si>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</si>
  <si>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</si>
  <si>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</si>
  <si>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</si>
  <si>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</si>
  <si>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</si>
  <si>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</si>
  <si>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</si>
  <si>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</si>
  <si>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</si>
  <si>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</si>
  <si>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</si>
  <si>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</si>
  <si>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</si>
  <si>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</si>
  <si>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</si>
  <si>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</si>
  <si>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</si>
  <si>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</si>
  <si>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</si>
  <si>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</si>
  <si>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</si>
  <si>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</si>
  <si>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</si>
  <si>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</si>
  <si>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</si>
  <si>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</si>
  <si>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</si>
  <si>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</si>
  <si>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</si>
  <si>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</si>
  <si>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</si>
  <si>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</si>
  <si>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</si>
  <si>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</si>
  <si>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</si>
  <si>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</si>
  <si>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</si>
  <si>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</si>
  <si>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</si>
  <si>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</si>
  <si>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</si>
  <si>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</si>
  <si>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</si>
  <si>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</si>
  <si>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</si>
  <si>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</si>
  <si>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</si>
  <si>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</si>
  <si>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</si>
  <si>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</si>
  <si>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</si>
  <si>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</si>
  <si>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</si>
  <si>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</si>
  <si>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</si>
  <si>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</si>
  <si>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</si>
  <si>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</si>
  <si>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</si>
  <si>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</si>
  <si>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</si>
  <si>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</si>
  <si>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</si>
  <si>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</si>
  <si>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</si>
  <si>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</si>
  <si>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</si>
  <si>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</si>
  <si>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</si>
  <si>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</si>
  <si>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</si>
  <si>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</si>
  <si>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</si>
  <si>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</si>
  <si>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</si>
  <si>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</si>
  <si>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</si>
  <si>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</si>
  <si>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</si>
  <si>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</si>
  <si>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</si>
  <si>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</si>
  <si>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</si>
  <si>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</si>
  <si>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</si>
  <si>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</si>
  <si>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</si>
  <si>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</si>
  <si>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</si>
  <si>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</si>
  <si>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</si>
  <si>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</si>
  <si>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</si>
  <si>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</si>
  <si>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</si>
  <si>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</si>
  <si>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</si>
  <si>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</si>
  <si>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</si>
  <si>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</si>
  <si>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</si>
  <si>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</si>
  <si>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</si>
  <si>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</si>
  <si>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</si>
  <si>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</si>
  <si>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</si>
  <si>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</si>
  <si>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</si>
  <si>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</si>
  <si>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</si>
  <si>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</si>
  <si>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</si>
  <si>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</si>
  <si>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</si>
  <si>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</si>
  <si>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</si>
  <si>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</si>
  <si>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</si>
  <si>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</si>
  <si>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</si>
  <si>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</si>
  <si>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</si>
  <si>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</si>
  <si>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</si>
  <si>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</si>
  <si>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</si>
  <si>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</si>
  <si>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</si>
  <si>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</si>
  <si>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</si>
  <si>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</si>
  <si>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</si>
  <si>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</si>
  <si>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</si>
  <si>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</si>
  <si>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</si>
  <si>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</si>
  <si>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</si>
  <si>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</si>
  <si>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</si>
  <si>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</si>
  <si>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</si>
  <si>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</si>
  <si>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</si>
  <si>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</si>
  <si>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</si>
  <si>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</si>
  <si>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</si>
  <si>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</si>
  <si>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</si>
  <si>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</si>
  <si>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</si>
  <si>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</si>
  <si>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</si>
  <si>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</si>
  <si>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</si>
  <si>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</si>
  <si>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</si>
  <si>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</si>
  <si>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</si>
  <si>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</si>
  <si>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</si>
  <si>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</si>
  <si>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</si>
  <si>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0.43</t>
  </si>
  <si>
    <t>▲ 1.02</t>
  </si>
  <si>
    <t>▲ 1.79</t>
  </si>
  <si>
    <t>水道事業会計</t>
  </si>
  <si>
    <t>一般会計</t>
  </si>
  <si>
    <t>国民健康保険特別会計</t>
  </si>
  <si>
    <t>介護保険特別会計</t>
  </si>
  <si>
    <t>後期高齢者医療特別会計</t>
  </si>
  <si>
    <t>農業集落排水事業特別会計</t>
  </si>
  <si>
    <t>公共下水道事業特別会計</t>
  </si>
  <si>
    <t>簡易水道事業特別会計</t>
  </si>
  <si>
    <t>その他会計（赤字）</t>
  </si>
  <si>
    <t>その他会計（黒字）</t>
  </si>
  <si>
    <t>基金から266百万円繰入</t>
    <rPh sb="0" eb="2">
      <t>キキン</t>
    </rPh>
    <rPh sb="7" eb="9">
      <t>ヒャクマン</t>
    </rPh>
    <rPh sb="9" eb="10">
      <t>エン</t>
    </rPh>
    <rPh sb="10" eb="12">
      <t>クリイ</t>
    </rPh>
    <phoneticPr fontId="2"/>
  </si>
  <si>
    <t>-</t>
    <phoneticPr fontId="2"/>
  </si>
  <si>
    <t>-</t>
    <phoneticPr fontId="2"/>
  </si>
  <si>
    <t>基金から10百万円繰入</t>
    <rPh sb="0" eb="2">
      <t>キキン</t>
    </rPh>
    <rPh sb="6" eb="8">
      <t>ヒャクマン</t>
    </rPh>
    <rPh sb="8" eb="9">
      <t>エン</t>
    </rPh>
    <rPh sb="9" eb="11">
      <t>クリイ</t>
    </rPh>
    <phoneticPr fontId="2"/>
  </si>
  <si>
    <t>可茂衛生施設利用組合</t>
  </si>
  <si>
    <t>岐阜県市町村会館組合</t>
  </si>
  <si>
    <t>岐阜県市町村職員退職手当組合</t>
  </si>
  <si>
    <t>可茂消防事務組合</t>
  </si>
  <si>
    <t>可茂広域行政事務組合</t>
  </si>
  <si>
    <t>中濃地域農業共済事務組合</t>
  </si>
  <si>
    <t>後期高齢者医療連合（一般会計分）</t>
  </si>
  <si>
    <t>後期高齢者医療連合（特別会計分）</t>
  </si>
  <si>
    <t>可茂公設地方卸売市場組合</t>
    <rPh sb="0" eb="1">
      <t>カ</t>
    </rPh>
    <rPh sb="1" eb="2">
      <t>モ</t>
    </rPh>
    <rPh sb="2" eb="4">
      <t>コウセツ</t>
    </rPh>
    <rPh sb="4" eb="6">
      <t>チホウ</t>
    </rPh>
    <rPh sb="6" eb="8">
      <t>オロシウ</t>
    </rPh>
    <rPh sb="8" eb="10">
      <t>イチバ</t>
    </rPh>
    <rPh sb="10" eb="12">
      <t>クミアイ</t>
    </rPh>
    <phoneticPr fontId="2"/>
  </si>
  <si>
    <t>-</t>
    <phoneticPr fontId="2"/>
  </si>
  <si>
    <t>-</t>
    <phoneticPr fontId="2"/>
  </si>
  <si>
    <t>-</t>
    <phoneticPr fontId="2"/>
  </si>
  <si>
    <t>基金から90百万円繰入</t>
    <rPh sb="0" eb="2">
      <t>キキン</t>
    </rPh>
    <rPh sb="6" eb="8">
      <t>ヒャクマン</t>
    </rPh>
    <rPh sb="8" eb="9">
      <t>エン</t>
    </rPh>
    <rPh sb="9" eb="11">
      <t>クリイ</t>
    </rPh>
    <phoneticPr fontId="2"/>
  </si>
  <si>
    <t>基金から1660百万円繰入</t>
    <rPh sb="0" eb="2">
      <t>キキン</t>
    </rPh>
    <rPh sb="8" eb="10">
      <t>ヒャクマン</t>
    </rPh>
    <rPh sb="10" eb="11">
      <t>エン</t>
    </rPh>
    <rPh sb="11" eb="13">
      <t>クリイ</t>
    </rPh>
    <phoneticPr fontId="2"/>
  </si>
  <si>
    <t>基金から290百万円繰入</t>
    <rPh sb="0" eb="2">
      <t>キキン</t>
    </rPh>
    <rPh sb="7" eb="9">
      <t>ヒャクマン</t>
    </rPh>
    <rPh sb="9" eb="10">
      <t>エン</t>
    </rPh>
    <rPh sb="10" eb="12">
      <t>クリイ</t>
    </rPh>
    <phoneticPr fontId="2"/>
  </si>
  <si>
    <t>基金から3百万円繰入</t>
    <rPh sb="0" eb="2">
      <t>キキン</t>
    </rPh>
    <rPh sb="5" eb="7">
      <t>ヒャクマン</t>
    </rPh>
    <rPh sb="7" eb="8">
      <t>エン</t>
    </rPh>
    <rPh sb="8" eb="10">
      <t>クリイ</t>
    </rPh>
    <phoneticPr fontId="2"/>
  </si>
  <si>
    <t>法適用</t>
    <rPh sb="0" eb="3">
      <t>ホウテキヨウ</t>
    </rPh>
    <phoneticPr fontId="2"/>
  </si>
  <si>
    <t>基金から1464百万円繰入</t>
    <rPh sb="0" eb="2">
      <t>キキン</t>
    </rPh>
    <rPh sb="8" eb="10">
      <t>ヒャクマン</t>
    </rPh>
    <rPh sb="10" eb="11">
      <t>エン</t>
    </rPh>
    <rPh sb="11" eb="13">
      <t>クリイ</t>
    </rPh>
    <phoneticPr fontId="2"/>
  </si>
  <si>
    <t>法非適用</t>
    <rPh sb="0" eb="1">
      <t>ホウ</t>
    </rPh>
    <rPh sb="1" eb="2">
      <t>ヒ</t>
    </rPh>
    <rPh sb="2" eb="4">
      <t>テキヨウ</t>
    </rPh>
    <phoneticPr fontId="2"/>
  </si>
  <si>
    <t>八百津町土地開発公社</t>
    <rPh sb="0" eb="4">
      <t>ヤオツチョウ</t>
    </rPh>
    <rPh sb="4" eb="6">
      <t>トチ</t>
    </rPh>
    <rPh sb="6" eb="8">
      <t>カイハツ</t>
    </rPh>
    <rPh sb="8" eb="10">
      <t>コウシャ</t>
    </rPh>
    <phoneticPr fontId="2"/>
  </si>
  <si>
    <t>岐阜地域児童発達支援センター組合</t>
    <rPh sb="0" eb="2">
      <t>ギフ</t>
    </rPh>
    <rPh sb="2" eb="4">
      <t>チイキ</t>
    </rPh>
    <rPh sb="4" eb="6">
      <t>ジドウ</t>
    </rPh>
    <rPh sb="6" eb="8">
      <t>ハッタツ</t>
    </rPh>
    <rPh sb="8" eb="10">
      <t>シエン</t>
    </rPh>
    <rPh sb="14" eb="16">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</si>
</sst>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55157</c:v>
                </c:pt>
                <c:pt idx="1">
                  <c:v>53904</c:v>
                </c:pt>
                <c:pt idx="2">
                  <c:v>42059</c:v>
                </c:pt>
                <c:pt idx="3">
                  <c:v>72141</c:v>
                </c:pt>
                <c:pt idx="4">
                  <c:v>108184</c:v>
                </c:pt>
              </c:numCache>
            </c:numRef>
          </c:val>
          <c:smooth val="0"/>
        </c:ser>
        <c:dLbls>
          <c:showLegendKey val="0"/>
          <c:showVal val="0"/>
          <c:showCatName val="0"/>
          <c:showSerName val="0"/>
          <c:showPercent val="0"/>
          <c:showBubbleSize val="0"/>
        </c:dLbls>
        <c:marker val="1"/>
        <c:smooth val="0"/>
        <c:axId val="38408960"/>
        <c:axId val="38410496"/>
      </c:lineChart>
      <c:catAx>
        <c:axId val="384089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410496"/>
        <c:crosses val="autoZero"/>
        <c:auto val="1"/>
        <c:lblAlgn val="ctr"/>
        <c:lblOffset val="100"/>
        <c:tickLblSkip val="1"/>
        <c:tickMarkSkip val="1"/>
        <c:noMultiLvlLbl val="0"/>
      </c:catAx>
      <c:valAx>
        <c:axId val="3841049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408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9.51</c:v>
                </c:pt>
                <c:pt idx="1">
                  <c:v>10.76</c:v>
                </c:pt>
                <c:pt idx="2">
                  <c:v>10.37</c:v>
                </c:pt>
                <c:pt idx="3">
                  <c:v>9.27</c:v>
                </c:pt>
                <c:pt idx="4">
                  <c:v>7.66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19.93</c:v>
                </c:pt>
                <c:pt idx="1">
                  <c:v>19.850000000000001</c:v>
                </c:pt>
                <c:pt idx="2">
                  <c:v>19.989999999999998</c:v>
                </c:pt>
                <c:pt idx="3">
                  <c:v>19.940000000000001</c:v>
                </c:pt>
                <c:pt idx="4">
                  <c:v>20.43</c:v>
                </c:pt>
              </c:numCache>
            </c:numRef>
          </c:val>
        </c:ser>
        <c:dLbls>
          <c:showLegendKey val="0"/>
          <c:showVal val="0"/>
          <c:showCatName val="0"/>
          <c:showSerName val="0"/>
          <c:showPercent val="0"/>
          <c:showBubbleSize val="0"/>
        </c:dLbls>
        <c:gapWidth val="250"/>
        <c:overlap val="100"/>
        <c:axId val="39675008"/>
        <c:axId val="39676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4.82</c:v>
                </c:pt>
                <c:pt idx="1">
                  <c:v>1.32</c:v>
                </c:pt>
                <c:pt idx="2">
                  <c:v>-0.43</c:v>
                </c:pt>
                <c:pt idx="3">
                  <c:v>-1.02</c:v>
                </c:pt>
                <c:pt idx="4">
                  <c:v>-1.79</c:v>
                </c:pt>
              </c:numCache>
            </c:numRef>
          </c:val>
          <c:smooth val="0"/>
        </c:ser>
        <c:dLbls>
          <c:showLegendKey val="0"/>
          <c:showVal val="0"/>
          <c:showCatName val="0"/>
          <c:showSerName val="0"/>
          <c:showPercent val="0"/>
          <c:showBubbleSize val="0"/>
        </c:dLbls>
        <c:marker val="1"/>
        <c:smooth val="0"/>
        <c:axId val="39675008"/>
        <c:axId val="39676928"/>
      </c:lineChart>
      <c:catAx>
        <c:axId val="3967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676928"/>
        <c:crosses val="autoZero"/>
        <c:auto val="1"/>
        <c:lblAlgn val="ctr"/>
        <c:lblOffset val="100"/>
        <c:tickLblSkip val="1"/>
        <c:tickMarkSkip val="1"/>
        <c:noMultiLvlLbl val="0"/>
      </c:catAx>
      <c:valAx>
        <c:axId val="3967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7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0.12</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0.46</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0.12</c:v>
                </c:pt>
                <c:pt idx="2">
                  <c:v>#N/A</c:v>
                </c:pt>
                <c:pt idx="3">
                  <c:v>0.13</c:v>
                </c:pt>
                <c:pt idx="4">
                  <c:v>#N/A</c:v>
                </c:pt>
                <c:pt idx="5">
                  <c:v>0.13</c:v>
                </c:pt>
                <c:pt idx="6">
                  <c:v>#N/A</c:v>
                </c:pt>
                <c:pt idx="7">
                  <c:v>0.09</c:v>
                </c:pt>
                <c:pt idx="8">
                  <c:v>#N/A</c:v>
                </c:pt>
                <c:pt idx="9">
                  <c:v>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7.0000000000000007E-2</c:v>
                </c:pt>
                <c:pt idx="2">
                  <c:v>#N/A</c:v>
                </c:pt>
                <c:pt idx="3">
                  <c:v>0.13</c:v>
                </c:pt>
                <c:pt idx="4">
                  <c:v>#N/A</c:v>
                </c:pt>
                <c:pt idx="5">
                  <c:v>1.82</c:v>
                </c:pt>
                <c:pt idx="6">
                  <c:v>#N/A</c:v>
                </c:pt>
                <c:pt idx="7">
                  <c:v>0.15</c:v>
                </c:pt>
                <c:pt idx="8">
                  <c:v>#N/A</c:v>
                </c:pt>
                <c:pt idx="9">
                  <c:v>0.19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c:v>
                </c:pt>
                <c:pt idx="2">
                  <c:v>#N/A</c:v>
                </c:pt>
                <c:pt idx="3">
                  <c:v>0.21</c:v>
                </c:pt>
                <c:pt idx="4">
                  <c:v>#N/A</c:v>
                </c:pt>
                <c:pt idx="5">
                  <c:v>7.0000000000000007E-2</c:v>
                </c:pt>
                <c:pt idx="6">
                  <c:v>#N/A</c:v>
                </c:pt>
                <c:pt idx="7">
                  <c:v>0.84</c:v>
                </c:pt>
                <c:pt idx="8">
                  <c:v>#N/A</c:v>
                </c:pt>
                <c:pt idx="9">
                  <c:v>0.97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9.5</c:v>
                </c:pt>
                <c:pt idx="2">
                  <c:v>#N/A</c:v>
                </c:pt>
                <c:pt idx="3">
                  <c:v>10.75</c:v>
                </c:pt>
                <c:pt idx="4">
                  <c:v>#N/A</c:v>
                </c:pt>
                <c:pt idx="5">
                  <c:v>10.36</c:v>
                </c:pt>
                <c:pt idx="6">
                  <c:v>#N/A</c:v>
                </c:pt>
                <c:pt idx="7">
                  <c:v>9.27</c:v>
                </c:pt>
                <c:pt idx="8">
                  <c:v>#N/A</c:v>
                </c:pt>
                <c:pt idx="9">
                  <c:v>7.66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15.6</c:v>
                </c:pt>
                <c:pt idx="2">
                  <c:v>#N/A</c:v>
                </c:pt>
                <c:pt idx="3">
                  <c:v>17.329999999999998</c:v>
                </c:pt>
                <c:pt idx="4">
                  <c:v>#N/A</c:v>
                </c:pt>
                <c:pt idx="5">
                  <c:v>20.440000000000001</c:v>
                </c:pt>
                <c:pt idx="6">
                  <c:v>#N/A</c:v>
                </c:pt>
                <c:pt idx="7">
                  <c:v>17.03</c:v>
                </c:pt>
                <c:pt idx="8">
                  <c:v>#N/A</c:v>
                </c:pt>
                <c:pt idx="9">
                  <c:v>9.11</c:v>
                </c:pt>
              </c:numCache>
            </c:numRef>
          </c:val>
        </c:ser>
        <c:dLbls>
          <c:showLegendKey val="0"/>
          <c:showVal val="0"/>
          <c:showCatName val="0"/>
          <c:showSerName val="0"/>
          <c:showPercent val="0"/>
          <c:showBubbleSize val="0"/>
        </c:dLbls>
        <c:gapWidth val="150"/>
        <c:overlap val="100"/>
        <c:axId val="39373824"/>
        <c:axId val="39387904"/>
      </c:barChart>
      <c:catAx>
        <c:axId val="3937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87904"/>
        <c:crosses val="autoZero"/>
        <c:auto val="1"/>
        <c:lblAlgn val="ctr"/>
        <c:lblOffset val="100"/>
        <c:tickLblSkip val="1"/>
        <c:tickMarkSkip val="1"/>
        <c:noMultiLvlLbl val="0"/>
      </c:catAx>
      <c:valAx>
        <c:axId val="39387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73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621</c:v>
                </c:pt>
                <c:pt idx="5">
                  <c:v>597</c:v>
                </c:pt>
                <c:pt idx="8">
                  <c:v>581</c:v>
                </c:pt>
                <c:pt idx="11">
                  <c:v>580</c:v>
                </c:pt>
                <c:pt idx="14">
                  <c:v>585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67</c:v>
                </c:pt>
                <c:pt idx="3">
                  <c:v>59</c:v>
                </c:pt>
                <c:pt idx="6">
                  <c:v>48</c:v>
                </c:pt>
                <c:pt idx="9">
                  <c:v>34</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297</c:v>
                </c:pt>
                <c:pt idx="3">
                  <c:v>277</c:v>
                </c:pt>
                <c:pt idx="6">
                  <c:v>287</c:v>
                </c:pt>
                <c:pt idx="9">
                  <c:v>289</c:v>
                </c:pt>
                <c:pt idx="12">
                  <c:v>294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631</c:v>
                </c:pt>
                <c:pt idx="3">
                  <c:v>615</c:v>
                </c:pt>
                <c:pt idx="6">
                  <c:v>583</c:v>
                </c:pt>
                <c:pt idx="9">
                  <c:v>570</c:v>
                </c:pt>
                <c:pt idx="12">
                  <c:v>579</c:v>
                </c:pt>
              </c:numCache>
            </c:numRef>
          </c:val>
        </c:ser>
        <c:dLbls>
          <c:showLegendKey val="0"/>
          <c:showVal val="0"/>
          <c:showCatName val="0"/>
          <c:showSerName val="0"/>
          <c:showPercent val="0"/>
          <c:showBubbleSize val="0"/>
        </c:dLbls>
        <c:gapWidth val="100"/>
        <c:overlap val="100"/>
        <c:axId val="38988800"/>
        <c:axId val="38871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374</c:v>
                </c:pt>
                <c:pt idx="2">
                  <c:v>#N/A</c:v>
                </c:pt>
                <c:pt idx="3">
                  <c:v>#N/A</c:v>
                </c:pt>
                <c:pt idx="4">
                  <c:v>354</c:v>
                </c:pt>
                <c:pt idx="5">
                  <c:v>#N/A</c:v>
                </c:pt>
                <c:pt idx="6">
                  <c:v>#N/A</c:v>
                </c:pt>
                <c:pt idx="7">
                  <c:v>337</c:v>
                </c:pt>
                <c:pt idx="8">
                  <c:v>#N/A</c:v>
                </c:pt>
                <c:pt idx="9">
                  <c:v>#N/A</c:v>
                </c:pt>
                <c:pt idx="10">
                  <c:v>313</c:v>
                </c:pt>
                <c:pt idx="11">
                  <c:v>#N/A</c:v>
                </c:pt>
                <c:pt idx="12">
                  <c:v>#N/A</c:v>
                </c:pt>
                <c:pt idx="13">
                  <c:v>306</c:v>
                </c:pt>
                <c:pt idx="14">
                  <c:v>#N/A</c:v>
                </c:pt>
              </c:numCache>
            </c:numRef>
          </c:val>
          <c:smooth val="0"/>
        </c:ser>
        <c:dLbls>
          <c:showLegendKey val="0"/>
          <c:showVal val="0"/>
          <c:showCatName val="0"/>
          <c:showSerName val="0"/>
          <c:showPercent val="0"/>
          <c:showBubbleSize val="0"/>
        </c:dLbls>
        <c:marker val="1"/>
        <c:smooth val="0"/>
        <c:axId val="38988800"/>
        <c:axId val="38871424"/>
      </c:lineChart>
      <c:catAx>
        <c:axId val="3898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871424"/>
        <c:crosses val="autoZero"/>
        <c:auto val="1"/>
        <c:lblAlgn val="ctr"/>
        <c:lblOffset val="100"/>
        <c:tickLblSkip val="1"/>
        <c:tickMarkSkip val="1"/>
        <c:noMultiLvlLbl val="0"/>
      </c:catAx>
      <c:valAx>
        <c:axId val="3887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8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6009</c:v>
                </c:pt>
                <c:pt idx="5">
                  <c:v>5912</c:v>
                </c:pt>
                <c:pt idx="8">
                  <c:v>5791</c:v>
                </c:pt>
                <c:pt idx="11">
                  <c:v>5590</c:v>
                </c:pt>
                <c:pt idx="14">
                  <c:v>5626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255</c:v>
                </c:pt>
                <c:pt idx="5">
                  <c:v>222</c:v>
                </c:pt>
                <c:pt idx="8">
                  <c:v>191</c:v>
                </c:pt>
                <c:pt idx="11">
                  <c:v>156</c:v>
                </c:pt>
                <c:pt idx="14">
                  <c:v>133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2205</c:v>
                </c:pt>
                <c:pt idx="5">
                  <c:v>2122</c:v>
                </c:pt>
                <c:pt idx="8">
                  <c:v>2239</c:v>
                </c:pt>
                <c:pt idx="11">
                  <c:v>2399</c:v>
                </c:pt>
                <c:pt idx="14">
                  <c:v>2200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1426</c:v>
                </c:pt>
                <c:pt idx="3">
                  <c:v>1406</c:v>
                </c:pt>
                <c:pt idx="6">
                  <c:v>1406</c:v>
                </c:pt>
                <c:pt idx="9">
                  <c:v>1385</c:v>
                </c:pt>
                <c:pt idx="12">
                  <c:v>1291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201</c:v>
                </c:pt>
                <c:pt idx="3">
                  <c:v>148</c:v>
                </c:pt>
                <c:pt idx="6">
                  <c:v>118</c:v>
                </c:pt>
                <c:pt idx="9">
                  <c:v>121</c:v>
                </c:pt>
                <c:pt idx="12">
                  <c:v>110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3958</c:v>
                </c:pt>
                <c:pt idx="3">
                  <c:v>3710</c:v>
                </c:pt>
                <c:pt idx="6">
                  <c:v>3385</c:v>
                </c:pt>
                <c:pt idx="9">
                  <c:v>3216</c:v>
                </c:pt>
                <c:pt idx="12">
                  <c:v>3093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4042</c:v>
                </c:pt>
                <c:pt idx="3">
                  <c:v>3883</c:v>
                </c:pt>
                <c:pt idx="6">
                  <c:v>3704</c:v>
                </c:pt>
                <c:pt idx="9">
                  <c:v>3542</c:v>
                </c:pt>
                <c:pt idx="12">
                  <c:v>3462</c:v>
                </c:pt>
              </c:numCache>
            </c:numRef>
          </c:val>
        </c:ser>
        <c:dLbls>
          <c:showLegendKey val="0"/>
          <c:showVal val="0"/>
          <c:showCatName val="0"/>
          <c:showSerName val="0"/>
          <c:showPercent val="0"/>
          <c:showBubbleSize val="0"/>
        </c:dLbls>
        <c:gapWidth val="100"/>
        <c:overlap val="100"/>
        <c:axId val="39160064"/>
        <c:axId val="39162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1158</c:v>
                </c:pt>
                <c:pt idx="2">
                  <c:v>#N/A</c:v>
                </c:pt>
                <c:pt idx="3">
                  <c:v>#N/A</c:v>
                </c:pt>
                <c:pt idx="4">
                  <c:v>891</c:v>
                </c:pt>
                <c:pt idx="5">
                  <c:v>#N/A</c:v>
                </c:pt>
                <c:pt idx="6">
                  <c:v>#N/A</c:v>
                </c:pt>
                <c:pt idx="7">
                  <c:v>392</c:v>
                </c:pt>
                <c:pt idx="8">
                  <c:v>#N/A</c:v>
                </c:pt>
                <c:pt idx="9">
                  <c:v>#N/A</c:v>
                </c:pt>
                <c:pt idx="10">
                  <c:v>120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9160064"/>
        <c:axId val="39162240"/>
      </c:lineChart>
      <c:catAx>
        <c:axId val="3916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162240"/>
        <c:crosses val="autoZero"/>
        <c:auto val="1"/>
        <c:lblAlgn val="ctr"/>
        <c:lblOffset val="100"/>
        <c:tickLblSkip val="1"/>
        <c:tickMarkSkip val="1"/>
        <c:noMultiLvlLbl val="0"/>
      </c:catAx>
      <c:valAx>
        <c:axId val="3916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6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岐阜県八百津町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11,828
11,752
128.79
6,464,202
6,113,801
289,314
3,774,689
3,462,238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人口の減少や全国平均を上回る高齢化率（平成２７年４月現在</a:t>
          </a:r>
          <a:r>
            <a:rPr kumimoji="1" lang="ja-JP" altLang="en-US" sz="1300" b="0" baseline="0">
              <a:solidFill>
                <a:sysClr val="windowText" lastClr="000000"/>
              </a:solidFill>
              <a:latin typeface="ＭＳ Ｐゴシック"/>
            </a:rPr>
            <a:t>３６．２</a:t>
          </a:r>
          <a:r>
            <a:rPr kumimoji="1" lang="ja-JP" altLang="en-US" sz="1300">
              <a:latin typeface="ＭＳ Ｐゴシック"/>
            </a:rPr>
            <a:t>％）に加え、町内に中心となる企業数も少ないことから、財政基盤が弱く、類似団体平均を下回っている。予算規模の縮小（平成１７年度から平成元年度並みに圧縮）、組織の見直し（９課体制から２課減の７課体制）や、第</a:t>
          </a:r>
          <a:r>
            <a:rPr kumimoji="1" lang="en-US" altLang="ja-JP" sz="1300">
              <a:latin typeface="ＭＳ Ｐゴシック"/>
            </a:rPr>
            <a:t>4</a:t>
          </a:r>
          <a:r>
            <a:rPr kumimoji="1" lang="ja-JP" altLang="en-US" sz="1300">
              <a:latin typeface="ＭＳ Ｐゴシック"/>
            </a:rPr>
            <a:t>次行財政改革大綱（平成</a:t>
          </a:r>
          <a:r>
            <a:rPr kumimoji="1" lang="en-US" altLang="ja-JP" sz="1300">
              <a:latin typeface="ＭＳ Ｐゴシック"/>
            </a:rPr>
            <a:t>22</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年度）に取り組んできたが、今後も、第</a:t>
          </a:r>
          <a:r>
            <a:rPr kumimoji="1" lang="en-US" altLang="ja-JP" sz="1300">
              <a:latin typeface="ＭＳ Ｐゴシック"/>
            </a:rPr>
            <a:t>5</a:t>
          </a:r>
          <a:r>
            <a:rPr kumimoji="1" lang="ja-JP" altLang="en-US" sz="1300">
              <a:latin typeface="ＭＳ Ｐゴシック"/>
            </a:rPr>
            <a:t>次行財政改革大綱（平成</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31</a:t>
          </a:r>
          <a:r>
            <a:rPr kumimoji="1" lang="ja-JP" altLang="en-US" sz="1300">
              <a:latin typeface="ＭＳ Ｐゴシック"/>
            </a:rPr>
            <a:t>年度）の取り組みにより、行政の効率化に努める。また、地方債発行の抑制と地方税徴収強化等の取り組みにより財政健全化を図る。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153609</xdr:rowOff>
    </xdr:from>
    <xdr:to>
      <xdr:col>7</xdr:col>
      <xdr:colOff>152400</xdr:colOff>
      <xdr:row>44</xdr:row>
      <xdr:rowOff>165100</xdr:rowOff>
    </xdr:to>
    <xdr:cxnSp macro="">
      <xdr:nvCxnSpPr>
        <xdr:cNvPr id="69" name="直線コネクタ 68"/>
        <xdr:cNvCxnSpPr/>
      </xdr:nvCxnSpPr>
      <xdr:spPr>
        <a:xfrm>
          <a:off x="4114800" y="76974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118429</xdr:rowOff>
    </xdr:from>
    <xdr:ext cx="762000" cy="259045"/>
    <xdr:sp macro="" textlink="">
      <xdr:nvSpPr>
        <xdr:cNvPr id="70" name="財政力平均値テキスト"/>
        <xdr:cNvSpPr txBox="1"/>
      </xdr:nvSpPr>
      <xdr:spPr>
        <a:xfrm>
          <a:off x="5041900" y="731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153609</xdr:rowOff>
    </xdr:from>
    <xdr:to>
      <xdr:col>6</xdr:col>
      <xdr:colOff>0</xdr:colOff>
      <xdr:row>44</xdr:row>
      <xdr:rowOff>165100</xdr:rowOff>
    </xdr:to>
    <xdr:cxnSp macro="">
      <xdr:nvCxnSpPr>
        <xdr:cNvPr id="72" name="直線コネクタ 71"/>
        <xdr:cNvCxnSpPr/>
      </xdr:nvCxnSpPr>
      <xdr:spPr>
        <a:xfrm flipV="1">
          <a:off x="3225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99682</xdr:rowOff>
    </xdr:from>
    <xdr:ext cx="736600" cy="259045"/>
    <xdr:sp macro="" textlink="">
      <xdr:nvSpPr>
        <xdr:cNvPr id="74" name="テキスト ボックス 73"/>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142119</xdr:rowOff>
    </xdr:from>
    <xdr:to>
      <xdr:col>4</xdr:col>
      <xdr:colOff>482600</xdr:colOff>
      <xdr:row>44</xdr:row>
      <xdr:rowOff>165100</xdr:rowOff>
    </xdr:to>
    <xdr:cxnSp macro="">
      <xdr:nvCxnSpPr>
        <xdr:cNvPr id="75" name="直線コネクタ 74"/>
        <xdr:cNvCxnSpPr/>
      </xdr:nvCxnSpPr>
      <xdr:spPr>
        <a:xfrm>
          <a:off x="2336800" y="76859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142119</xdr:rowOff>
    </xdr:from>
    <xdr:to>
      <xdr:col>3</xdr:col>
      <xdr:colOff>279400</xdr:colOff>
      <xdr:row>44</xdr:row>
      <xdr:rowOff>142119</xdr:rowOff>
    </xdr:to>
    <xdr:cxnSp macro="">
      <xdr:nvCxnSpPr>
        <xdr:cNvPr id="78" name="直線コネクタ 77"/>
        <xdr:cNvCxnSpPr/>
      </xdr:nvCxnSpPr>
      <xdr:spPr>
        <a:xfrm>
          <a:off x="1447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19249</xdr:rowOff>
    </xdr:from>
    <xdr:ext cx="762000" cy="259045"/>
    <xdr:sp macro="" textlink="">
      <xdr:nvSpPr>
        <xdr:cNvPr id="80" name="テキスト ボックス 79"/>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122662</xdr:rowOff>
    </xdr:from>
    <xdr:ext cx="762000" cy="259045"/>
    <xdr:sp macro="" textlink="">
      <xdr:nvSpPr>
        <xdr:cNvPr id="82" name="テキスト ボックス 81"/>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8" name="円/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86377</xdr:rowOff>
    </xdr:from>
    <xdr:ext cx="762000" cy="259045"/>
    <xdr:sp macro="" textlink="">
      <xdr:nvSpPr>
        <xdr:cNvPr id="89" name="財政力該当値テキスト"/>
        <xdr:cNvSpPr txBox="1"/>
      </xdr:nvSpPr>
      <xdr:spPr>
        <a:xfrm>
          <a:off x="50419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102809</xdr:rowOff>
    </xdr:from>
    <xdr:to>
      <xdr:col>6</xdr:col>
      <xdr:colOff>50800</xdr:colOff>
      <xdr:row>45</xdr:row>
      <xdr:rowOff>32959</xdr:rowOff>
    </xdr:to>
    <xdr:sp macro="" textlink="">
      <xdr:nvSpPr>
        <xdr:cNvPr id="90" name="円/楕円 89"/>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17736</xdr:rowOff>
    </xdr:from>
    <xdr:ext cx="736600" cy="259045"/>
    <xdr:sp macro="" textlink="">
      <xdr:nvSpPr>
        <xdr:cNvPr id="91" name="テキスト ボックス 90"/>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2" name="円/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91319</xdr:rowOff>
    </xdr:from>
    <xdr:to>
      <xdr:col>3</xdr:col>
      <xdr:colOff>330200</xdr:colOff>
      <xdr:row>45</xdr:row>
      <xdr:rowOff>21469</xdr:rowOff>
    </xdr:to>
    <xdr:sp macro="" textlink="">
      <xdr:nvSpPr>
        <xdr:cNvPr id="94" name="円/楕円 93"/>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6246</xdr:rowOff>
    </xdr:from>
    <xdr:ext cx="762000" cy="259045"/>
    <xdr:sp macro="" textlink="">
      <xdr:nvSpPr>
        <xdr:cNvPr id="95" name="テキスト ボックス 94"/>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91319</xdr:rowOff>
    </xdr:from>
    <xdr:to>
      <xdr:col>2</xdr:col>
      <xdr:colOff>127000</xdr:colOff>
      <xdr:row>45</xdr:row>
      <xdr:rowOff>21469</xdr:rowOff>
    </xdr:to>
    <xdr:sp macro="" textlink="">
      <xdr:nvSpPr>
        <xdr:cNvPr id="96" name="円/楕円 95"/>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6246</xdr:rowOff>
    </xdr:from>
    <xdr:ext cx="762000" cy="259045"/>
    <xdr:sp macro="" textlink="">
      <xdr:nvSpPr>
        <xdr:cNvPr id="97" name="テキスト ボックス 96"/>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一般財源の町税が前年度比１．２％増、普通交付税が０．６％増となったものの、繰出金・人件費等の経常経費の増により、経常的支出に充当した一般財源は、対前年度比２．３％増加した。今後も町税・普通交付税の大幅な増は予想されないことから、現在取り組んでいる人件費抑制のための職員定数削減や、管理費削減のための施設の統廃合（平成２１年度末小学校１校減、平成</a:t>
          </a:r>
          <a:r>
            <a:rPr kumimoji="1" lang="en-US" altLang="ja-JP" sz="1300">
              <a:latin typeface="ＭＳ Ｐゴシック"/>
            </a:rPr>
            <a:t>26</a:t>
          </a:r>
          <a:r>
            <a:rPr kumimoji="1" lang="ja-JP" altLang="en-US" sz="1300">
              <a:latin typeface="ＭＳ Ｐゴシック"/>
            </a:rPr>
            <a:t>年度保育所１休園措置）、事務費削減等を継続して実施し経常経費の削減を図るとともに、町税の徴収体制を強化し、経常一般財源を確保する。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160782</xdr:rowOff>
    </xdr:from>
    <xdr:to>
      <xdr:col>7</xdr:col>
      <xdr:colOff>152400</xdr:colOff>
      <xdr:row>65</xdr:row>
      <xdr:rowOff>56134</xdr:rowOff>
    </xdr:to>
    <xdr:cxnSp macro="">
      <xdr:nvCxnSpPr>
        <xdr:cNvPr id="125" name="直線コネクタ 124"/>
        <xdr:cNvCxnSpPr/>
      </xdr:nvCxnSpPr>
      <xdr:spPr>
        <a:xfrm flipV="1">
          <a:off x="4953000" y="1010488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6"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7" name="直線コネクタ 126"/>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75709</xdr:rowOff>
    </xdr:from>
    <xdr:ext cx="762000" cy="259045"/>
    <xdr:sp macro="" textlink="">
      <xdr:nvSpPr>
        <xdr:cNvPr id="128"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58</xdr:row>
      <xdr:rowOff>160782</xdr:rowOff>
    </xdr:from>
    <xdr:to>
      <xdr:col>7</xdr:col>
      <xdr:colOff>241300</xdr:colOff>
      <xdr:row>58</xdr:row>
      <xdr:rowOff>160782</xdr:rowOff>
    </xdr:to>
    <xdr:cxnSp macro="">
      <xdr:nvCxnSpPr>
        <xdr:cNvPr id="129" name="直線コネクタ 128"/>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64</xdr:row>
      <xdr:rowOff>49022</xdr:rowOff>
    </xdr:to>
    <xdr:cxnSp macro="">
      <xdr:nvCxnSpPr>
        <xdr:cNvPr id="130" name="直線コネクタ 129"/>
        <xdr:cNvCxnSpPr/>
      </xdr:nvCxnSpPr>
      <xdr:spPr>
        <a:xfrm>
          <a:off x="4114800" y="1093978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1"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2" name="フローチャート : 判断 131"/>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102362</xdr:rowOff>
    </xdr:from>
    <xdr:to>
      <xdr:col>6</xdr:col>
      <xdr:colOff>0</xdr:colOff>
      <xdr:row>63</xdr:row>
      <xdr:rowOff>138430</xdr:rowOff>
    </xdr:to>
    <xdr:cxnSp macro="">
      <xdr:nvCxnSpPr>
        <xdr:cNvPr id="133" name="直線コネクタ 132"/>
        <xdr:cNvCxnSpPr/>
      </xdr:nvCxnSpPr>
      <xdr:spPr>
        <a:xfrm>
          <a:off x="3225800" y="1073226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160274</xdr:rowOff>
    </xdr:from>
    <xdr:to>
      <xdr:col>6</xdr:col>
      <xdr:colOff>50800</xdr:colOff>
      <xdr:row>62</xdr:row>
      <xdr:rowOff>90424</xdr:rowOff>
    </xdr:to>
    <xdr:sp macro="" textlink="">
      <xdr:nvSpPr>
        <xdr:cNvPr id="134" name="フローチャート : 判断 133"/>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100601</xdr:rowOff>
    </xdr:from>
    <xdr:ext cx="736600" cy="259045"/>
    <xdr:sp macro="" textlink="">
      <xdr:nvSpPr>
        <xdr:cNvPr id="135" name="テキスト ボックス 134"/>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102362</xdr:rowOff>
    </xdr:from>
    <xdr:to>
      <xdr:col>4</xdr:col>
      <xdr:colOff>482600</xdr:colOff>
      <xdr:row>63</xdr:row>
      <xdr:rowOff>8128</xdr:rowOff>
    </xdr:to>
    <xdr:cxnSp macro="">
      <xdr:nvCxnSpPr>
        <xdr:cNvPr id="136" name="直線コネクタ 135"/>
        <xdr:cNvCxnSpPr/>
      </xdr:nvCxnSpPr>
      <xdr:spPr>
        <a:xfrm flipV="1">
          <a:off x="2336800" y="1073226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7" name="フローチャート : 判断 136"/>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61993</xdr:rowOff>
    </xdr:from>
    <xdr:ext cx="762000" cy="259045"/>
    <xdr:sp macro="" textlink="">
      <xdr:nvSpPr>
        <xdr:cNvPr id="138" name="テキスト ボックス 137"/>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87884</xdr:rowOff>
    </xdr:from>
    <xdr:to>
      <xdr:col>3</xdr:col>
      <xdr:colOff>279400</xdr:colOff>
      <xdr:row>63</xdr:row>
      <xdr:rowOff>8128</xdr:rowOff>
    </xdr:to>
    <xdr:cxnSp macro="">
      <xdr:nvCxnSpPr>
        <xdr:cNvPr id="139" name="直線コネクタ 138"/>
        <xdr:cNvCxnSpPr/>
      </xdr:nvCxnSpPr>
      <xdr:spPr>
        <a:xfrm>
          <a:off x="1447800" y="1071778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0" name="フローチャート : 判断 139"/>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76471</xdr:rowOff>
    </xdr:from>
    <xdr:ext cx="762000" cy="259045"/>
    <xdr:sp macro="" textlink="">
      <xdr:nvSpPr>
        <xdr:cNvPr id="141" name="テキスト ボックス 140"/>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42" name="フローチャート : 判断 141"/>
        <xdr:cNvSpPr/>
      </xdr:nvSpPr>
      <xdr:spPr>
        <a:xfrm>
          <a:off x="1397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71645</xdr:rowOff>
    </xdr:from>
    <xdr:ext cx="762000" cy="259045"/>
    <xdr:sp macro="" textlink="">
      <xdr:nvSpPr>
        <xdr:cNvPr id="143" name="テキスト ボックス 142"/>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169672</xdr:rowOff>
    </xdr:from>
    <xdr:to>
      <xdr:col>7</xdr:col>
      <xdr:colOff>203200</xdr:colOff>
      <xdr:row>64</xdr:row>
      <xdr:rowOff>99822</xdr:rowOff>
    </xdr:to>
    <xdr:sp macro="" textlink="">
      <xdr:nvSpPr>
        <xdr:cNvPr id="149" name="円/楕円 148"/>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141749</xdr:rowOff>
    </xdr:from>
    <xdr:ext cx="762000" cy="259045"/>
    <xdr:sp macro="" textlink="">
      <xdr:nvSpPr>
        <xdr:cNvPr id="150" name="財政構造の弾力性該当値テキスト"/>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1" name="円/楕円 150"/>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52" name="テキスト ボックス 151"/>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51562</xdr:rowOff>
    </xdr:from>
    <xdr:to>
      <xdr:col>4</xdr:col>
      <xdr:colOff>533400</xdr:colOff>
      <xdr:row>62</xdr:row>
      <xdr:rowOff>153162</xdr:rowOff>
    </xdr:to>
    <xdr:sp macro="" textlink="">
      <xdr:nvSpPr>
        <xdr:cNvPr id="153" name="円/楕円 152"/>
        <xdr:cNvSpPr/>
      </xdr:nvSpPr>
      <xdr:spPr>
        <a:xfrm>
          <a:off x="3175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137939</xdr:rowOff>
    </xdr:from>
    <xdr:ext cx="762000" cy="259045"/>
    <xdr:sp macro="" textlink="">
      <xdr:nvSpPr>
        <xdr:cNvPr id="154" name="テキスト ボックス 153"/>
        <xdr:cNvSpPr txBox="1"/>
      </xdr:nvSpPr>
      <xdr:spPr>
        <a:xfrm>
          <a:off x="2844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128778</xdr:rowOff>
    </xdr:from>
    <xdr:to>
      <xdr:col>3</xdr:col>
      <xdr:colOff>330200</xdr:colOff>
      <xdr:row>63</xdr:row>
      <xdr:rowOff>58928</xdr:rowOff>
    </xdr:to>
    <xdr:sp macro="" textlink="">
      <xdr:nvSpPr>
        <xdr:cNvPr id="155" name="円/楕円 154"/>
        <xdr:cNvSpPr/>
      </xdr:nvSpPr>
      <xdr:spPr>
        <a:xfrm>
          <a:off x="2286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43705</xdr:rowOff>
    </xdr:from>
    <xdr:ext cx="762000" cy="259045"/>
    <xdr:sp macro="" textlink="">
      <xdr:nvSpPr>
        <xdr:cNvPr id="156" name="テキスト ボックス 155"/>
        <xdr:cNvSpPr txBox="1"/>
      </xdr:nvSpPr>
      <xdr:spPr>
        <a:xfrm>
          <a:off x="1955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37084</xdr:rowOff>
    </xdr:from>
    <xdr:to>
      <xdr:col>2</xdr:col>
      <xdr:colOff>127000</xdr:colOff>
      <xdr:row>62</xdr:row>
      <xdr:rowOff>138684</xdr:rowOff>
    </xdr:to>
    <xdr:sp macro="" textlink="">
      <xdr:nvSpPr>
        <xdr:cNvPr id="157" name="円/楕円 156"/>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123461</xdr:rowOff>
    </xdr:from>
    <xdr:ext cx="762000" cy="259045"/>
    <xdr:sp macro="" textlink="">
      <xdr:nvSpPr>
        <xdr:cNvPr id="158" name="テキスト ボックス 157"/>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[166,456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人件費・物件費等の適正度が若干低くなっている要因として、ゴミ処理業務や消防業務を一部事務組合で行っていることが挙げられる。一部事務組合の人件費・物件費等に充てる負担金を合計した場合、人口１人当たりの金額は大幅に増加することになる。今後はこれらも含めた経費について、抑制していく必要が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0" name="直線コネクタ 189"/>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1"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2" name="直線コネクタ 191"/>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3"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4" name="直線コネクタ 193"/>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53792</xdr:rowOff>
    </xdr:from>
    <xdr:to>
      <xdr:col>7</xdr:col>
      <xdr:colOff>152400</xdr:colOff>
      <xdr:row>81</xdr:row>
      <xdr:rowOff>84848</xdr:rowOff>
    </xdr:to>
    <xdr:cxnSp macro="">
      <xdr:nvCxnSpPr>
        <xdr:cNvPr id="195" name="直線コネクタ 194"/>
        <xdr:cNvCxnSpPr/>
      </xdr:nvCxnSpPr>
      <xdr:spPr>
        <a:xfrm>
          <a:off x="4114800" y="13941242"/>
          <a:ext cx="838200" cy="3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64805</xdr:rowOff>
    </xdr:from>
    <xdr:ext cx="762000" cy="259045"/>
    <xdr:sp macro="" textlink="">
      <xdr:nvSpPr>
        <xdr:cNvPr id="196" name="人件費・物件費等の状況平均値テキスト"/>
        <xdr:cNvSpPr txBox="1"/>
      </xdr:nvSpPr>
      <xdr:spPr>
        <a:xfrm>
          <a:off x="5041900" y="13952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7" name="フローチャート : 判断 196"/>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19541</xdr:rowOff>
    </xdr:from>
    <xdr:to>
      <xdr:col>6</xdr:col>
      <xdr:colOff>0</xdr:colOff>
      <xdr:row>81</xdr:row>
      <xdr:rowOff>53792</xdr:rowOff>
    </xdr:to>
    <xdr:cxnSp macro="">
      <xdr:nvCxnSpPr>
        <xdr:cNvPr id="198" name="直線コネクタ 197"/>
        <xdr:cNvCxnSpPr/>
      </xdr:nvCxnSpPr>
      <xdr:spPr>
        <a:xfrm>
          <a:off x="3225800" y="13906991"/>
          <a:ext cx="889000" cy="3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199" name="フローチャート : 判断 198"/>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104889</xdr:rowOff>
    </xdr:from>
    <xdr:ext cx="736600" cy="259045"/>
    <xdr:sp macro="" textlink="">
      <xdr:nvSpPr>
        <xdr:cNvPr id="200" name="テキスト ボックス 199"/>
        <xdr:cNvSpPr txBox="1"/>
      </xdr:nvSpPr>
      <xdr:spPr>
        <a:xfrm>
          <a:off x="3733800" y="13649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19541</xdr:rowOff>
    </xdr:from>
    <xdr:to>
      <xdr:col>4</xdr:col>
      <xdr:colOff>482600</xdr:colOff>
      <xdr:row>81</xdr:row>
      <xdr:rowOff>27560</xdr:rowOff>
    </xdr:to>
    <xdr:cxnSp macro="">
      <xdr:nvCxnSpPr>
        <xdr:cNvPr id="201" name="直線コネクタ 200"/>
        <xdr:cNvCxnSpPr/>
      </xdr:nvCxnSpPr>
      <xdr:spPr>
        <a:xfrm flipV="1">
          <a:off x="2336800" y="13906991"/>
          <a:ext cx="889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2" name="フローチャート : 判断 201"/>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57607</xdr:rowOff>
    </xdr:from>
    <xdr:ext cx="762000" cy="259045"/>
    <xdr:sp macro="" textlink="">
      <xdr:nvSpPr>
        <xdr:cNvPr id="203" name="テキスト ボックス 202"/>
        <xdr:cNvSpPr txBox="1"/>
      </xdr:nvSpPr>
      <xdr:spPr>
        <a:xfrm>
          <a:off x="2844800" y="139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19296</xdr:rowOff>
    </xdr:from>
    <xdr:to>
      <xdr:col>3</xdr:col>
      <xdr:colOff>279400</xdr:colOff>
      <xdr:row>81</xdr:row>
      <xdr:rowOff>27560</xdr:rowOff>
    </xdr:to>
    <xdr:cxnSp macro="">
      <xdr:nvCxnSpPr>
        <xdr:cNvPr id="204" name="直線コネクタ 203"/>
        <xdr:cNvCxnSpPr/>
      </xdr:nvCxnSpPr>
      <xdr:spPr>
        <a:xfrm>
          <a:off x="1447800" y="13906746"/>
          <a:ext cx="889000" cy="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5" name="フローチャート : 判断 204"/>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160228</xdr:rowOff>
    </xdr:from>
    <xdr:ext cx="762000" cy="259045"/>
    <xdr:sp macro="" textlink="">
      <xdr:nvSpPr>
        <xdr:cNvPr id="206" name="テキスト ボックス 205"/>
        <xdr:cNvSpPr txBox="1"/>
      </xdr:nvSpPr>
      <xdr:spPr>
        <a:xfrm>
          <a:off x="1955800" y="1404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17188</xdr:rowOff>
    </xdr:from>
    <xdr:to>
      <xdr:col>2</xdr:col>
      <xdr:colOff>127000</xdr:colOff>
      <xdr:row>81</xdr:row>
      <xdr:rowOff>118788</xdr:rowOff>
    </xdr:to>
    <xdr:sp macro="" textlink="">
      <xdr:nvSpPr>
        <xdr:cNvPr id="207" name="フローチャート : 判断 206"/>
        <xdr:cNvSpPr/>
      </xdr:nvSpPr>
      <xdr:spPr>
        <a:xfrm>
          <a:off x="1397000" y="1390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103565</xdr:rowOff>
    </xdr:from>
    <xdr:ext cx="762000" cy="259045"/>
    <xdr:sp macro="" textlink="">
      <xdr:nvSpPr>
        <xdr:cNvPr id="208" name="テキスト ボックス 207"/>
        <xdr:cNvSpPr txBox="1"/>
      </xdr:nvSpPr>
      <xdr:spPr>
        <a:xfrm>
          <a:off x="1066800" y="1399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34048</xdr:rowOff>
    </xdr:from>
    <xdr:to>
      <xdr:col>7</xdr:col>
      <xdr:colOff>203200</xdr:colOff>
      <xdr:row>81</xdr:row>
      <xdr:rowOff>135648</xdr:rowOff>
    </xdr:to>
    <xdr:sp macro="" textlink="">
      <xdr:nvSpPr>
        <xdr:cNvPr id="214" name="円/楕円 213"/>
        <xdr:cNvSpPr/>
      </xdr:nvSpPr>
      <xdr:spPr>
        <a:xfrm>
          <a:off x="4902200" y="1392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50575</xdr:rowOff>
    </xdr:from>
    <xdr:ext cx="762000" cy="259045"/>
    <xdr:sp macro="" textlink="">
      <xdr:nvSpPr>
        <xdr:cNvPr id="215" name="人件費・物件費等の状況該当値テキスト"/>
        <xdr:cNvSpPr txBox="1"/>
      </xdr:nvSpPr>
      <xdr:spPr>
        <a:xfrm>
          <a:off x="5041900" y="1376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166,456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2992</xdr:rowOff>
    </xdr:from>
    <xdr:to>
      <xdr:col>6</xdr:col>
      <xdr:colOff>50800</xdr:colOff>
      <xdr:row>81</xdr:row>
      <xdr:rowOff>104592</xdr:rowOff>
    </xdr:to>
    <xdr:sp macro="" textlink="">
      <xdr:nvSpPr>
        <xdr:cNvPr id="216" name="円/楕円 215"/>
        <xdr:cNvSpPr/>
      </xdr:nvSpPr>
      <xdr:spPr>
        <a:xfrm>
          <a:off x="4064000" y="138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89369</xdr:rowOff>
    </xdr:from>
    <xdr:ext cx="736600" cy="259045"/>
    <xdr:sp macro="" textlink="">
      <xdr:nvSpPr>
        <xdr:cNvPr id="217" name="テキスト ボックス 216"/>
        <xdr:cNvSpPr txBox="1"/>
      </xdr:nvSpPr>
      <xdr:spPr>
        <a:xfrm>
          <a:off x="3733800" y="13976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157,447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140191</xdr:rowOff>
    </xdr:from>
    <xdr:to>
      <xdr:col>4</xdr:col>
      <xdr:colOff>533400</xdr:colOff>
      <xdr:row>81</xdr:row>
      <xdr:rowOff>70341</xdr:rowOff>
    </xdr:to>
    <xdr:sp macro="" textlink="">
      <xdr:nvSpPr>
        <xdr:cNvPr id="218" name="円/楕円 217"/>
        <xdr:cNvSpPr/>
      </xdr:nvSpPr>
      <xdr:spPr>
        <a:xfrm>
          <a:off x="3175000" y="138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80518</xdr:rowOff>
    </xdr:from>
    <xdr:ext cx="762000" cy="259045"/>
    <xdr:sp macro="" textlink="">
      <xdr:nvSpPr>
        <xdr:cNvPr id="219" name="テキスト ボックス 218"/>
        <xdr:cNvSpPr txBox="1"/>
      </xdr:nvSpPr>
      <xdr:spPr>
        <a:xfrm>
          <a:off x="2844800" y="1362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147,511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148210</xdr:rowOff>
    </xdr:from>
    <xdr:to>
      <xdr:col>3</xdr:col>
      <xdr:colOff>330200</xdr:colOff>
      <xdr:row>81</xdr:row>
      <xdr:rowOff>78360</xdr:rowOff>
    </xdr:to>
    <xdr:sp macro="" textlink="">
      <xdr:nvSpPr>
        <xdr:cNvPr id="220" name="円/楕円 219"/>
        <xdr:cNvSpPr/>
      </xdr:nvSpPr>
      <xdr:spPr>
        <a:xfrm>
          <a:off x="2286000" y="138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88537</xdr:rowOff>
    </xdr:from>
    <xdr:ext cx="762000" cy="259045"/>
    <xdr:sp macro="" textlink="">
      <xdr:nvSpPr>
        <xdr:cNvPr id="221" name="テキスト ボックス 220"/>
        <xdr:cNvSpPr txBox="1"/>
      </xdr:nvSpPr>
      <xdr:spPr>
        <a:xfrm>
          <a:off x="1955800" y="1363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149,837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139946</xdr:rowOff>
    </xdr:from>
    <xdr:to>
      <xdr:col>2</xdr:col>
      <xdr:colOff>127000</xdr:colOff>
      <xdr:row>81</xdr:row>
      <xdr:rowOff>70096</xdr:rowOff>
    </xdr:to>
    <xdr:sp macro="" textlink="">
      <xdr:nvSpPr>
        <xdr:cNvPr id="222" name="円/楕円 221"/>
        <xdr:cNvSpPr/>
      </xdr:nvSpPr>
      <xdr:spPr>
        <a:xfrm>
          <a:off x="1397000" y="1385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80273</xdr:rowOff>
    </xdr:from>
    <xdr:ext cx="762000" cy="259045"/>
    <xdr:sp macro="" textlink="">
      <xdr:nvSpPr>
        <xdr:cNvPr id="223" name="テキスト ボックス 222"/>
        <xdr:cNvSpPr txBox="1"/>
      </xdr:nvSpPr>
      <xdr:spPr>
        <a:xfrm>
          <a:off x="1066800" y="1362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２．８ポイント下回っている。今後も、早期退職を募り、退職と採用のバランスを保ちつつ新陳代謝を図っていく。また、人事考課制度により、能力や適正、職務実績に基づく給与の格付けを実施することとし、給与の適正化に努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68036</xdr:rowOff>
    </xdr:to>
    <xdr:cxnSp macro="">
      <xdr:nvCxnSpPr>
        <xdr:cNvPr id="254" name="直線コネクタ 253"/>
        <xdr:cNvCxnSpPr/>
      </xdr:nvCxnSpPr>
      <xdr:spPr>
        <a:xfrm flipV="1">
          <a:off x="17018000" y="13915571"/>
          <a:ext cx="0" cy="10686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97064</xdr:rowOff>
    </xdr:from>
    <xdr:to>
      <xdr:col>24</xdr:col>
      <xdr:colOff>558800</xdr:colOff>
      <xdr:row>82</xdr:row>
      <xdr:rowOff>52009</xdr:rowOff>
    </xdr:to>
    <xdr:cxnSp macro="">
      <xdr:nvCxnSpPr>
        <xdr:cNvPr id="259" name="直線コネクタ 258"/>
        <xdr:cNvCxnSpPr/>
      </xdr:nvCxnSpPr>
      <xdr:spPr>
        <a:xfrm>
          <a:off x="16179800" y="13984514"/>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123570</xdr:rowOff>
    </xdr:from>
    <xdr:ext cx="762000" cy="259045"/>
    <xdr:sp macro="" textlink="">
      <xdr:nvSpPr>
        <xdr:cNvPr id="260"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61" name="フローチャート : 判断 260"/>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97064</xdr:rowOff>
    </xdr:from>
    <xdr:to>
      <xdr:col>23</xdr:col>
      <xdr:colOff>406400</xdr:colOff>
      <xdr:row>86</xdr:row>
      <xdr:rowOff>101600</xdr:rowOff>
    </xdr:to>
    <xdr:cxnSp macro="">
      <xdr:nvCxnSpPr>
        <xdr:cNvPr id="262" name="直線コネクタ 261"/>
        <xdr:cNvCxnSpPr/>
      </xdr:nvCxnSpPr>
      <xdr:spPr>
        <a:xfrm flipV="1">
          <a:off x="15290800" y="13984514"/>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151493</xdr:rowOff>
    </xdr:from>
    <xdr:to>
      <xdr:col>23</xdr:col>
      <xdr:colOff>457200</xdr:colOff>
      <xdr:row>84</xdr:row>
      <xdr:rowOff>81643</xdr:rowOff>
    </xdr:to>
    <xdr:sp macro="" textlink="">
      <xdr:nvSpPr>
        <xdr:cNvPr id="263" name="フローチャート : 判断 262"/>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64" name="テキスト ボックス 263"/>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101600</xdr:rowOff>
    </xdr:from>
    <xdr:to>
      <xdr:col>22</xdr:col>
      <xdr:colOff>203200</xdr:colOff>
      <xdr:row>87</xdr:row>
      <xdr:rowOff>79527</xdr:rowOff>
    </xdr:to>
    <xdr:cxnSp macro="">
      <xdr:nvCxnSpPr>
        <xdr:cNvPr id="265" name="直線コネクタ 264"/>
        <xdr:cNvCxnSpPr/>
      </xdr:nvCxnSpPr>
      <xdr:spPr>
        <a:xfrm flipV="1">
          <a:off x="14401800" y="14846300"/>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19050</xdr:rowOff>
    </xdr:from>
    <xdr:to>
      <xdr:col>22</xdr:col>
      <xdr:colOff>254000</xdr:colOff>
      <xdr:row>89</xdr:row>
      <xdr:rowOff>120650</xdr:rowOff>
    </xdr:to>
    <xdr:sp macro="" textlink="">
      <xdr:nvSpPr>
        <xdr:cNvPr id="266" name="フローチャート : 判断 265"/>
        <xdr:cNvSpPr/>
      </xdr:nvSpPr>
      <xdr:spPr>
        <a:xfrm>
          <a:off x="15240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67" name="テキスト ボックス 266"/>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40518</xdr:rowOff>
    </xdr:from>
    <xdr:to>
      <xdr:col>21</xdr:col>
      <xdr:colOff>0</xdr:colOff>
      <xdr:row>87</xdr:row>
      <xdr:rowOff>79527</xdr:rowOff>
    </xdr:to>
    <xdr:cxnSp macro="">
      <xdr:nvCxnSpPr>
        <xdr:cNvPr id="268" name="直線コネクタ 267"/>
        <xdr:cNvCxnSpPr/>
      </xdr:nvCxnSpPr>
      <xdr:spPr>
        <a:xfrm>
          <a:off x="13512800" y="14099418"/>
          <a:ext cx="889000" cy="89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9" name="フローチャート : 判断 268"/>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70" name="テキスト ボックス 269"/>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71" name="フローチャート : 判断 270"/>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72" name="テキスト ボックス 271"/>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1209</xdr:rowOff>
    </xdr:from>
    <xdr:to>
      <xdr:col>24</xdr:col>
      <xdr:colOff>609600</xdr:colOff>
      <xdr:row>82</xdr:row>
      <xdr:rowOff>102809</xdr:rowOff>
    </xdr:to>
    <xdr:sp macro="" textlink="">
      <xdr:nvSpPr>
        <xdr:cNvPr id="278" name="円/楕円 277"/>
        <xdr:cNvSpPr/>
      </xdr:nvSpPr>
      <xdr:spPr>
        <a:xfrm>
          <a:off x="169672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17736</xdr:rowOff>
    </xdr:from>
    <xdr:ext cx="762000" cy="259045"/>
    <xdr:sp macro="" textlink="">
      <xdr:nvSpPr>
        <xdr:cNvPr id="279" name="給与水準   （国との比較）該当値テキスト"/>
        <xdr:cNvSpPr txBox="1"/>
      </xdr:nvSpPr>
      <xdr:spPr>
        <a:xfrm>
          <a:off x="171069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46264</xdr:rowOff>
    </xdr:from>
    <xdr:to>
      <xdr:col>23</xdr:col>
      <xdr:colOff>457200</xdr:colOff>
      <xdr:row>81</xdr:row>
      <xdr:rowOff>147864</xdr:rowOff>
    </xdr:to>
    <xdr:sp macro="" textlink="">
      <xdr:nvSpPr>
        <xdr:cNvPr id="280" name="円/楕円 279"/>
        <xdr:cNvSpPr/>
      </xdr:nvSpPr>
      <xdr:spPr>
        <a:xfrm>
          <a:off x="16129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158041</xdr:rowOff>
    </xdr:from>
    <xdr:ext cx="736600" cy="259045"/>
    <xdr:sp macro="" textlink="">
      <xdr:nvSpPr>
        <xdr:cNvPr id="281" name="テキスト ボックス 280"/>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50800</xdr:rowOff>
    </xdr:from>
    <xdr:to>
      <xdr:col>22</xdr:col>
      <xdr:colOff>254000</xdr:colOff>
      <xdr:row>86</xdr:row>
      <xdr:rowOff>152400</xdr:rowOff>
    </xdr:to>
    <xdr:sp macro="" textlink="">
      <xdr:nvSpPr>
        <xdr:cNvPr id="282" name="円/楕円 281"/>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162577</xdr:rowOff>
    </xdr:from>
    <xdr:ext cx="762000" cy="259045"/>
    <xdr:sp macro="" textlink="">
      <xdr:nvSpPr>
        <xdr:cNvPr id="283" name="テキスト ボックス 282"/>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28727</xdr:rowOff>
    </xdr:from>
    <xdr:to>
      <xdr:col>21</xdr:col>
      <xdr:colOff>50800</xdr:colOff>
      <xdr:row>87</xdr:row>
      <xdr:rowOff>130327</xdr:rowOff>
    </xdr:to>
    <xdr:sp macro="" textlink="">
      <xdr:nvSpPr>
        <xdr:cNvPr id="284" name="円/楕円 283"/>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140504</xdr:rowOff>
    </xdr:from>
    <xdr:ext cx="762000" cy="259045"/>
    <xdr:sp macro="" textlink="">
      <xdr:nvSpPr>
        <xdr:cNvPr id="285" name="テキスト ボックス 284"/>
        <xdr:cNvSpPr txBox="1"/>
      </xdr:nvSpPr>
      <xdr:spPr>
        <a:xfrm>
          <a:off x="14020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161168</xdr:rowOff>
    </xdr:from>
    <xdr:to>
      <xdr:col>19</xdr:col>
      <xdr:colOff>533400</xdr:colOff>
      <xdr:row>82</xdr:row>
      <xdr:rowOff>91318</xdr:rowOff>
    </xdr:to>
    <xdr:sp macro="" textlink="">
      <xdr:nvSpPr>
        <xdr:cNvPr id="286" name="円/楕円 285"/>
        <xdr:cNvSpPr/>
      </xdr:nvSpPr>
      <xdr:spPr>
        <a:xfrm>
          <a:off x="13462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101495</xdr:rowOff>
    </xdr:from>
    <xdr:ext cx="762000" cy="259045"/>
    <xdr:sp macro="" textlink="">
      <xdr:nvSpPr>
        <xdr:cNvPr id="287" name="テキスト ボックス 286"/>
        <xdr:cNvSpPr txBox="1"/>
      </xdr:nvSpPr>
      <xdr:spPr>
        <a:xfrm>
          <a:off x="13131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２．３３ポイント上回っている。旧町村単位に公共施設を設置（出張所５・小学校５・保育園３）しており、養護老人ホームも設置しているため人口に対して職員数が多い。また将来の行財政運営をにらみ、年代別職員構成の不均衡を是正するため、平成</a:t>
          </a:r>
          <a:r>
            <a:rPr kumimoji="1" lang="en-US" altLang="ja-JP" sz="1300">
              <a:latin typeface="ＭＳ Ｐゴシック"/>
            </a:rPr>
            <a:t>25</a:t>
          </a:r>
          <a:r>
            <a:rPr kumimoji="1" lang="ja-JP" altLang="en-US" sz="1300">
              <a:latin typeface="ＭＳ Ｐゴシック"/>
            </a:rPr>
            <a:t>年度に民間経験者１２名を含む新規職員１７名を採用したことにより数値が上昇している。今後も施設の統廃合、事務の効率化を図り適正な定員管理に努める。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7" name="直線コネクタ 316"/>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18"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19" name="直線コネクタ 318"/>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20"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21" name="直線コネクタ 320"/>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136271</xdr:rowOff>
    </xdr:from>
    <xdr:to>
      <xdr:col>24</xdr:col>
      <xdr:colOff>558800</xdr:colOff>
      <xdr:row>61</xdr:row>
      <xdr:rowOff>155575</xdr:rowOff>
    </xdr:to>
    <xdr:cxnSp macro="">
      <xdr:nvCxnSpPr>
        <xdr:cNvPr id="322" name="直線コネクタ 321"/>
        <xdr:cNvCxnSpPr/>
      </xdr:nvCxnSpPr>
      <xdr:spPr>
        <a:xfrm flipV="1">
          <a:off x="16179800" y="10594721"/>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86038</xdr:rowOff>
    </xdr:from>
    <xdr:ext cx="762000" cy="259045"/>
    <xdr:sp macro="" textlink="">
      <xdr:nvSpPr>
        <xdr:cNvPr id="323" name="定員管理の状況平均値テキスト"/>
        <xdr:cNvSpPr txBox="1"/>
      </xdr:nvSpPr>
      <xdr:spPr>
        <a:xfrm>
          <a:off x="17106900" y="10201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4" name="フローチャート : 判断 323"/>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135467</xdr:rowOff>
    </xdr:from>
    <xdr:to>
      <xdr:col>23</xdr:col>
      <xdr:colOff>406400</xdr:colOff>
      <xdr:row>61</xdr:row>
      <xdr:rowOff>155575</xdr:rowOff>
    </xdr:to>
    <xdr:cxnSp macro="">
      <xdr:nvCxnSpPr>
        <xdr:cNvPr id="325" name="直線コネクタ 324"/>
        <xdr:cNvCxnSpPr/>
      </xdr:nvCxnSpPr>
      <xdr:spPr>
        <a:xfrm>
          <a:off x="15290800" y="1059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6" name="フローチャート : 判断 325"/>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130615</xdr:rowOff>
    </xdr:from>
    <xdr:ext cx="736600" cy="259045"/>
    <xdr:sp macro="" textlink="">
      <xdr:nvSpPr>
        <xdr:cNvPr id="327" name="テキスト ボックス 326"/>
        <xdr:cNvSpPr txBox="1"/>
      </xdr:nvSpPr>
      <xdr:spPr>
        <a:xfrm>
          <a:off x="15798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55838</xdr:rowOff>
    </xdr:from>
    <xdr:to>
      <xdr:col>22</xdr:col>
      <xdr:colOff>203200</xdr:colOff>
      <xdr:row>61</xdr:row>
      <xdr:rowOff>135467</xdr:rowOff>
    </xdr:to>
    <xdr:cxnSp macro="">
      <xdr:nvCxnSpPr>
        <xdr:cNvPr id="328" name="直線コネクタ 327"/>
        <xdr:cNvCxnSpPr/>
      </xdr:nvCxnSpPr>
      <xdr:spPr>
        <a:xfrm>
          <a:off x="14401800" y="10514288"/>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9" name="フローチャート : 判断 328"/>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110507</xdr:rowOff>
    </xdr:from>
    <xdr:ext cx="762000" cy="259045"/>
    <xdr:sp macro="" textlink="">
      <xdr:nvSpPr>
        <xdr:cNvPr id="330" name="テキスト ボックス 329"/>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43773</xdr:rowOff>
    </xdr:from>
    <xdr:to>
      <xdr:col>21</xdr:col>
      <xdr:colOff>0</xdr:colOff>
      <xdr:row>61</xdr:row>
      <xdr:rowOff>55838</xdr:rowOff>
    </xdr:to>
    <xdr:cxnSp macro="">
      <xdr:nvCxnSpPr>
        <xdr:cNvPr id="331" name="直線コネクタ 330"/>
        <xdr:cNvCxnSpPr/>
      </xdr:nvCxnSpPr>
      <xdr:spPr>
        <a:xfrm>
          <a:off x="13512800" y="1050222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2" name="フローチャート : 判断 331"/>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132224</xdr:rowOff>
    </xdr:from>
    <xdr:ext cx="762000" cy="259045"/>
    <xdr:sp macro="" textlink="">
      <xdr:nvSpPr>
        <xdr:cNvPr id="333" name="テキスト ボックス 332"/>
        <xdr:cNvSpPr txBox="1"/>
      </xdr:nvSpPr>
      <xdr:spPr>
        <a:xfrm>
          <a:off x="14020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118576</xdr:rowOff>
    </xdr:from>
    <xdr:to>
      <xdr:col>19</xdr:col>
      <xdr:colOff>533400</xdr:colOff>
      <xdr:row>61</xdr:row>
      <xdr:rowOff>48726</xdr:rowOff>
    </xdr:to>
    <xdr:sp macro="" textlink="">
      <xdr:nvSpPr>
        <xdr:cNvPr id="334" name="フローチャート : 判断 333"/>
        <xdr:cNvSpPr/>
      </xdr:nvSpPr>
      <xdr:spPr>
        <a:xfrm>
          <a:off x="13462000" y="1040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58903</xdr:rowOff>
    </xdr:from>
    <xdr:ext cx="762000" cy="259045"/>
    <xdr:sp macro="" textlink="">
      <xdr:nvSpPr>
        <xdr:cNvPr id="335" name="テキスト ボックス 334"/>
        <xdr:cNvSpPr txBox="1"/>
      </xdr:nvSpPr>
      <xdr:spPr>
        <a:xfrm>
          <a:off x="13131800" y="1017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85471</xdr:rowOff>
    </xdr:from>
    <xdr:to>
      <xdr:col>24</xdr:col>
      <xdr:colOff>609600</xdr:colOff>
      <xdr:row>62</xdr:row>
      <xdr:rowOff>15621</xdr:rowOff>
    </xdr:to>
    <xdr:sp macro="" textlink="">
      <xdr:nvSpPr>
        <xdr:cNvPr id="341" name="円/楕円 340"/>
        <xdr:cNvSpPr/>
      </xdr:nvSpPr>
      <xdr:spPr>
        <a:xfrm>
          <a:off x="169672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57548</xdr:rowOff>
    </xdr:from>
    <xdr:ext cx="762000" cy="259045"/>
    <xdr:sp macro="" textlink="">
      <xdr:nvSpPr>
        <xdr:cNvPr id="342" name="定員管理の状況該当値テキスト"/>
        <xdr:cNvSpPr txBox="1"/>
      </xdr:nvSpPr>
      <xdr:spPr>
        <a:xfrm>
          <a:off x="17106900" y="1051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104775</xdr:rowOff>
    </xdr:from>
    <xdr:to>
      <xdr:col>23</xdr:col>
      <xdr:colOff>457200</xdr:colOff>
      <xdr:row>62</xdr:row>
      <xdr:rowOff>34925</xdr:rowOff>
    </xdr:to>
    <xdr:sp macro="" textlink="">
      <xdr:nvSpPr>
        <xdr:cNvPr id="343" name="円/楕円 342"/>
        <xdr:cNvSpPr/>
      </xdr:nvSpPr>
      <xdr:spPr>
        <a:xfrm>
          <a:off x="16129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44" name="テキスト ボックス 343"/>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84667</xdr:rowOff>
    </xdr:from>
    <xdr:to>
      <xdr:col>22</xdr:col>
      <xdr:colOff>254000</xdr:colOff>
      <xdr:row>62</xdr:row>
      <xdr:rowOff>14817</xdr:rowOff>
    </xdr:to>
    <xdr:sp macro="" textlink="">
      <xdr:nvSpPr>
        <xdr:cNvPr id="345" name="円/楕円 344"/>
        <xdr:cNvSpPr/>
      </xdr:nvSpPr>
      <xdr:spPr>
        <a:xfrm>
          <a:off x="15240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171044</xdr:rowOff>
    </xdr:from>
    <xdr:ext cx="762000" cy="259045"/>
    <xdr:sp macro="" textlink="">
      <xdr:nvSpPr>
        <xdr:cNvPr id="346" name="テキスト ボックス 345"/>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5038</xdr:rowOff>
    </xdr:from>
    <xdr:to>
      <xdr:col>21</xdr:col>
      <xdr:colOff>50800</xdr:colOff>
      <xdr:row>61</xdr:row>
      <xdr:rowOff>106638</xdr:rowOff>
    </xdr:to>
    <xdr:sp macro="" textlink="">
      <xdr:nvSpPr>
        <xdr:cNvPr id="347" name="円/楕円 346"/>
        <xdr:cNvSpPr/>
      </xdr:nvSpPr>
      <xdr:spPr>
        <a:xfrm>
          <a:off x="14351000" y="1046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91415</xdr:rowOff>
    </xdr:from>
    <xdr:ext cx="762000" cy="259045"/>
    <xdr:sp macro="" textlink="">
      <xdr:nvSpPr>
        <xdr:cNvPr id="348" name="テキスト ボックス 347"/>
        <xdr:cNvSpPr txBox="1"/>
      </xdr:nvSpPr>
      <xdr:spPr>
        <a:xfrm>
          <a:off x="14020800" y="105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164423</xdr:rowOff>
    </xdr:from>
    <xdr:to>
      <xdr:col>19</xdr:col>
      <xdr:colOff>533400</xdr:colOff>
      <xdr:row>61</xdr:row>
      <xdr:rowOff>94573</xdr:rowOff>
    </xdr:to>
    <xdr:sp macro="" textlink="">
      <xdr:nvSpPr>
        <xdr:cNvPr id="349" name="円/楕円 348"/>
        <xdr:cNvSpPr/>
      </xdr:nvSpPr>
      <xdr:spPr>
        <a:xfrm>
          <a:off x="13462000" y="104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79350</xdr:rowOff>
    </xdr:from>
    <xdr:ext cx="762000" cy="259045"/>
    <xdr:sp macro="" textlink="">
      <xdr:nvSpPr>
        <xdr:cNvPr id="350" name="テキスト ボックス 349"/>
        <xdr:cNvSpPr txBox="1"/>
      </xdr:nvSpPr>
      <xdr:spPr>
        <a:xfrm>
          <a:off x="13131800" y="1053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抑制策により大きく上昇すること無く推移している。順調に地方債残高を減少させ公債費の抑制に努めてきた。今後も、総合計画で財源配分を充分に検討するすることにより、地方債の新規発行の抑制に努め、歳入に見合った予算を編成し、財政健全化を図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82" name="直線コネクタ 381"/>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83"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4" name="直線コネクタ 383"/>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5"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6" name="直線コネクタ 385"/>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35076</xdr:rowOff>
    </xdr:from>
    <xdr:to>
      <xdr:col>24</xdr:col>
      <xdr:colOff>558800</xdr:colOff>
      <xdr:row>40</xdr:row>
      <xdr:rowOff>81038</xdr:rowOff>
    </xdr:to>
    <xdr:cxnSp macro="">
      <xdr:nvCxnSpPr>
        <xdr:cNvPr id="387" name="直線コネクタ 386"/>
        <xdr:cNvCxnSpPr/>
      </xdr:nvCxnSpPr>
      <xdr:spPr>
        <a:xfrm flipV="1">
          <a:off x="16179800" y="689307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34368</xdr:rowOff>
    </xdr:from>
    <xdr:ext cx="762000" cy="259045"/>
    <xdr:sp macro="" textlink="">
      <xdr:nvSpPr>
        <xdr:cNvPr id="388" name="公債費負担の状況平均値テキスト"/>
        <xdr:cNvSpPr txBox="1"/>
      </xdr:nvSpPr>
      <xdr:spPr>
        <a:xfrm>
          <a:off x="17106900" y="6549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89" name="フローチャート : 判断 388"/>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81038</xdr:rowOff>
    </xdr:from>
    <xdr:to>
      <xdr:col>23</xdr:col>
      <xdr:colOff>406400</xdr:colOff>
      <xdr:row>40</xdr:row>
      <xdr:rowOff>161472</xdr:rowOff>
    </xdr:to>
    <xdr:cxnSp macro="">
      <xdr:nvCxnSpPr>
        <xdr:cNvPr id="390" name="直線コネクタ 389"/>
        <xdr:cNvCxnSpPr/>
      </xdr:nvCxnSpPr>
      <xdr:spPr>
        <a:xfrm flipV="1">
          <a:off x="15290800" y="693903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1" name="フローチャート : 判断 390"/>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392" name="テキスト ボックス 391"/>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161472</xdr:rowOff>
    </xdr:from>
    <xdr:to>
      <xdr:col>22</xdr:col>
      <xdr:colOff>203200</xdr:colOff>
      <xdr:row>41</xdr:row>
      <xdr:rowOff>81945</xdr:rowOff>
    </xdr:to>
    <xdr:cxnSp macro="">
      <xdr:nvCxnSpPr>
        <xdr:cNvPr id="393" name="直線コネクタ 392"/>
        <xdr:cNvCxnSpPr/>
      </xdr:nvCxnSpPr>
      <xdr:spPr>
        <a:xfrm flipV="1">
          <a:off x="14401800" y="70194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4" name="フローチャート : 判断 393"/>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5036</xdr:rowOff>
    </xdr:from>
    <xdr:ext cx="762000" cy="259045"/>
    <xdr:sp macro="" textlink="">
      <xdr:nvSpPr>
        <xdr:cNvPr id="395" name="テキスト ボックス 394"/>
        <xdr:cNvSpPr txBox="1"/>
      </xdr:nvSpPr>
      <xdr:spPr>
        <a:xfrm>
          <a:off x="14909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81945</xdr:rowOff>
    </xdr:from>
    <xdr:to>
      <xdr:col>21</xdr:col>
      <xdr:colOff>0</xdr:colOff>
      <xdr:row>41</xdr:row>
      <xdr:rowOff>139398</xdr:rowOff>
    </xdr:to>
    <xdr:cxnSp macro="">
      <xdr:nvCxnSpPr>
        <xdr:cNvPr id="396" name="直線コネクタ 395"/>
        <xdr:cNvCxnSpPr/>
      </xdr:nvCxnSpPr>
      <xdr:spPr>
        <a:xfrm flipV="1">
          <a:off x="13512800" y="71113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7" name="フローチャート : 判断 396"/>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398" name="テキスト ボックス 397"/>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399" name="フローチャート : 判断 398"/>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26505</xdr:rowOff>
    </xdr:from>
    <xdr:ext cx="762000" cy="259045"/>
    <xdr:sp macro="" textlink="">
      <xdr:nvSpPr>
        <xdr:cNvPr id="400" name="テキスト ボックス 399"/>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155726</xdr:rowOff>
    </xdr:from>
    <xdr:to>
      <xdr:col>24</xdr:col>
      <xdr:colOff>609600</xdr:colOff>
      <xdr:row>40</xdr:row>
      <xdr:rowOff>85876</xdr:rowOff>
    </xdr:to>
    <xdr:sp macro="" textlink="">
      <xdr:nvSpPr>
        <xdr:cNvPr id="406" name="円/楕円 405"/>
        <xdr:cNvSpPr/>
      </xdr:nvSpPr>
      <xdr:spPr>
        <a:xfrm>
          <a:off x="16967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127803</xdr:rowOff>
    </xdr:from>
    <xdr:ext cx="762000" cy="259045"/>
    <xdr:sp macro="" textlink="">
      <xdr:nvSpPr>
        <xdr:cNvPr id="407" name="公債費負担の状況該当値テキスト"/>
        <xdr:cNvSpPr txBox="1"/>
      </xdr:nvSpPr>
      <xdr:spPr>
        <a:xfrm>
          <a:off x="17106900" y="681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30238</xdr:rowOff>
    </xdr:from>
    <xdr:to>
      <xdr:col>23</xdr:col>
      <xdr:colOff>457200</xdr:colOff>
      <xdr:row>40</xdr:row>
      <xdr:rowOff>131838</xdr:rowOff>
    </xdr:to>
    <xdr:sp macro="" textlink="">
      <xdr:nvSpPr>
        <xdr:cNvPr id="408" name="円/楕円 407"/>
        <xdr:cNvSpPr/>
      </xdr:nvSpPr>
      <xdr:spPr>
        <a:xfrm>
          <a:off x="16129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116615</xdr:rowOff>
    </xdr:from>
    <xdr:ext cx="736600" cy="259045"/>
    <xdr:sp macro="" textlink="">
      <xdr:nvSpPr>
        <xdr:cNvPr id="409" name="テキスト ボックス 408"/>
        <xdr:cNvSpPr txBox="1"/>
      </xdr:nvSpPr>
      <xdr:spPr>
        <a:xfrm>
          <a:off x="15798800" y="697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110672</xdr:rowOff>
    </xdr:from>
    <xdr:to>
      <xdr:col>22</xdr:col>
      <xdr:colOff>254000</xdr:colOff>
      <xdr:row>41</xdr:row>
      <xdr:rowOff>40822</xdr:rowOff>
    </xdr:to>
    <xdr:sp macro="" textlink="">
      <xdr:nvSpPr>
        <xdr:cNvPr id="410" name="円/楕円 409"/>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25599</xdr:rowOff>
    </xdr:from>
    <xdr:ext cx="762000" cy="259045"/>
    <xdr:sp macro="" textlink="">
      <xdr:nvSpPr>
        <xdr:cNvPr id="411" name="テキスト ボックス 410"/>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31145</xdr:rowOff>
    </xdr:from>
    <xdr:to>
      <xdr:col>21</xdr:col>
      <xdr:colOff>50800</xdr:colOff>
      <xdr:row>41</xdr:row>
      <xdr:rowOff>132745</xdr:rowOff>
    </xdr:to>
    <xdr:sp macro="" textlink="">
      <xdr:nvSpPr>
        <xdr:cNvPr id="412" name="円/楕円 411"/>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117522</xdr:rowOff>
    </xdr:from>
    <xdr:ext cx="762000" cy="259045"/>
    <xdr:sp macro="" textlink="">
      <xdr:nvSpPr>
        <xdr:cNvPr id="413" name="テキスト ボックス 412"/>
        <xdr:cNvSpPr txBox="1"/>
      </xdr:nvSpPr>
      <xdr:spPr>
        <a:xfrm>
          <a:off x="14020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414" name="円/楕円 413"/>
        <xdr:cNvSpPr/>
      </xdr:nvSpPr>
      <xdr:spPr>
        <a:xfrm>
          <a:off x="13462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28925</xdr:rowOff>
    </xdr:from>
    <xdr:ext cx="762000" cy="259045"/>
    <xdr:sp macro="" textlink="">
      <xdr:nvSpPr>
        <xdr:cNvPr id="415" name="テキスト ボックス 414"/>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が、一般会計２．３％、公共下水道事業６．４％、農業集落排水事業５．６％それぞれ減少、また、早期退職制度による退職者の増加により退職手当負担額が減少したことから、算出式の分子である将来負担額がマイナスとなり、負担率が０．０となった。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46" name="直線コネクタ 445"/>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47"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48" name="直線コネクタ 447"/>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125730</xdr:rowOff>
    </xdr:from>
    <xdr:to>
      <xdr:col>23</xdr:col>
      <xdr:colOff>406400</xdr:colOff>
      <xdr:row>14</xdr:row>
      <xdr:rowOff>49651</xdr:rowOff>
    </xdr:to>
    <xdr:cxnSp macro="">
      <xdr:nvCxnSpPr>
        <xdr:cNvPr id="451" name="直線コネクタ 450"/>
        <xdr:cNvCxnSpPr/>
      </xdr:nvCxnSpPr>
      <xdr:spPr>
        <a:xfrm flipV="1">
          <a:off x="15290800" y="2354580"/>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5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53" name="フローチャート : 判断 45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49651</xdr:rowOff>
    </xdr:from>
    <xdr:to>
      <xdr:col>22</xdr:col>
      <xdr:colOff>203200</xdr:colOff>
      <xdr:row>15</xdr:row>
      <xdr:rowOff>51707</xdr:rowOff>
    </xdr:to>
    <xdr:cxnSp macro="">
      <xdr:nvCxnSpPr>
        <xdr:cNvPr id="454" name="直線コネクタ 453"/>
        <xdr:cNvCxnSpPr/>
      </xdr:nvCxnSpPr>
      <xdr:spPr>
        <a:xfrm flipV="1">
          <a:off x="14401800" y="2449951"/>
          <a:ext cx="889000" cy="17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141333</xdr:rowOff>
    </xdr:from>
    <xdr:to>
      <xdr:col>23</xdr:col>
      <xdr:colOff>457200</xdr:colOff>
      <xdr:row>15</xdr:row>
      <xdr:rowOff>71483</xdr:rowOff>
    </xdr:to>
    <xdr:sp macro="" textlink="">
      <xdr:nvSpPr>
        <xdr:cNvPr id="455" name="フローチャート : 判断 454"/>
        <xdr:cNvSpPr/>
      </xdr:nvSpPr>
      <xdr:spPr>
        <a:xfrm>
          <a:off x="16129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56260</xdr:rowOff>
    </xdr:from>
    <xdr:ext cx="736600" cy="259045"/>
    <xdr:sp macro="" textlink="">
      <xdr:nvSpPr>
        <xdr:cNvPr id="456" name="テキスト ボックス 455"/>
        <xdr:cNvSpPr txBox="1"/>
      </xdr:nvSpPr>
      <xdr:spPr>
        <a:xfrm>
          <a:off x="15798800" y="2628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51707</xdr:rowOff>
    </xdr:from>
    <xdr:to>
      <xdr:col>21</xdr:col>
      <xdr:colOff>0</xdr:colOff>
      <xdr:row>15</xdr:row>
      <xdr:rowOff>149376</xdr:rowOff>
    </xdr:to>
    <xdr:cxnSp macro="">
      <xdr:nvCxnSpPr>
        <xdr:cNvPr id="457" name="直線コネクタ 456"/>
        <xdr:cNvCxnSpPr/>
      </xdr:nvCxnSpPr>
      <xdr:spPr>
        <a:xfrm flipV="1">
          <a:off x="13512800" y="2623457"/>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84788</xdr:rowOff>
    </xdr:from>
    <xdr:to>
      <xdr:col>22</xdr:col>
      <xdr:colOff>254000</xdr:colOff>
      <xdr:row>16</xdr:row>
      <xdr:rowOff>14938</xdr:rowOff>
    </xdr:to>
    <xdr:sp macro="" textlink="">
      <xdr:nvSpPr>
        <xdr:cNvPr id="458" name="フローチャート : 判断 457"/>
        <xdr:cNvSpPr/>
      </xdr:nvSpPr>
      <xdr:spPr>
        <a:xfrm>
          <a:off x="15240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171165</xdr:rowOff>
    </xdr:from>
    <xdr:ext cx="762000" cy="259045"/>
    <xdr:sp macro="" textlink="">
      <xdr:nvSpPr>
        <xdr:cNvPr id="459" name="テキスト ボックス 458"/>
        <xdr:cNvSpPr txBox="1"/>
      </xdr:nvSpPr>
      <xdr:spPr>
        <a:xfrm>
          <a:off x="14909800" y="27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19292</xdr:rowOff>
    </xdr:from>
    <xdr:to>
      <xdr:col>21</xdr:col>
      <xdr:colOff>50800</xdr:colOff>
      <xdr:row>15</xdr:row>
      <xdr:rowOff>120892</xdr:rowOff>
    </xdr:to>
    <xdr:sp macro="" textlink="">
      <xdr:nvSpPr>
        <xdr:cNvPr id="460" name="フローチャート : 判断 459"/>
        <xdr:cNvSpPr/>
      </xdr:nvSpPr>
      <xdr:spPr>
        <a:xfrm>
          <a:off x="14351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105669</xdr:rowOff>
    </xdr:from>
    <xdr:ext cx="762000" cy="259045"/>
    <xdr:sp macro="" textlink="">
      <xdr:nvSpPr>
        <xdr:cNvPr id="461" name="テキスト ボックス 460"/>
        <xdr:cNvSpPr txBox="1"/>
      </xdr:nvSpPr>
      <xdr:spPr>
        <a:xfrm>
          <a:off x="14020800" y="267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62" name="フローチャート : 判断 461"/>
        <xdr:cNvSpPr/>
      </xdr:nvSpPr>
      <xdr:spPr>
        <a:xfrm>
          <a:off x="13462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53478</xdr:rowOff>
    </xdr:from>
    <xdr:ext cx="762000" cy="259045"/>
    <xdr:sp macro="" textlink="">
      <xdr:nvSpPr>
        <xdr:cNvPr id="463" name="テキスト ボックス 462"/>
        <xdr:cNvSpPr txBox="1"/>
      </xdr:nvSpPr>
      <xdr:spPr>
        <a:xfrm>
          <a:off x="13131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13</xdr:row>
      <xdr:rowOff>74930</xdr:rowOff>
    </xdr:from>
    <xdr:to>
      <xdr:col>23</xdr:col>
      <xdr:colOff>457200</xdr:colOff>
      <xdr:row>14</xdr:row>
      <xdr:rowOff>5080</xdr:rowOff>
    </xdr:to>
    <xdr:sp macro="" textlink="">
      <xdr:nvSpPr>
        <xdr:cNvPr id="469" name="円/楕円 468"/>
        <xdr:cNvSpPr/>
      </xdr:nvSpPr>
      <xdr:spPr>
        <a:xfrm>
          <a:off x="16129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15257</xdr:rowOff>
    </xdr:from>
    <xdr:ext cx="736600" cy="259045"/>
    <xdr:sp macro="" textlink="">
      <xdr:nvSpPr>
        <xdr:cNvPr id="470" name="テキスト ボックス 469"/>
        <xdr:cNvSpPr txBox="1"/>
      </xdr:nvSpPr>
      <xdr:spPr>
        <a:xfrm>
          <a:off x="15798800" y="2072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170301</xdr:rowOff>
    </xdr:from>
    <xdr:to>
      <xdr:col>22</xdr:col>
      <xdr:colOff>254000</xdr:colOff>
      <xdr:row>14</xdr:row>
      <xdr:rowOff>100451</xdr:rowOff>
    </xdr:to>
    <xdr:sp macro="" textlink="">
      <xdr:nvSpPr>
        <xdr:cNvPr id="471" name="円/楕円 470"/>
        <xdr:cNvSpPr/>
      </xdr:nvSpPr>
      <xdr:spPr>
        <a:xfrm>
          <a:off x="15240000" y="239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110628</xdr:rowOff>
    </xdr:from>
    <xdr:ext cx="762000" cy="259045"/>
    <xdr:sp macro="" textlink="">
      <xdr:nvSpPr>
        <xdr:cNvPr id="472" name="テキスト ボックス 471"/>
        <xdr:cNvSpPr txBox="1"/>
      </xdr:nvSpPr>
      <xdr:spPr>
        <a:xfrm>
          <a:off x="14909800" y="216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907</xdr:rowOff>
    </xdr:from>
    <xdr:to>
      <xdr:col>21</xdr:col>
      <xdr:colOff>50800</xdr:colOff>
      <xdr:row>15</xdr:row>
      <xdr:rowOff>102507</xdr:rowOff>
    </xdr:to>
    <xdr:sp macro="" textlink="">
      <xdr:nvSpPr>
        <xdr:cNvPr id="473" name="円/楕円 472"/>
        <xdr:cNvSpPr/>
      </xdr:nvSpPr>
      <xdr:spPr>
        <a:xfrm>
          <a:off x="14351000" y="25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112684</xdr:rowOff>
    </xdr:from>
    <xdr:ext cx="762000" cy="259045"/>
    <xdr:sp macro="" textlink="">
      <xdr:nvSpPr>
        <xdr:cNvPr id="474" name="テキスト ボックス 473"/>
        <xdr:cNvSpPr txBox="1"/>
      </xdr:nvSpPr>
      <xdr:spPr>
        <a:xfrm>
          <a:off x="14020800" y="234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98576</xdr:rowOff>
    </xdr:from>
    <xdr:to>
      <xdr:col>19</xdr:col>
      <xdr:colOff>533400</xdr:colOff>
      <xdr:row>16</xdr:row>
      <xdr:rowOff>28726</xdr:rowOff>
    </xdr:to>
    <xdr:sp macro="" textlink="">
      <xdr:nvSpPr>
        <xdr:cNvPr id="475" name="円/楕円 474"/>
        <xdr:cNvSpPr/>
      </xdr:nvSpPr>
      <xdr:spPr>
        <a:xfrm>
          <a:off x="134620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38903</xdr:rowOff>
    </xdr:from>
    <xdr:ext cx="762000" cy="259045"/>
    <xdr:sp macro="" textlink="">
      <xdr:nvSpPr>
        <xdr:cNvPr id="476" name="テキスト ボックス 475"/>
        <xdr:cNvSpPr txBox="1"/>
      </xdr:nvSpPr>
      <xdr:spPr>
        <a:xfrm>
          <a:off x="13131800" y="243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岐阜県八百津町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11,828
11,752
128.79
6,464,202
6,113,801
289,314
3,774,689
3,462,238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かかる経常収支比率は類似団体平均と比較して３．９ポイント高くなっている。旧町村単位に公共施設を設置（出張所５・小学校５・保育所３）し、養護老人ホームも設置していること等から類似団体に比べ職員数が多いことが原因である。引き続き定員適正化計画により適正な定員管理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34472</xdr:rowOff>
    </xdr:from>
    <xdr:to>
      <xdr:col>7</xdr:col>
      <xdr:colOff>15875</xdr:colOff>
      <xdr:row>40</xdr:row>
      <xdr:rowOff>110672</xdr:rowOff>
    </xdr:to>
    <xdr:cxnSp macro="">
      <xdr:nvCxnSpPr>
        <xdr:cNvPr id="66" name="直線コネクタ 65"/>
        <xdr:cNvCxnSpPr/>
      </xdr:nvCxnSpPr>
      <xdr:spPr>
        <a:xfrm>
          <a:off x="3987800" y="68924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166205</xdr:rowOff>
    </xdr:from>
    <xdr:ext cx="762000" cy="259045"/>
    <xdr:sp macro="" textlink="">
      <xdr:nvSpPr>
        <xdr:cNvPr id="67" name="人件費平均値テキスト"/>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116115</xdr:rowOff>
    </xdr:from>
    <xdr:to>
      <xdr:col>5</xdr:col>
      <xdr:colOff>549275</xdr:colOff>
      <xdr:row>40</xdr:row>
      <xdr:rowOff>34472</xdr:rowOff>
    </xdr:to>
    <xdr:cxnSp macro="">
      <xdr:nvCxnSpPr>
        <xdr:cNvPr id="69" name="直線コネクタ 68"/>
        <xdr:cNvCxnSpPr/>
      </xdr:nvCxnSpPr>
      <xdr:spPr>
        <a:xfrm>
          <a:off x="3098800" y="66312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71" name="テキスト ボックス 70"/>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116115</xdr:rowOff>
    </xdr:from>
    <xdr:to>
      <xdr:col>4</xdr:col>
      <xdr:colOff>346075</xdr:colOff>
      <xdr:row>39</xdr:row>
      <xdr:rowOff>118835</xdr:rowOff>
    </xdr:to>
    <xdr:cxnSp macro="">
      <xdr:nvCxnSpPr>
        <xdr:cNvPr id="72" name="直線コネクタ 71"/>
        <xdr:cNvCxnSpPr/>
      </xdr:nvCxnSpPr>
      <xdr:spPr>
        <a:xfrm flipV="1">
          <a:off x="2209800" y="6631215"/>
          <a:ext cx="8890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24691</xdr:rowOff>
    </xdr:from>
    <xdr:ext cx="762000" cy="259045"/>
    <xdr:sp macro="" textlink="">
      <xdr:nvSpPr>
        <xdr:cNvPr id="74" name="テキスト ボックス 73"/>
        <xdr:cNvSpPr txBox="1"/>
      </xdr:nvSpPr>
      <xdr:spPr>
        <a:xfrm>
          <a:off x="2717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20865</xdr:rowOff>
    </xdr:from>
    <xdr:to>
      <xdr:col>3</xdr:col>
      <xdr:colOff>142875</xdr:colOff>
      <xdr:row>39</xdr:row>
      <xdr:rowOff>118835</xdr:rowOff>
    </xdr:to>
    <xdr:cxnSp macro="">
      <xdr:nvCxnSpPr>
        <xdr:cNvPr id="75" name="直線コネクタ 74"/>
        <xdr:cNvCxnSpPr/>
      </xdr:nvCxnSpPr>
      <xdr:spPr>
        <a:xfrm>
          <a:off x="1320800" y="6707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7" name="テキスト ボックス 76"/>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79" name="テキスト ボックス 78"/>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59872</xdr:rowOff>
    </xdr:from>
    <xdr:to>
      <xdr:col>7</xdr:col>
      <xdr:colOff>66675</xdr:colOff>
      <xdr:row>40</xdr:row>
      <xdr:rowOff>161472</xdr:rowOff>
    </xdr:to>
    <xdr:sp macro="" textlink="">
      <xdr:nvSpPr>
        <xdr:cNvPr id="85" name="円/楕円 84"/>
        <xdr:cNvSpPr/>
      </xdr:nvSpPr>
      <xdr:spPr>
        <a:xfrm>
          <a:off x="47752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31949</xdr:rowOff>
    </xdr:from>
    <xdr:ext cx="762000" cy="259045"/>
    <xdr:sp macro="" textlink="">
      <xdr:nvSpPr>
        <xdr:cNvPr id="86" name="人件費該当値テキスト"/>
        <xdr:cNvSpPr txBox="1"/>
      </xdr:nvSpPr>
      <xdr:spPr>
        <a:xfrm>
          <a:off x="49149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155122</xdr:rowOff>
    </xdr:from>
    <xdr:to>
      <xdr:col>5</xdr:col>
      <xdr:colOff>600075</xdr:colOff>
      <xdr:row>40</xdr:row>
      <xdr:rowOff>85272</xdr:rowOff>
    </xdr:to>
    <xdr:sp macro="" textlink="">
      <xdr:nvSpPr>
        <xdr:cNvPr id="87" name="円/楕円 86"/>
        <xdr:cNvSpPr/>
      </xdr:nvSpPr>
      <xdr:spPr>
        <a:xfrm>
          <a:off x="3937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70049</xdr:rowOff>
    </xdr:from>
    <xdr:ext cx="736600" cy="259045"/>
    <xdr:sp macro="" textlink="">
      <xdr:nvSpPr>
        <xdr:cNvPr id="88" name="テキスト ボックス 87"/>
        <xdr:cNvSpPr txBox="1"/>
      </xdr:nvSpPr>
      <xdr:spPr>
        <a:xfrm>
          <a:off x="3606800" y="692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65315</xdr:rowOff>
    </xdr:from>
    <xdr:to>
      <xdr:col>4</xdr:col>
      <xdr:colOff>396875</xdr:colOff>
      <xdr:row>38</xdr:row>
      <xdr:rowOff>166915</xdr:rowOff>
    </xdr:to>
    <xdr:sp macro="" textlink="">
      <xdr:nvSpPr>
        <xdr:cNvPr id="89" name="円/楕円 88"/>
        <xdr:cNvSpPr/>
      </xdr:nvSpPr>
      <xdr:spPr>
        <a:xfrm>
          <a:off x="3048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151692</xdr:rowOff>
    </xdr:from>
    <xdr:ext cx="762000" cy="259045"/>
    <xdr:sp macro="" textlink="">
      <xdr:nvSpPr>
        <xdr:cNvPr id="90" name="テキスト ボックス 89"/>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68035</xdr:rowOff>
    </xdr:from>
    <xdr:to>
      <xdr:col>3</xdr:col>
      <xdr:colOff>193675</xdr:colOff>
      <xdr:row>39</xdr:row>
      <xdr:rowOff>169635</xdr:rowOff>
    </xdr:to>
    <xdr:sp macro="" textlink="">
      <xdr:nvSpPr>
        <xdr:cNvPr id="91" name="円/楕円 90"/>
        <xdr:cNvSpPr/>
      </xdr:nvSpPr>
      <xdr:spPr>
        <a:xfrm>
          <a:off x="2159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154412</xdr:rowOff>
    </xdr:from>
    <xdr:ext cx="762000" cy="259045"/>
    <xdr:sp macro="" textlink="">
      <xdr:nvSpPr>
        <xdr:cNvPr id="92" name="テキスト ボックス 91"/>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93" name="円/楕円 92"/>
        <xdr:cNvSpPr/>
      </xdr:nvSpPr>
      <xdr:spPr>
        <a:xfrm>
          <a:off x="1270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56442</xdr:rowOff>
    </xdr:from>
    <xdr:ext cx="762000" cy="259045"/>
    <xdr:sp macro="" textlink="">
      <xdr:nvSpPr>
        <xdr:cNvPr id="94" name="テキスト ボックス 93"/>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かかる経常収支比率は前年と同率となったが、年々電算システム関係経費や施設管理経費、行政計画等に関する物件費が増加傾向を示しており、電算システムの総合的な見直しを行うなど、増加の抑制に努める。管理経費等についても、予算査定時に前々年度決算額及び当該年度の執行額に応じた減額査定を行い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161290</xdr:rowOff>
    </xdr:to>
    <xdr:cxnSp macro="">
      <xdr:nvCxnSpPr>
        <xdr:cNvPr id="120" name="直線コネクタ 119"/>
        <xdr:cNvCxnSpPr/>
      </xdr:nvCxnSpPr>
      <xdr:spPr>
        <a:xfrm flipV="1">
          <a:off x="16510000" y="23901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19558</xdr:rowOff>
    </xdr:from>
    <xdr:to>
      <xdr:col>24</xdr:col>
      <xdr:colOff>31750</xdr:colOff>
      <xdr:row>15</xdr:row>
      <xdr:rowOff>19558</xdr:rowOff>
    </xdr:to>
    <xdr:cxnSp macro="">
      <xdr:nvCxnSpPr>
        <xdr:cNvPr id="125" name="直線コネクタ 124"/>
        <xdr:cNvCxnSpPr/>
      </xdr:nvCxnSpPr>
      <xdr:spPr>
        <a:xfrm>
          <a:off x="15671800" y="2591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96283</xdr:rowOff>
    </xdr:from>
    <xdr:ext cx="762000" cy="259045"/>
    <xdr:sp macro="" textlink="">
      <xdr:nvSpPr>
        <xdr:cNvPr id="126" name="物件費平均値テキスト"/>
        <xdr:cNvSpPr txBox="1"/>
      </xdr:nvSpPr>
      <xdr:spPr>
        <a:xfrm>
          <a:off x="16598900" y="266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27" name="フローチャート : 判断 126"/>
        <xdr:cNvSpPr/>
      </xdr:nvSpPr>
      <xdr:spPr>
        <a:xfrm>
          <a:off x="164592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72136</xdr:rowOff>
    </xdr:from>
    <xdr:to>
      <xdr:col>22</xdr:col>
      <xdr:colOff>565150</xdr:colOff>
      <xdr:row>15</xdr:row>
      <xdr:rowOff>19558</xdr:rowOff>
    </xdr:to>
    <xdr:cxnSp macro="">
      <xdr:nvCxnSpPr>
        <xdr:cNvPr id="128" name="直線コネクタ 127"/>
        <xdr:cNvCxnSpPr/>
      </xdr:nvCxnSpPr>
      <xdr:spPr>
        <a:xfrm>
          <a:off x="14782800" y="24724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23622</xdr:rowOff>
    </xdr:from>
    <xdr:to>
      <xdr:col>22</xdr:col>
      <xdr:colOff>615950</xdr:colOff>
      <xdr:row>15</xdr:row>
      <xdr:rowOff>125222</xdr:rowOff>
    </xdr:to>
    <xdr:sp macro="" textlink="">
      <xdr:nvSpPr>
        <xdr:cNvPr id="129" name="フローチャート :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109999</xdr:rowOff>
    </xdr:from>
    <xdr:ext cx="736600" cy="259045"/>
    <xdr:sp macro="" textlink="">
      <xdr:nvSpPr>
        <xdr:cNvPr id="130" name="テキスト ボックス 129"/>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17272</xdr:rowOff>
    </xdr:from>
    <xdr:to>
      <xdr:col>21</xdr:col>
      <xdr:colOff>361950</xdr:colOff>
      <xdr:row>14</xdr:row>
      <xdr:rowOff>72136</xdr:rowOff>
    </xdr:to>
    <xdr:cxnSp macro="">
      <xdr:nvCxnSpPr>
        <xdr:cNvPr id="131" name="直線コネクタ 130"/>
        <xdr:cNvCxnSpPr/>
      </xdr:nvCxnSpPr>
      <xdr:spPr>
        <a:xfrm>
          <a:off x="13893800" y="24175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94488</xdr:rowOff>
    </xdr:from>
    <xdr:to>
      <xdr:col>21</xdr:col>
      <xdr:colOff>412750</xdr:colOff>
      <xdr:row>15</xdr:row>
      <xdr:rowOff>24638</xdr:rowOff>
    </xdr:to>
    <xdr:sp macro="" textlink="">
      <xdr:nvSpPr>
        <xdr:cNvPr id="132" name="フローチャート : 判断 131"/>
        <xdr:cNvSpPr/>
      </xdr:nvSpPr>
      <xdr:spPr>
        <a:xfrm>
          <a:off x="14732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9415</xdr:rowOff>
    </xdr:from>
    <xdr:ext cx="762000" cy="259045"/>
    <xdr:sp macro="" textlink="">
      <xdr:nvSpPr>
        <xdr:cNvPr id="133" name="テキスト ボックス 132"/>
        <xdr:cNvSpPr txBox="1"/>
      </xdr:nvSpPr>
      <xdr:spPr>
        <a:xfrm>
          <a:off x="14401800" y="25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133858</xdr:rowOff>
    </xdr:from>
    <xdr:to>
      <xdr:col>20</xdr:col>
      <xdr:colOff>158750</xdr:colOff>
      <xdr:row>14</xdr:row>
      <xdr:rowOff>17272</xdr:rowOff>
    </xdr:to>
    <xdr:cxnSp macro="">
      <xdr:nvCxnSpPr>
        <xdr:cNvPr id="134" name="直線コネクタ 133"/>
        <xdr:cNvCxnSpPr/>
      </xdr:nvCxnSpPr>
      <xdr:spPr>
        <a:xfrm>
          <a:off x="13004800" y="23627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131064</xdr:rowOff>
    </xdr:from>
    <xdr:to>
      <xdr:col>20</xdr:col>
      <xdr:colOff>209550</xdr:colOff>
      <xdr:row>15</xdr:row>
      <xdr:rowOff>61214</xdr:rowOff>
    </xdr:to>
    <xdr:sp macro="" textlink="">
      <xdr:nvSpPr>
        <xdr:cNvPr id="135" name="フローチャート :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45991</xdr:rowOff>
    </xdr:from>
    <xdr:ext cx="762000" cy="259045"/>
    <xdr:sp macro="" textlink="">
      <xdr:nvSpPr>
        <xdr:cNvPr id="136" name="テキスト ボックス 135"/>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165354</xdr:rowOff>
    </xdr:from>
    <xdr:to>
      <xdr:col>19</xdr:col>
      <xdr:colOff>6350</xdr:colOff>
      <xdr:row>14</xdr:row>
      <xdr:rowOff>95504</xdr:rowOff>
    </xdr:to>
    <xdr:sp macro="" textlink="">
      <xdr:nvSpPr>
        <xdr:cNvPr id="137" name="フローチャート : 判断 136"/>
        <xdr:cNvSpPr/>
      </xdr:nvSpPr>
      <xdr:spPr>
        <a:xfrm>
          <a:off x="12954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80281</xdr:rowOff>
    </xdr:from>
    <xdr:ext cx="762000" cy="259045"/>
    <xdr:sp macro="" textlink="">
      <xdr:nvSpPr>
        <xdr:cNvPr id="138" name="テキスト ボックス 137"/>
        <xdr:cNvSpPr txBox="1"/>
      </xdr:nvSpPr>
      <xdr:spPr>
        <a:xfrm>
          <a:off x="12623800" y="248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140208</xdr:rowOff>
    </xdr:from>
    <xdr:to>
      <xdr:col>24</xdr:col>
      <xdr:colOff>82550</xdr:colOff>
      <xdr:row>15</xdr:row>
      <xdr:rowOff>70358</xdr:rowOff>
    </xdr:to>
    <xdr:sp macro="" textlink="">
      <xdr:nvSpPr>
        <xdr:cNvPr id="144" name="円/楕円 143"/>
        <xdr:cNvSpPr/>
      </xdr:nvSpPr>
      <xdr:spPr>
        <a:xfrm>
          <a:off x="164592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156735</xdr:rowOff>
    </xdr:from>
    <xdr:ext cx="762000" cy="259045"/>
    <xdr:sp macro="" textlink="">
      <xdr:nvSpPr>
        <xdr:cNvPr id="145" name="物件費該当値テキスト"/>
        <xdr:cNvSpPr txBox="1"/>
      </xdr:nvSpPr>
      <xdr:spPr>
        <a:xfrm>
          <a:off x="16598900" y="238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140208</xdr:rowOff>
    </xdr:from>
    <xdr:to>
      <xdr:col>22</xdr:col>
      <xdr:colOff>615950</xdr:colOff>
      <xdr:row>15</xdr:row>
      <xdr:rowOff>70358</xdr:rowOff>
    </xdr:to>
    <xdr:sp macro="" textlink="">
      <xdr:nvSpPr>
        <xdr:cNvPr id="146" name="円/楕円 145"/>
        <xdr:cNvSpPr/>
      </xdr:nvSpPr>
      <xdr:spPr>
        <a:xfrm>
          <a:off x="15621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80535</xdr:rowOff>
    </xdr:from>
    <xdr:ext cx="736600" cy="259045"/>
    <xdr:sp macro="" textlink="">
      <xdr:nvSpPr>
        <xdr:cNvPr id="147" name="テキスト ボックス 146"/>
        <xdr:cNvSpPr txBox="1"/>
      </xdr:nvSpPr>
      <xdr:spPr>
        <a:xfrm>
          <a:off x="15290800" y="23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21336</xdr:rowOff>
    </xdr:from>
    <xdr:to>
      <xdr:col>21</xdr:col>
      <xdr:colOff>412750</xdr:colOff>
      <xdr:row>14</xdr:row>
      <xdr:rowOff>122936</xdr:rowOff>
    </xdr:to>
    <xdr:sp macro="" textlink="">
      <xdr:nvSpPr>
        <xdr:cNvPr id="148" name="円/楕円 147"/>
        <xdr:cNvSpPr/>
      </xdr:nvSpPr>
      <xdr:spPr>
        <a:xfrm>
          <a:off x="14732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133113</xdr:rowOff>
    </xdr:from>
    <xdr:ext cx="762000" cy="259045"/>
    <xdr:sp macro="" textlink="">
      <xdr:nvSpPr>
        <xdr:cNvPr id="149" name="テキスト ボックス 148"/>
        <xdr:cNvSpPr txBox="1"/>
      </xdr:nvSpPr>
      <xdr:spPr>
        <a:xfrm>
          <a:off x="14401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137922</xdr:rowOff>
    </xdr:from>
    <xdr:to>
      <xdr:col>20</xdr:col>
      <xdr:colOff>209550</xdr:colOff>
      <xdr:row>14</xdr:row>
      <xdr:rowOff>68072</xdr:rowOff>
    </xdr:to>
    <xdr:sp macro="" textlink="">
      <xdr:nvSpPr>
        <xdr:cNvPr id="150" name="円/楕円 149"/>
        <xdr:cNvSpPr/>
      </xdr:nvSpPr>
      <xdr:spPr>
        <a:xfrm>
          <a:off x="13843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78249</xdr:rowOff>
    </xdr:from>
    <xdr:ext cx="762000" cy="259045"/>
    <xdr:sp macro="" textlink="">
      <xdr:nvSpPr>
        <xdr:cNvPr id="151" name="テキスト ボックス 150"/>
        <xdr:cNvSpPr txBox="1"/>
      </xdr:nvSpPr>
      <xdr:spPr>
        <a:xfrm>
          <a:off x="13512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83058</xdr:rowOff>
    </xdr:from>
    <xdr:to>
      <xdr:col>19</xdr:col>
      <xdr:colOff>6350</xdr:colOff>
      <xdr:row>14</xdr:row>
      <xdr:rowOff>13208</xdr:rowOff>
    </xdr:to>
    <xdr:sp macro="" textlink="">
      <xdr:nvSpPr>
        <xdr:cNvPr id="152" name="円/楕円 151"/>
        <xdr:cNvSpPr/>
      </xdr:nvSpPr>
      <xdr:spPr>
        <a:xfrm>
          <a:off x="12954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23385</xdr:rowOff>
    </xdr:from>
    <xdr:ext cx="762000" cy="259045"/>
    <xdr:sp macro="" textlink="">
      <xdr:nvSpPr>
        <xdr:cNvPr id="153" name="テキスト ボックス 152"/>
        <xdr:cNvSpPr txBox="1"/>
      </xdr:nvSpPr>
      <xdr:spPr>
        <a:xfrm>
          <a:off x="12623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扶助費にかかる経常収支比率は類似団体平均と比較して２．１ポイント高く、前年に対しては０．６ポイント高くなっている。類似団体平均を上回っている原因として、高齢化による老人福祉費や、養護老人ホームを設置しているための老人施設費、旧町村単位に保育所を設置してあることによる児童福祉費等の増加、子育て支援の一環にとして乳幼児等医療費助成を中学３年生まで拡大していることによる単独の福祉医療費助成が挙げられる。老人福祉費や福祉医療費助成については予防事業の推進と適切な施設管理により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1" name="直線コネクタ 180"/>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4"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5" name="直線コネクタ 184"/>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127000</xdr:rowOff>
    </xdr:from>
    <xdr:to>
      <xdr:col>7</xdr:col>
      <xdr:colOff>15875</xdr:colOff>
      <xdr:row>58</xdr:row>
      <xdr:rowOff>69850</xdr:rowOff>
    </xdr:to>
    <xdr:cxnSp macro="">
      <xdr:nvCxnSpPr>
        <xdr:cNvPr id="186" name="直線コネクタ 185"/>
        <xdr:cNvCxnSpPr/>
      </xdr:nvCxnSpPr>
      <xdr:spPr>
        <a:xfrm>
          <a:off x="3987800" y="98996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7"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127000</xdr:rowOff>
    </xdr:from>
    <xdr:to>
      <xdr:col>5</xdr:col>
      <xdr:colOff>549275</xdr:colOff>
      <xdr:row>58</xdr:row>
      <xdr:rowOff>69850</xdr:rowOff>
    </xdr:to>
    <xdr:cxnSp macro="">
      <xdr:nvCxnSpPr>
        <xdr:cNvPr id="189" name="直線コネクタ 188"/>
        <xdr:cNvCxnSpPr/>
      </xdr:nvCxnSpPr>
      <xdr:spPr>
        <a:xfrm flipV="1">
          <a:off x="3098800" y="9899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1" name="テキスト ボックス 19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69850</xdr:rowOff>
    </xdr:to>
    <xdr:cxnSp macro="">
      <xdr:nvCxnSpPr>
        <xdr:cNvPr id="192" name="直線コネクタ 191"/>
        <xdr:cNvCxnSpPr/>
      </xdr:nvCxnSpPr>
      <xdr:spPr>
        <a:xfrm>
          <a:off x="2209800" y="995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3" name="フローチャート : 判断 192"/>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4" name="テキスト ボックス 193"/>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107950</xdr:rowOff>
    </xdr:from>
    <xdr:to>
      <xdr:col>3</xdr:col>
      <xdr:colOff>142875</xdr:colOff>
      <xdr:row>58</xdr:row>
      <xdr:rowOff>12700</xdr:rowOff>
    </xdr:to>
    <xdr:cxnSp macro="">
      <xdr:nvCxnSpPr>
        <xdr:cNvPr id="195" name="直線コネクタ 194"/>
        <xdr:cNvCxnSpPr/>
      </xdr:nvCxnSpPr>
      <xdr:spPr>
        <a:xfrm>
          <a:off x="1320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7" name="テキスト ボックス 196"/>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19050</xdr:rowOff>
    </xdr:from>
    <xdr:to>
      <xdr:col>7</xdr:col>
      <xdr:colOff>66675</xdr:colOff>
      <xdr:row>58</xdr:row>
      <xdr:rowOff>120650</xdr:rowOff>
    </xdr:to>
    <xdr:sp macro="" textlink="">
      <xdr:nvSpPr>
        <xdr:cNvPr id="205" name="円/楕円 204"/>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162577</xdr:rowOff>
    </xdr:from>
    <xdr:ext cx="762000" cy="259045"/>
    <xdr:sp macro="" textlink="">
      <xdr:nvSpPr>
        <xdr:cNvPr id="206"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76200</xdr:rowOff>
    </xdr:from>
    <xdr:to>
      <xdr:col>5</xdr:col>
      <xdr:colOff>600075</xdr:colOff>
      <xdr:row>58</xdr:row>
      <xdr:rowOff>6350</xdr:rowOff>
    </xdr:to>
    <xdr:sp macro="" textlink="">
      <xdr:nvSpPr>
        <xdr:cNvPr id="207" name="円/楕円 206"/>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208" name="テキスト ボックス 207"/>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19050</xdr:rowOff>
    </xdr:from>
    <xdr:to>
      <xdr:col>4</xdr:col>
      <xdr:colOff>396875</xdr:colOff>
      <xdr:row>58</xdr:row>
      <xdr:rowOff>120650</xdr:rowOff>
    </xdr:to>
    <xdr:sp macro="" textlink="">
      <xdr:nvSpPr>
        <xdr:cNvPr id="209" name="円/楕円 208"/>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105427</xdr:rowOff>
    </xdr:from>
    <xdr:ext cx="762000" cy="259045"/>
    <xdr:sp macro="" textlink="">
      <xdr:nvSpPr>
        <xdr:cNvPr id="210" name="テキスト ボックス 209"/>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1" name="円/楕円 210"/>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2" name="テキスト ボックス 211"/>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57150</xdr:rowOff>
    </xdr:from>
    <xdr:to>
      <xdr:col>1</xdr:col>
      <xdr:colOff>676275</xdr:colOff>
      <xdr:row>57</xdr:row>
      <xdr:rowOff>158750</xdr:rowOff>
    </xdr:to>
    <xdr:sp macro="" textlink="">
      <xdr:nvSpPr>
        <xdr:cNvPr id="213" name="円/楕円 212"/>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143527</xdr:rowOff>
    </xdr:from>
    <xdr:ext cx="762000" cy="259045"/>
    <xdr:sp macro="" textlink="">
      <xdr:nvSpPr>
        <xdr:cNvPr id="214" name="テキスト ボックス 213"/>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その他にかかる経常収支比率は類似団体平均と比較すると３．３ポイント高くなっている。主な要因は特別会計繰出金が多いためで、公共下水道・農業集落排水事業に対するものについては、起債の償還のピークを過ぎ徐々に比率は低下しているが、国民健康保険や後期高齢者医療また、介護保険に対する繰出金が増加傾向にあり、繰出金が減少しない要因である。今後、医療受診の的確な指導や介護予防事業など保健指導事業の強化や、介護保険料の適正化によ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2" name="直線コネクタ 241"/>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3"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4" name="直線コネクタ 243"/>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5"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6" name="直線コネクタ 245"/>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27940</xdr:rowOff>
    </xdr:to>
    <xdr:cxnSp macro="">
      <xdr:nvCxnSpPr>
        <xdr:cNvPr id="247" name="直線コネクタ 246"/>
        <xdr:cNvCxnSpPr/>
      </xdr:nvCxnSpPr>
      <xdr:spPr>
        <a:xfrm>
          <a:off x="15671800" y="9933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130810</xdr:rowOff>
    </xdr:from>
    <xdr:to>
      <xdr:col>22</xdr:col>
      <xdr:colOff>565150</xdr:colOff>
      <xdr:row>57</xdr:row>
      <xdr:rowOff>161290</xdr:rowOff>
    </xdr:to>
    <xdr:cxnSp macro="">
      <xdr:nvCxnSpPr>
        <xdr:cNvPr id="250" name="直線コネクタ 249"/>
        <xdr:cNvCxnSpPr/>
      </xdr:nvCxnSpPr>
      <xdr:spPr>
        <a:xfrm>
          <a:off x="14782800" y="990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130810</xdr:rowOff>
    </xdr:to>
    <xdr:cxnSp macro="">
      <xdr:nvCxnSpPr>
        <xdr:cNvPr id="253" name="直線コネクタ 252"/>
        <xdr:cNvCxnSpPr/>
      </xdr:nvCxnSpPr>
      <xdr:spPr>
        <a:xfrm>
          <a:off x="13893800" y="9865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55" name="テキスト ボックス 254"/>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92710</xdr:rowOff>
    </xdr:to>
    <xdr:cxnSp macro="">
      <xdr:nvCxnSpPr>
        <xdr:cNvPr id="256" name="直線コネクタ 255"/>
        <xdr:cNvCxnSpPr/>
      </xdr:nvCxnSpPr>
      <xdr:spPr>
        <a:xfrm>
          <a:off x="13004800" y="986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7" name="フローチャート : 判断 256"/>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8" name="テキスト ボックス 257"/>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9" name="フローチャート : 判断 258"/>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60" name="テキスト ボックス 259"/>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66" name="円/楕円 265"/>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67"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68" name="円/楕円 267"/>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69" name="テキスト ボックス 268"/>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80010</xdr:rowOff>
    </xdr:from>
    <xdr:to>
      <xdr:col>21</xdr:col>
      <xdr:colOff>412750</xdr:colOff>
      <xdr:row>58</xdr:row>
      <xdr:rowOff>10160</xdr:rowOff>
    </xdr:to>
    <xdr:sp macro="" textlink="">
      <xdr:nvSpPr>
        <xdr:cNvPr id="270" name="円/楕円 269"/>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166387</xdr:rowOff>
    </xdr:from>
    <xdr:ext cx="762000" cy="259045"/>
    <xdr:sp macro="" textlink="">
      <xdr:nvSpPr>
        <xdr:cNvPr id="271" name="テキスト ボックス 270"/>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72" name="円/楕円 271"/>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73" name="テキスト ボックス 272"/>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4" name="円/楕円 273"/>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75" name="テキスト ボックス 274"/>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かかる経常収支比率は類似団体平均と比較して４．０ポイント低くなっている。これは、平成１７年度に予算規模を平成元年度と同規模に圧縮した際、団体に対する補助金の支給の見直し及び削減を実施し、その後においても予算査定時に前々年度決算額及び当該年度の執行額、団体の活動内容や実績に応じた減額査定を繰り返していることが要因である。今後も充分内容を査定し適正化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3" name="直線コネクタ 302"/>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5" name="直線コネクタ 30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6"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7" name="直線コネクタ 306"/>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107950</xdr:rowOff>
    </xdr:from>
    <xdr:to>
      <xdr:col>24</xdr:col>
      <xdr:colOff>31750</xdr:colOff>
      <xdr:row>35</xdr:row>
      <xdr:rowOff>130810</xdr:rowOff>
    </xdr:to>
    <xdr:cxnSp macro="">
      <xdr:nvCxnSpPr>
        <xdr:cNvPr id="308" name="直線コネクタ 307"/>
        <xdr:cNvCxnSpPr/>
      </xdr:nvCxnSpPr>
      <xdr:spPr>
        <a:xfrm flipV="1">
          <a:off x="15671800" y="6108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0" name="フローチャート :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54610</xdr:rowOff>
    </xdr:from>
    <xdr:to>
      <xdr:col>22</xdr:col>
      <xdr:colOff>565150</xdr:colOff>
      <xdr:row>35</xdr:row>
      <xdr:rowOff>130810</xdr:rowOff>
    </xdr:to>
    <xdr:cxnSp macro="">
      <xdr:nvCxnSpPr>
        <xdr:cNvPr id="311" name="直線コネクタ 310"/>
        <xdr:cNvCxnSpPr/>
      </xdr:nvCxnSpPr>
      <xdr:spPr>
        <a:xfrm>
          <a:off x="14782800" y="6055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54610</xdr:rowOff>
    </xdr:from>
    <xdr:to>
      <xdr:col>21</xdr:col>
      <xdr:colOff>361950</xdr:colOff>
      <xdr:row>35</xdr:row>
      <xdr:rowOff>100330</xdr:rowOff>
    </xdr:to>
    <xdr:cxnSp macro="">
      <xdr:nvCxnSpPr>
        <xdr:cNvPr id="314" name="直線コネクタ 313"/>
        <xdr:cNvCxnSpPr/>
      </xdr:nvCxnSpPr>
      <xdr:spPr>
        <a:xfrm flipV="1">
          <a:off x="13893800" y="605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5" name="フローチャート : 判断 314"/>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44467</xdr:rowOff>
    </xdr:from>
    <xdr:ext cx="762000" cy="259045"/>
    <xdr:sp macro="" textlink="">
      <xdr:nvSpPr>
        <xdr:cNvPr id="316" name="テキスト ボックス 315"/>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100330</xdr:rowOff>
    </xdr:from>
    <xdr:to>
      <xdr:col>20</xdr:col>
      <xdr:colOff>158750</xdr:colOff>
      <xdr:row>35</xdr:row>
      <xdr:rowOff>100330</xdr:rowOff>
    </xdr:to>
    <xdr:cxnSp macro="">
      <xdr:nvCxnSpPr>
        <xdr:cNvPr id="317" name="直線コネクタ 316"/>
        <xdr:cNvCxnSpPr/>
      </xdr:nvCxnSpPr>
      <xdr:spPr>
        <a:xfrm>
          <a:off x="13004800" y="610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19" name="テキスト ボックス 318"/>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20" name="フローチャート : 判断 319"/>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170197</xdr:rowOff>
    </xdr:from>
    <xdr:ext cx="762000" cy="259045"/>
    <xdr:sp macro="" textlink="">
      <xdr:nvSpPr>
        <xdr:cNvPr id="321" name="テキスト ボックス 320"/>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27" name="円/楕円 326"/>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73677</xdr:rowOff>
    </xdr:from>
    <xdr:ext cx="762000" cy="259045"/>
    <xdr:sp macro="" textlink="">
      <xdr:nvSpPr>
        <xdr:cNvPr id="328"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80010</xdr:rowOff>
    </xdr:from>
    <xdr:to>
      <xdr:col>22</xdr:col>
      <xdr:colOff>615950</xdr:colOff>
      <xdr:row>36</xdr:row>
      <xdr:rowOff>10160</xdr:rowOff>
    </xdr:to>
    <xdr:sp macro="" textlink="">
      <xdr:nvSpPr>
        <xdr:cNvPr id="329" name="円/楕円 328"/>
        <xdr:cNvSpPr/>
      </xdr:nvSpPr>
      <xdr:spPr>
        <a:xfrm>
          <a:off x="15621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20337</xdr:rowOff>
    </xdr:from>
    <xdr:ext cx="736600" cy="259045"/>
    <xdr:sp macro="" textlink="">
      <xdr:nvSpPr>
        <xdr:cNvPr id="330" name="テキスト ボックス 329"/>
        <xdr:cNvSpPr txBox="1"/>
      </xdr:nvSpPr>
      <xdr:spPr>
        <a:xfrm>
          <a:off x="15290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3810</xdr:rowOff>
    </xdr:from>
    <xdr:to>
      <xdr:col>21</xdr:col>
      <xdr:colOff>412750</xdr:colOff>
      <xdr:row>35</xdr:row>
      <xdr:rowOff>105410</xdr:rowOff>
    </xdr:to>
    <xdr:sp macro="" textlink="">
      <xdr:nvSpPr>
        <xdr:cNvPr id="331" name="円/楕円 330"/>
        <xdr:cNvSpPr/>
      </xdr:nvSpPr>
      <xdr:spPr>
        <a:xfrm>
          <a:off x="14732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115587</xdr:rowOff>
    </xdr:from>
    <xdr:ext cx="762000" cy="259045"/>
    <xdr:sp macro="" textlink="">
      <xdr:nvSpPr>
        <xdr:cNvPr id="332" name="テキスト ボックス 331"/>
        <xdr:cNvSpPr txBox="1"/>
      </xdr:nvSpPr>
      <xdr:spPr>
        <a:xfrm>
          <a:off x="14401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49530</xdr:rowOff>
    </xdr:from>
    <xdr:to>
      <xdr:col>20</xdr:col>
      <xdr:colOff>209550</xdr:colOff>
      <xdr:row>35</xdr:row>
      <xdr:rowOff>151130</xdr:rowOff>
    </xdr:to>
    <xdr:sp macro="" textlink="">
      <xdr:nvSpPr>
        <xdr:cNvPr id="333" name="円/楕円 332"/>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161307</xdr:rowOff>
    </xdr:from>
    <xdr:ext cx="762000" cy="259045"/>
    <xdr:sp macro="" textlink="">
      <xdr:nvSpPr>
        <xdr:cNvPr id="334" name="テキスト ボックス 333"/>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49530</xdr:rowOff>
    </xdr:from>
    <xdr:to>
      <xdr:col>19</xdr:col>
      <xdr:colOff>6350</xdr:colOff>
      <xdr:row>35</xdr:row>
      <xdr:rowOff>151130</xdr:rowOff>
    </xdr:to>
    <xdr:sp macro="" textlink="">
      <xdr:nvSpPr>
        <xdr:cNvPr id="335" name="円/楕円 334"/>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161307</xdr:rowOff>
    </xdr:from>
    <xdr:ext cx="762000" cy="259045"/>
    <xdr:sp macro="" textlink="">
      <xdr:nvSpPr>
        <xdr:cNvPr id="336" name="テキスト ボックス 335"/>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かかる経常収支比率は前年に対して０．２ポイント上昇したが、横ばいの状況にある。今後も、引き続き、新規借入を抑制し、元利償還金を上回らないようにする。新規事業については総合計画において財源配分を充分に検討し、極力地方債の新規発行に依存しない方法で適正な財源確保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4" name="直線コネクタ 363"/>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5"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6" name="直線コネクタ 365"/>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8" name="直線コネクタ 36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16511</xdr:rowOff>
    </xdr:to>
    <xdr:cxnSp macro="">
      <xdr:nvCxnSpPr>
        <xdr:cNvPr id="369" name="直線コネクタ 368"/>
        <xdr:cNvCxnSpPr/>
      </xdr:nvCxnSpPr>
      <xdr:spPr>
        <a:xfrm>
          <a:off x="3987800" y="132029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24147</xdr:rowOff>
    </xdr:from>
    <xdr:ext cx="762000" cy="259045"/>
    <xdr:sp macro="" textlink="">
      <xdr:nvSpPr>
        <xdr:cNvPr id="370" name="公債費平均値テキスト"/>
        <xdr:cNvSpPr txBox="1"/>
      </xdr:nvSpPr>
      <xdr:spPr>
        <a:xfrm>
          <a:off x="4914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1" name="フローチャート : 判断 370"/>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16511</xdr:rowOff>
    </xdr:to>
    <xdr:cxnSp macro="">
      <xdr:nvCxnSpPr>
        <xdr:cNvPr id="372" name="直線コネクタ 371"/>
        <xdr:cNvCxnSpPr/>
      </xdr:nvCxnSpPr>
      <xdr:spPr>
        <a:xfrm flipV="1">
          <a:off x="3098800" y="132029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3" name="フローチャート : 判断 372"/>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1287</xdr:rowOff>
    </xdr:from>
    <xdr:ext cx="736600" cy="259045"/>
    <xdr:sp macro="" textlink="">
      <xdr:nvSpPr>
        <xdr:cNvPr id="374" name="テキスト ボックス 373"/>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16511</xdr:rowOff>
    </xdr:from>
    <xdr:to>
      <xdr:col>4</xdr:col>
      <xdr:colOff>346075</xdr:colOff>
      <xdr:row>77</xdr:row>
      <xdr:rowOff>77470</xdr:rowOff>
    </xdr:to>
    <xdr:cxnSp macro="">
      <xdr:nvCxnSpPr>
        <xdr:cNvPr id="375" name="直線コネクタ 374"/>
        <xdr:cNvCxnSpPr/>
      </xdr:nvCxnSpPr>
      <xdr:spPr>
        <a:xfrm flipV="1">
          <a:off x="2209800" y="132181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6" name="フローチャート : 判断 375"/>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77" name="テキスト ボックス 376"/>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77</xdr:row>
      <xdr:rowOff>77470</xdr:rowOff>
    </xdr:to>
    <xdr:cxnSp macro="">
      <xdr:nvCxnSpPr>
        <xdr:cNvPr id="378" name="直線コネクタ 377"/>
        <xdr:cNvCxnSpPr/>
      </xdr:nvCxnSpPr>
      <xdr:spPr>
        <a:xfrm>
          <a:off x="1320800" y="1327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79" name="フローチャート : 判断 378"/>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80" name="テキスト ボックス 379"/>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1" name="フローチャート : 判断 380"/>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82" name="テキスト ボックス 381"/>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88" name="円/楕円 387"/>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109238</xdr:rowOff>
    </xdr:from>
    <xdr:ext cx="762000" cy="259045"/>
    <xdr:sp macro="" textlink="">
      <xdr:nvSpPr>
        <xdr:cNvPr id="389"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90" name="円/楕円 389"/>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36847</xdr:rowOff>
    </xdr:from>
    <xdr:ext cx="736600" cy="259045"/>
    <xdr:sp macro="" textlink="">
      <xdr:nvSpPr>
        <xdr:cNvPr id="391" name="テキスト ボックス 390"/>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137161</xdr:rowOff>
    </xdr:from>
    <xdr:to>
      <xdr:col>4</xdr:col>
      <xdr:colOff>396875</xdr:colOff>
      <xdr:row>77</xdr:row>
      <xdr:rowOff>67311</xdr:rowOff>
    </xdr:to>
    <xdr:sp macro="" textlink="">
      <xdr:nvSpPr>
        <xdr:cNvPr id="392" name="円/楕円 391"/>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52088</xdr:rowOff>
    </xdr:from>
    <xdr:ext cx="762000" cy="259045"/>
    <xdr:sp macro="" textlink="">
      <xdr:nvSpPr>
        <xdr:cNvPr id="393" name="テキスト ボックス 392"/>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26670</xdr:rowOff>
    </xdr:from>
    <xdr:to>
      <xdr:col>3</xdr:col>
      <xdr:colOff>193675</xdr:colOff>
      <xdr:row>77</xdr:row>
      <xdr:rowOff>128270</xdr:rowOff>
    </xdr:to>
    <xdr:sp macro="" textlink="">
      <xdr:nvSpPr>
        <xdr:cNvPr id="394" name="円/楕円 393"/>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113047</xdr:rowOff>
    </xdr:from>
    <xdr:ext cx="762000" cy="259045"/>
    <xdr:sp macro="" textlink="">
      <xdr:nvSpPr>
        <xdr:cNvPr id="395" name="テキスト ボックス 394"/>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26670</xdr:rowOff>
    </xdr:from>
    <xdr:to>
      <xdr:col>1</xdr:col>
      <xdr:colOff>676275</xdr:colOff>
      <xdr:row>77</xdr:row>
      <xdr:rowOff>128270</xdr:rowOff>
    </xdr:to>
    <xdr:sp macro="" textlink="">
      <xdr:nvSpPr>
        <xdr:cNvPr id="396" name="円/楕円 395"/>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138447</xdr:rowOff>
    </xdr:from>
    <xdr:ext cx="762000" cy="259045"/>
    <xdr:sp macro="" textlink="">
      <xdr:nvSpPr>
        <xdr:cNvPr id="397" name="テキスト ボックス 396"/>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かかる経常収支比率は類似団体平均と比較して３．６ポイント高くなっている。前年に対して１．５ポイント増加した。構造的な部分では何ら変わっておらず、税収の伸びは見込みにくい状況で普通交付税によるところが大きく、今後も、継続的な経常一般財源の増加を見込むのが難しい状況である。決算額ベースで物件費は微増となったものの、人件費、繰出金等においては引き続き増加しており、個々に示した対策の実施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3" name="直線コネクタ 422"/>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4"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5" name="直線コネクタ 424"/>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6"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7" name="直線コネクタ 426"/>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19558</xdr:rowOff>
    </xdr:from>
    <xdr:to>
      <xdr:col>24</xdr:col>
      <xdr:colOff>31750</xdr:colOff>
      <xdr:row>77</xdr:row>
      <xdr:rowOff>88137</xdr:rowOff>
    </xdr:to>
    <xdr:cxnSp macro="">
      <xdr:nvCxnSpPr>
        <xdr:cNvPr id="428" name="直線コネクタ 427"/>
        <xdr:cNvCxnSpPr/>
      </xdr:nvCxnSpPr>
      <xdr:spPr>
        <a:xfrm>
          <a:off x="15671800" y="13221208"/>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60723</xdr:rowOff>
    </xdr:from>
    <xdr:ext cx="762000" cy="259045"/>
    <xdr:sp macro="" textlink="">
      <xdr:nvSpPr>
        <xdr:cNvPr id="429"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0" name="フローチャート : 判断 42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156718</xdr:rowOff>
    </xdr:from>
    <xdr:to>
      <xdr:col>22</xdr:col>
      <xdr:colOff>565150</xdr:colOff>
      <xdr:row>77</xdr:row>
      <xdr:rowOff>19558</xdr:rowOff>
    </xdr:to>
    <xdr:cxnSp macro="">
      <xdr:nvCxnSpPr>
        <xdr:cNvPr id="431" name="直線コネクタ 430"/>
        <xdr:cNvCxnSpPr/>
      </xdr:nvCxnSpPr>
      <xdr:spPr>
        <a:xfrm>
          <a:off x="14782800" y="1301546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2" name="フローチャート : 判断 431"/>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32529</xdr:rowOff>
    </xdr:from>
    <xdr:ext cx="736600" cy="259045"/>
    <xdr:sp macro="" textlink="">
      <xdr:nvSpPr>
        <xdr:cNvPr id="433" name="テキスト ボックス 432"/>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156718</xdr:rowOff>
    </xdr:from>
    <xdr:to>
      <xdr:col>21</xdr:col>
      <xdr:colOff>361950</xdr:colOff>
      <xdr:row>76</xdr:row>
      <xdr:rowOff>21844</xdr:rowOff>
    </xdr:to>
    <xdr:cxnSp macro="">
      <xdr:nvCxnSpPr>
        <xdr:cNvPr id="434" name="直線コネクタ 433"/>
        <xdr:cNvCxnSpPr/>
      </xdr:nvCxnSpPr>
      <xdr:spPr>
        <a:xfrm flipV="1">
          <a:off x="13893800" y="13015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5" name="フローチャート : 判断 43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36" name="テキスト ボックス 435"/>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106426</xdr:rowOff>
    </xdr:from>
    <xdr:to>
      <xdr:col>20</xdr:col>
      <xdr:colOff>158750</xdr:colOff>
      <xdr:row>76</xdr:row>
      <xdr:rowOff>21844</xdr:rowOff>
    </xdr:to>
    <xdr:cxnSp macro="">
      <xdr:nvCxnSpPr>
        <xdr:cNvPr id="437" name="直線コネクタ 436"/>
        <xdr:cNvCxnSpPr/>
      </xdr:nvCxnSpPr>
      <xdr:spPr>
        <a:xfrm>
          <a:off x="13004800" y="129651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8" name="フローチャート : 判断 437"/>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39" name="テキスト ボックス 438"/>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40" name="フローチャート : 判断 439"/>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25671</xdr:rowOff>
    </xdr:from>
    <xdr:ext cx="762000" cy="259045"/>
    <xdr:sp macro="" textlink="">
      <xdr:nvSpPr>
        <xdr:cNvPr id="441" name="テキスト ボックス 440"/>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37337</xdr:rowOff>
    </xdr:from>
    <xdr:to>
      <xdr:col>24</xdr:col>
      <xdr:colOff>82550</xdr:colOff>
      <xdr:row>77</xdr:row>
      <xdr:rowOff>138937</xdr:rowOff>
    </xdr:to>
    <xdr:sp macro="" textlink="">
      <xdr:nvSpPr>
        <xdr:cNvPr id="447" name="円/楕円 446"/>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9414</xdr:rowOff>
    </xdr:from>
    <xdr:ext cx="762000" cy="259045"/>
    <xdr:sp macro="" textlink="">
      <xdr:nvSpPr>
        <xdr:cNvPr id="448" name="公債費以外該当値テキスト"/>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140208</xdr:rowOff>
    </xdr:from>
    <xdr:to>
      <xdr:col>22</xdr:col>
      <xdr:colOff>615950</xdr:colOff>
      <xdr:row>77</xdr:row>
      <xdr:rowOff>70358</xdr:rowOff>
    </xdr:to>
    <xdr:sp macro="" textlink="">
      <xdr:nvSpPr>
        <xdr:cNvPr id="449" name="円/楕円 448"/>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55135</xdr:rowOff>
    </xdr:from>
    <xdr:ext cx="736600" cy="259045"/>
    <xdr:sp macro="" textlink="">
      <xdr:nvSpPr>
        <xdr:cNvPr id="450" name="テキスト ボックス 449"/>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105918</xdr:rowOff>
    </xdr:from>
    <xdr:to>
      <xdr:col>21</xdr:col>
      <xdr:colOff>412750</xdr:colOff>
      <xdr:row>76</xdr:row>
      <xdr:rowOff>36069</xdr:rowOff>
    </xdr:to>
    <xdr:sp macro="" textlink="">
      <xdr:nvSpPr>
        <xdr:cNvPr id="451" name="円/楕円 450"/>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20845</xdr:rowOff>
    </xdr:from>
    <xdr:ext cx="762000" cy="259045"/>
    <xdr:sp macro="" textlink="">
      <xdr:nvSpPr>
        <xdr:cNvPr id="452" name="テキスト ボックス 451"/>
        <xdr:cNvSpPr txBox="1"/>
      </xdr:nvSpPr>
      <xdr:spPr>
        <a:xfrm>
          <a:off x="14401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142494</xdr:rowOff>
    </xdr:from>
    <xdr:to>
      <xdr:col>20</xdr:col>
      <xdr:colOff>209550</xdr:colOff>
      <xdr:row>76</xdr:row>
      <xdr:rowOff>72644</xdr:rowOff>
    </xdr:to>
    <xdr:sp macro="" textlink="">
      <xdr:nvSpPr>
        <xdr:cNvPr id="453" name="円/楕円 452"/>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57421</xdr:rowOff>
    </xdr:from>
    <xdr:ext cx="762000" cy="259045"/>
    <xdr:sp macro="" textlink="">
      <xdr:nvSpPr>
        <xdr:cNvPr id="454" name="テキスト ボックス 453"/>
        <xdr:cNvSpPr txBox="1"/>
      </xdr:nvSpPr>
      <xdr:spPr>
        <a:xfrm>
          <a:off x="13512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55" name="円/楕円 454"/>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142003</xdr:rowOff>
    </xdr:from>
    <xdr:ext cx="762000" cy="259045"/>
    <xdr:sp macro="" textlink="">
      <xdr:nvSpPr>
        <xdr:cNvPr id="456" name="テキスト ボックス 455"/>
        <xdr:cNvSpPr txBox="1"/>
      </xdr:nvSpPr>
      <xdr:spPr>
        <a:xfrm>
          <a:off x="12623800" y="1300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岐阜県八百津町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158471</xdr:rowOff>
    </xdr:from>
    <xdr:to>
      <xdr:col>4</xdr:col>
      <xdr:colOff>1117600</xdr:colOff>
      <xdr:row>20</xdr:row>
      <xdr:rowOff>9576</xdr:rowOff>
    </xdr:to>
    <xdr:cxnSp macro="">
      <xdr:nvCxnSpPr>
        <xdr:cNvPr id="49" name="直線コネクタ 48"/>
        <xdr:cNvCxnSpPr/>
      </xdr:nvCxnSpPr>
      <xdr:spPr bwMode="auto">
        <a:xfrm flipV="1">
          <a:off x="5651500" y="2092046"/>
          <a:ext cx="0" cy="13941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153103</xdr:rowOff>
    </xdr:from>
    <xdr:ext cx="762000" cy="259045"/>
    <xdr:sp macro="" textlink="">
      <xdr:nvSpPr>
        <xdr:cNvPr id="50" name="人口1人当たり決算額の推移最小値テキスト130"/>
        <xdr:cNvSpPr txBox="1"/>
      </xdr:nvSpPr>
      <xdr:spPr>
        <a:xfrm>
          <a:off x="5740400" y="34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20</xdr:row>
      <xdr:rowOff>9576</xdr:rowOff>
    </xdr:from>
    <xdr:to>
      <xdr:col>5</xdr:col>
      <xdr:colOff>73025</xdr:colOff>
      <xdr:row>20</xdr:row>
      <xdr:rowOff>9576</xdr:rowOff>
    </xdr:to>
    <xdr:cxnSp macro="">
      <xdr:nvCxnSpPr>
        <xdr:cNvPr id="51" name="直線コネクタ 50"/>
        <xdr:cNvCxnSpPr/>
      </xdr:nvCxnSpPr>
      <xdr:spPr bwMode="auto">
        <a:xfrm>
          <a:off x="5562600" y="3486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73398</xdr:rowOff>
    </xdr:from>
    <xdr:ext cx="762000" cy="259045"/>
    <xdr:sp macro="" textlink="">
      <xdr:nvSpPr>
        <xdr:cNvPr id="52" name="人口1人当たり決算額の推移最大値テキスト130"/>
        <xdr:cNvSpPr txBox="1"/>
      </xdr:nvSpPr>
      <xdr:spPr>
        <a:xfrm>
          <a:off x="5740400" y="18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11</xdr:row>
      <xdr:rowOff>158471</xdr:rowOff>
    </xdr:from>
    <xdr:to>
      <xdr:col>5</xdr:col>
      <xdr:colOff>73025</xdr:colOff>
      <xdr:row>11</xdr:row>
      <xdr:rowOff>158471</xdr:rowOff>
    </xdr:to>
    <xdr:cxnSp macro="">
      <xdr:nvCxnSpPr>
        <xdr:cNvPr id="53" name="直線コネクタ 52"/>
        <xdr:cNvCxnSpPr/>
      </xdr:nvCxnSpPr>
      <xdr:spPr bwMode="auto">
        <a:xfrm>
          <a:off x="5562600" y="20920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1994</xdr:rowOff>
    </xdr:from>
    <xdr:to>
      <xdr:col>4</xdr:col>
      <xdr:colOff>1117600</xdr:colOff>
      <xdr:row>18</xdr:row>
      <xdr:rowOff>41427</xdr:rowOff>
    </xdr:to>
    <xdr:cxnSp macro="">
      <xdr:nvCxnSpPr>
        <xdr:cNvPr id="54" name="直線コネクタ 53"/>
        <xdr:cNvCxnSpPr/>
      </xdr:nvCxnSpPr>
      <xdr:spPr bwMode="auto">
        <a:xfrm flipV="1">
          <a:off x="5003800" y="3135719"/>
          <a:ext cx="647700" cy="39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158221</xdr:rowOff>
    </xdr:from>
    <xdr:ext cx="762000" cy="259045"/>
    <xdr:sp macro="" textlink="">
      <xdr:nvSpPr>
        <xdr:cNvPr id="55" name="人口1人当たり決算額の推移平均値テキスト130"/>
        <xdr:cNvSpPr txBox="1"/>
      </xdr:nvSpPr>
      <xdr:spPr>
        <a:xfrm>
          <a:off x="5740400" y="3120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165764</xdr:rowOff>
    </xdr:from>
    <xdr:to>
      <xdr:col>5</xdr:col>
      <xdr:colOff>34925</xdr:colOff>
      <xdr:row>18</xdr:row>
      <xdr:rowOff>95914</xdr:rowOff>
    </xdr:to>
    <xdr:sp macro="" textlink="">
      <xdr:nvSpPr>
        <xdr:cNvPr id="56" name="フローチャート : 判断 55"/>
        <xdr:cNvSpPr/>
      </xdr:nvSpPr>
      <xdr:spPr bwMode="auto">
        <a:xfrm>
          <a:off x="5600700" y="312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41427</xdr:rowOff>
    </xdr:from>
    <xdr:to>
      <xdr:col>4</xdr:col>
      <xdr:colOff>469900</xdr:colOff>
      <xdr:row>18</xdr:row>
      <xdr:rowOff>63135</xdr:rowOff>
    </xdr:to>
    <xdr:cxnSp macro="">
      <xdr:nvCxnSpPr>
        <xdr:cNvPr id="57" name="直線コネクタ 56"/>
        <xdr:cNvCxnSpPr/>
      </xdr:nvCxnSpPr>
      <xdr:spPr bwMode="auto">
        <a:xfrm flipV="1">
          <a:off x="4305300" y="3175152"/>
          <a:ext cx="698500" cy="21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69285</xdr:rowOff>
    </xdr:from>
    <xdr:to>
      <xdr:col>4</xdr:col>
      <xdr:colOff>520700</xdr:colOff>
      <xdr:row>18</xdr:row>
      <xdr:rowOff>170885</xdr:rowOff>
    </xdr:to>
    <xdr:sp macro="" textlink="">
      <xdr:nvSpPr>
        <xdr:cNvPr id="58" name="フローチャート : 判断 57"/>
        <xdr:cNvSpPr/>
      </xdr:nvSpPr>
      <xdr:spPr bwMode="auto">
        <a:xfrm>
          <a:off x="4953000" y="3203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155662</xdr:rowOff>
    </xdr:from>
    <xdr:ext cx="736600" cy="259045"/>
    <xdr:sp macro="" textlink="">
      <xdr:nvSpPr>
        <xdr:cNvPr id="59" name="テキスト ボックス 58"/>
        <xdr:cNvSpPr txBox="1"/>
      </xdr:nvSpPr>
      <xdr:spPr>
        <a:xfrm>
          <a:off x="4622800" y="32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39399</xdr:rowOff>
    </xdr:from>
    <xdr:to>
      <xdr:col>3</xdr:col>
      <xdr:colOff>904875</xdr:colOff>
      <xdr:row>18</xdr:row>
      <xdr:rowOff>63135</xdr:rowOff>
    </xdr:to>
    <xdr:cxnSp macro="">
      <xdr:nvCxnSpPr>
        <xdr:cNvPr id="60" name="直線コネクタ 59"/>
        <xdr:cNvCxnSpPr/>
      </xdr:nvCxnSpPr>
      <xdr:spPr bwMode="auto">
        <a:xfrm>
          <a:off x="3606800" y="3173124"/>
          <a:ext cx="698500" cy="23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63713</xdr:rowOff>
    </xdr:from>
    <xdr:to>
      <xdr:col>3</xdr:col>
      <xdr:colOff>955675</xdr:colOff>
      <xdr:row>18</xdr:row>
      <xdr:rowOff>165313</xdr:rowOff>
    </xdr:to>
    <xdr:sp macro="" textlink="">
      <xdr:nvSpPr>
        <xdr:cNvPr id="61" name="フローチャート : 判断 60"/>
        <xdr:cNvSpPr/>
      </xdr:nvSpPr>
      <xdr:spPr bwMode="auto">
        <a:xfrm>
          <a:off x="4254500" y="319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150090</xdr:rowOff>
    </xdr:from>
    <xdr:ext cx="762000" cy="259045"/>
    <xdr:sp macro="" textlink="">
      <xdr:nvSpPr>
        <xdr:cNvPr id="62" name="テキスト ボックス 61"/>
        <xdr:cNvSpPr txBox="1"/>
      </xdr:nvSpPr>
      <xdr:spPr>
        <a:xfrm>
          <a:off x="3924300" y="32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39399</xdr:rowOff>
    </xdr:from>
    <xdr:to>
      <xdr:col>3</xdr:col>
      <xdr:colOff>206375</xdr:colOff>
      <xdr:row>18</xdr:row>
      <xdr:rowOff>49124</xdr:rowOff>
    </xdr:to>
    <xdr:cxnSp macro="">
      <xdr:nvCxnSpPr>
        <xdr:cNvPr id="63" name="直線コネクタ 62"/>
        <xdr:cNvCxnSpPr/>
      </xdr:nvCxnSpPr>
      <xdr:spPr bwMode="auto">
        <a:xfrm flipV="1">
          <a:off x="2908300" y="3173124"/>
          <a:ext cx="698500" cy="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12659</xdr:rowOff>
    </xdr:from>
    <xdr:to>
      <xdr:col>3</xdr:col>
      <xdr:colOff>257175</xdr:colOff>
      <xdr:row>18</xdr:row>
      <xdr:rowOff>114259</xdr:rowOff>
    </xdr:to>
    <xdr:sp macro="" textlink="">
      <xdr:nvSpPr>
        <xdr:cNvPr id="64" name="フローチャート : 判断 63"/>
        <xdr:cNvSpPr/>
      </xdr:nvSpPr>
      <xdr:spPr bwMode="auto">
        <a:xfrm>
          <a:off x="3556000" y="3146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99036</xdr:rowOff>
    </xdr:from>
    <xdr:ext cx="762000" cy="259045"/>
    <xdr:sp macro="" textlink="">
      <xdr:nvSpPr>
        <xdr:cNvPr id="65" name="テキスト ボックス 64"/>
        <xdr:cNvSpPr txBox="1"/>
      </xdr:nvSpPr>
      <xdr:spPr>
        <a:xfrm>
          <a:off x="3225800" y="323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114224</xdr:rowOff>
    </xdr:from>
    <xdr:to>
      <xdr:col>2</xdr:col>
      <xdr:colOff>692150</xdr:colOff>
      <xdr:row>18</xdr:row>
      <xdr:rowOff>44374</xdr:rowOff>
    </xdr:to>
    <xdr:sp macro="" textlink="">
      <xdr:nvSpPr>
        <xdr:cNvPr id="66" name="フローチャート : 判断 65"/>
        <xdr:cNvSpPr/>
      </xdr:nvSpPr>
      <xdr:spPr bwMode="auto">
        <a:xfrm>
          <a:off x="2857500" y="30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54551</xdr:rowOff>
    </xdr:from>
    <xdr:ext cx="762000" cy="259045"/>
    <xdr:sp macro="" textlink="">
      <xdr:nvSpPr>
        <xdr:cNvPr id="67" name="テキスト ボックス 66"/>
        <xdr:cNvSpPr txBox="1"/>
      </xdr:nvSpPr>
      <xdr:spPr>
        <a:xfrm>
          <a:off x="2527300" y="28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122644</xdr:rowOff>
    </xdr:from>
    <xdr:to>
      <xdr:col>5</xdr:col>
      <xdr:colOff>34925</xdr:colOff>
      <xdr:row>18</xdr:row>
      <xdr:rowOff>52794</xdr:rowOff>
    </xdr:to>
    <xdr:sp macro="" textlink="">
      <xdr:nvSpPr>
        <xdr:cNvPr id="73" name="円/楕円 72"/>
        <xdr:cNvSpPr/>
      </xdr:nvSpPr>
      <xdr:spPr bwMode="auto">
        <a:xfrm>
          <a:off x="5600700" y="3084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139171</xdr:rowOff>
    </xdr:from>
    <xdr:ext cx="762000" cy="259045"/>
    <xdr:sp macro="" textlink="">
      <xdr:nvSpPr>
        <xdr:cNvPr id="74" name="人口1人当たり決算額の推移該当値テキスト130"/>
        <xdr:cNvSpPr txBox="1"/>
      </xdr:nvSpPr>
      <xdr:spPr>
        <a:xfrm>
          <a:off x="5740400" y="292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114,124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162077</xdr:rowOff>
    </xdr:from>
    <xdr:to>
      <xdr:col>4</xdr:col>
      <xdr:colOff>520700</xdr:colOff>
      <xdr:row>18</xdr:row>
      <xdr:rowOff>92227</xdr:rowOff>
    </xdr:to>
    <xdr:sp macro="" textlink="">
      <xdr:nvSpPr>
        <xdr:cNvPr id="75" name="円/楕円 74"/>
        <xdr:cNvSpPr/>
      </xdr:nvSpPr>
      <xdr:spPr bwMode="auto">
        <a:xfrm>
          <a:off x="4953000" y="3124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102404</xdr:rowOff>
    </xdr:from>
    <xdr:ext cx="736600" cy="259045"/>
    <xdr:sp macro="" textlink="">
      <xdr:nvSpPr>
        <xdr:cNvPr id="76" name="テキスト ボックス 75"/>
        <xdr:cNvSpPr txBox="1"/>
      </xdr:nvSpPr>
      <xdr:spPr>
        <a:xfrm>
          <a:off x="4622800" y="28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109,984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12335</xdr:rowOff>
    </xdr:from>
    <xdr:to>
      <xdr:col>3</xdr:col>
      <xdr:colOff>955675</xdr:colOff>
      <xdr:row>18</xdr:row>
      <xdr:rowOff>113935</xdr:rowOff>
    </xdr:to>
    <xdr:sp macro="" textlink="">
      <xdr:nvSpPr>
        <xdr:cNvPr id="77" name="円/楕円 76"/>
        <xdr:cNvSpPr/>
      </xdr:nvSpPr>
      <xdr:spPr bwMode="auto">
        <a:xfrm>
          <a:off x="4254500" y="3146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124112</xdr:rowOff>
    </xdr:from>
    <xdr:ext cx="762000" cy="259045"/>
    <xdr:sp macro="" textlink="">
      <xdr:nvSpPr>
        <xdr:cNvPr id="78" name="テキスト ボックス 77"/>
        <xdr:cNvSpPr txBox="1"/>
      </xdr:nvSpPr>
      <xdr:spPr>
        <a:xfrm>
          <a:off x="3924300" y="291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107,705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160049</xdr:rowOff>
    </xdr:from>
    <xdr:to>
      <xdr:col>3</xdr:col>
      <xdr:colOff>257175</xdr:colOff>
      <xdr:row>18</xdr:row>
      <xdr:rowOff>90199</xdr:rowOff>
    </xdr:to>
    <xdr:sp macro="" textlink="">
      <xdr:nvSpPr>
        <xdr:cNvPr id="79" name="円/楕円 78"/>
        <xdr:cNvSpPr/>
      </xdr:nvSpPr>
      <xdr:spPr bwMode="auto">
        <a:xfrm>
          <a:off x="3556000" y="3122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100376</xdr:rowOff>
    </xdr:from>
    <xdr:ext cx="762000" cy="259045"/>
    <xdr:sp macro="" textlink="">
      <xdr:nvSpPr>
        <xdr:cNvPr id="80" name="テキスト ボックス 79"/>
        <xdr:cNvSpPr txBox="1"/>
      </xdr:nvSpPr>
      <xdr:spPr>
        <a:xfrm>
          <a:off x="3225800" y="289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110,197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169774</xdr:rowOff>
    </xdr:from>
    <xdr:to>
      <xdr:col>2</xdr:col>
      <xdr:colOff>692150</xdr:colOff>
      <xdr:row>18</xdr:row>
      <xdr:rowOff>99924</xdr:rowOff>
    </xdr:to>
    <xdr:sp macro="" textlink="">
      <xdr:nvSpPr>
        <xdr:cNvPr id="81" name="円/楕円 80"/>
        <xdr:cNvSpPr/>
      </xdr:nvSpPr>
      <xdr:spPr bwMode="auto">
        <a:xfrm>
          <a:off x="2857500" y="313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84701</xdr:rowOff>
    </xdr:from>
    <xdr:ext cx="762000" cy="259045"/>
    <xdr:sp macro="" textlink="">
      <xdr:nvSpPr>
        <xdr:cNvPr id="82" name="テキスト ボックス 81"/>
        <xdr:cNvSpPr txBox="1"/>
      </xdr:nvSpPr>
      <xdr:spPr>
        <a:xfrm>
          <a:off x="2527300" y="321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8" name="テキスト ボックス 97"/>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9" name="直線コネクタ 98"/>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100" name="テキスト ボックス 99"/>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1" name="直線コネクタ 100"/>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2" name="テキスト ボックス 101"/>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3" name="直線コネクタ 102"/>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4" name="テキスト ボックス 103"/>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5" name="直線コネクタ 104"/>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6" name="テキスト ボックス 105"/>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194940</xdr:rowOff>
    </xdr:from>
    <xdr:to>
      <xdr:col>4</xdr:col>
      <xdr:colOff>1117600</xdr:colOff>
      <xdr:row>38</xdr:row>
      <xdr:rowOff>25319</xdr:rowOff>
    </xdr:to>
    <xdr:cxnSp macro="">
      <xdr:nvCxnSpPr>
        <xdr:cNvPr id="110" name="直線コネクタ 109"/>
        <xdr:cNvCxnSpPr/>
      </xdr:nvCxnSpPr>
      <xdr:spPr bwMode="auto">
        <a:xfrm flipV="1">
          <a:off x="5651500" y="6119490"/>
          <a:ext cx="0" cy="1373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340296</xdr:rowOff>
    </xdr:from>
    <xdr:ext cx="762000" cy="259045"/>
    <xdr:sp macro="" textlink="">
      <xdr:nvSpPr>
        <xdr:cNvPr id="111" name="人口1人当たり決算額の推移最小値テキスト445"/>
        <xdr:cNvSpPr txBox="1"/>
      </xdr:nvSpPr>
      <xdr:spPr>
        <a:xfrm>
          <a:off x="5740400" y="74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25319</xdr:rowOff>
    </xdr:from>
    <xdr:to>
      <xdr:col>5</xdr:col>
      <xdr:colOff>73025</xdr:colOff>
      <xdr:row>38</xdr:row>
      <xdr:rowOff>25319</xdr:rowOff>
    </xdr:to>
    <xdr:cxnSp macro="">
      <xdr:nvCxnSpPr>
        <xdr:cNvPr id="112" name="直線コネクタ 111"/>
        <xdr:cNvCxnSpPr/>
      </xdr:nvCxnSpPr>
      <xdr:spPr bwMode="auto">
        <a:xfrm>
          <a:off x="5562600" y="74929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109867</xdr:rowOff>
    </xdr:from>
    <xdr:ext cx="762000" cy="259045"/>
    <xdr:sp macro="" textlink="">
      <xdr:nvSpPr>
        <xdr:cNvPr id="113" name="人口1人当たり決算額の推移最大値テキスト445"/>
        <xdr:cNvSpPr txBox="1"/>
      </xdr:nvSpPr>
      <xdr:spPr>
        <a:xfrm>
          <a:off x="5740400" y="58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33</xdr:row>
      <xdr:rowOff>194940</xdr:rowOff>
    </xdr:from>
    <xdr:to>
      <xdr:col>5</xdr:col>
      <xdr:colOff>73025</xdr:colOff>
      <xdr:row>33</xdr:row>
      <xdr:rowOff>194940</xdr:rowOff>
    </xdr:to>
    <xdr:cxnSp macro="">
      <xdr:nvCxnSpPr>
        <xdr:cNvPr id="114" name="直線コネクタ 113"/>
        <xdr:cNvCxnSpPr/>
      </xdr:nvCxnSpPr>
      <xdr:spPr bwMode="auto">
        <a:xfrm>
          <a:off x="5562600" y="611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135687</xdr:rowOff>
    </xdr:from>
    <xdr:to>
      <xdr:col>4</xdr:col>
      <xdr:colOff>1117600</xdr:colOff>
      <xdr:row>35</xdr:row>
      <xdr:rowOff>145883</xdr:rowOff>
    </xdr:to>
    <xdr:cxnSp macro="">
      <xdr:nvCxnSpPr>
        <xdr:cNvPr id="115" name="直線コネクタ 114"/>
        <xdr:cNvCxnSpPr/>
      </xdr:nvCxnSpPr>
      <xdr:spPr bwMode="auto">
        <a:xfrm>
          <a:off x="5003800" y="6746037"/>
          <a:ext cx="647700" cy="10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235318</xdr:rowOff>
    </xdr:from>
    <xdr:ext cx="762000" cy="259045"/>
    <xdr:sp macro="" textlink="">
      <xdr:nvSpPr>
        <xdr:cNvPr id="116" name="人口1人当たり決算額の推移平均値テキスト445"/>
        <xdr:cNvSpPr txBox="1"/>
      </xdr:nvSpPr>
      <xdr:spPr>
        <a:xfrm>
          <a:off x="5740400" y="68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263241</xdr:rowOff>
    </xdr:from>
    <xdr:to>
      <xdr:col>5</xdr:col>
      <xdr:colOff>34925</xdr:colOff>
      <xdr:row>36</xdr:row>
      <xdr:rowOff>21941</xdr:rowOff>
    </xdr:to>
    <xdr:sp macro="" textlink="">
      <xdr:nvSpPr>
        <xdr:cNvPr id="117" name="フローチャート : 判断 116"/>
        <xdr:cNvSpPr/>
      </xdr:nvSpPr>
      <xdr:spPr bwMode="auto">
        <a:xfrm>
          <a:off x="5600700" y="68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65050</xdr:rowOff>
    </xdr:from>
    <xdr:to>
      <xdr:col>4</xdr:col>
      <xdr:colOff>469900</xdr:colOff>
      <xdr:row>35</xdr:row>
      <xdr:rowOff>135687</xdr:rowOff>
    </xdr:to>
    <xdr:cxnSp macro="">
      <xdr:nvCxnSpPr>
        <xdr:cNvPr id="118" name="直線コネクタ 117"/>
        <xdr:cNvCxnSpPr/>
      </xdr:nvCxnSpPr>
      <xdr:spPr bwMode="auto">
        <a:xfrm>
          <a:off x="4305300" y="6675400"/>
          <a:ext cx="698500" cy="70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139385</xdr:rowOff>
    </xdr:from>
    <xdr:to>
      <xdr:col>4</xdr:col>
      <xdr:colOff>520700</xdr:colOff>
      <xdr:row>35</xdr:row>
      <xdr:rowOff>240985</xdr:rowOff>
    </xdr:to>
    <xdr:sp macro="" textlink="">
      <xdr:nvSpPr>
        <xdr:cNvPr id="119" name="フローチャート : 判断 118"/>
        <xdr:cNvSpPr/>
      </xdr:nvSpPr>
      <xdr:spPr bwMode="auto">
        <a:xfrm>
          <a:off x="49530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225762</xdr:rowOff>
    </xdr:from>
    <xdr:ext cx="736600" cy="259045"/>
    <xdr:sp macro="" textlink="">
      <xdr:nvSpPr>
        <xdr:cNvPr id="120" name="テキスト ボックス 119"/>
        <xdr:cNvSpPr txBox="1"/>
      </xdr:nvSpPr>
      <xdr:spPr>
        <a:xfrm>
          <a:off x="4622800" y="683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13432</xdr:rowOff>
    </xdr:from>
    <xdr:to>
      <xdr:col>3</xdr:col>
      <xdr:colOff>904875</xdr:colOff>
      <xdr:row>35</xdr:row>
      <xdr:rowOff>65050</xdr:rowOff>
    </xdr:to>
    <xdr:cxnSp macro="">
      <xdr:nvCxnSpPr>
        <xdr:cNvPr id="121" name="直線コネクタ 120"/>
        <xdr:cNvCxnSpPr/>
      </xdr:nvCxnSpPr>
      <xdr:spPr bwMode="auto">
        <a:xfrm>
          <a:off x="3606800" y="6623782"/>
          <a:ext cx="698500" cy="51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98146</xdr:rowOff>
    </xdr:from>
    <xdr:to>
      <xdr:col>3</xdr:col>
      <xdr:colOff>955675</xdr:colOff>
      <xdr:row>35</xdr:row>
      <xdr:rowOff>199746</xdr:rowOff>
    </xdr:to>
    <xdr:sp macro="" textlink="">
      <xdr:nvSpPr>
        <xdr:cNvPr id="122" name="フローチャート : 判断 121"/>
        <xdr:cNvSpPr/>
      </xdr:nvSpPr>
      <xdr:spPr bwMode="auto">
        <a:xfrm>
          <a:off x="42545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184523</xdr:rowOff>
    </xdr:from>
    <xdr:ext cx="762000" cy="259045"/>
    <xdr:sp macro="" textlink="">
      <xdr:nvSpPr>
        <xdr:cNvPr id="123" name="テキスト ボックス 122"/>
        <xdr:cNvSpPr txBox="1"/>
      </xdr:nvSpPr>
      <xdr:spPr>
        <a:xfrm>
          <a:off x="3924300" y="679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288895</xdr:rowOff>
    </xdr:from>
    <xdr:to>
      <xdr:col>3</xdr:col>
      <xdr:colOff>206375</xdr:colOff>
      <xdr:row>35</xdr:row>
      <xdr:rowOff>13432</xdr:rowOff>
    </xdr:to>
    <xdr:cxnSp macro="">
      <xdr:nvCxnSpPr>
        <xdr:cNvPr id="124" name="直線コネクタ 123"/>
        <xdr:cNvCxnSpPr/>
      </xdr:nvCxnSpPr>
      <xdr:spPr bwMode="auto">
        <a:xfrm>
          <a:off x="2908300" y="6556345"/>
          <a:ext cx="698500" cy="6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330174</xdr:rowOff>
    </xdr:from>
    <xdr:to>
      <xdr:col>3</xdr:col>
      <xdr:colOff>257175</xdr:colOff>
      <xdr:row>35</xdr:row>
      <xdr:rowOff>88874</xdr:rowOff>
    </xdr:to>
    <xdr:sp macro="" textlink="">
      <xdr:nvSpPr>
        <xdr:cNvPr id="125" name="フローチャート : 判断 124"/>
        <xdr:cNvSpPr/>
      </xdr:nvSpPr>
      <xdr:spPr bwMode="auto">
        <a:xfrm>
          <a:off x="35560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73651</xdr:rowOff>
    </xdr:from>
    <xdr:ext cx="762000" cy="259045"/>
    <xdr:sp macro="" textlink="">
      <xdr:nvSpPr>
        <xdr:cNvPr id="126" name="テキスト ボックス 125"/>
        <xdr:cNvSpPr txBox="1"/>
      </xdr:nvSpPr>
      <xdr:spPr>
        <a:xfrm>
          <a:off x="3225800" y="66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54894</xdr:rowOff>
    </xdr:from>
    <xdr:to>
      <xdr:col>2</xdr:col>
      <xdr:colOff>692150</xdr:colOff>
      <xdr:row>34</xdr:row>
      <xdr:rowOff>156494</xdr:rowOff>
    </xdr:to>
    <xdr:sp macro="" textlink="">
      <xdr:nvSpPr>
        <xdr:cNvPr id="127" name="フローチャート : 判断 126"/>
        <xdr:cNvSpPr/>
      </xdr:nvSpPr>
      <xdr:spPr bwMode="auto">
        <a:xfrm>
          <a:off x="28575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166671</xdr:rowOff>
    </xdr:from>
    <xdr:ext cx="762000" cy="259045"/>
    <xdr:sp macro="" textlink="">
      <xdr:nvSpPr>
        <xdr:cNvPr id="128" name="テキスト ボックス 127"/>
        <xdr:cNvSpPr txBox="1"/>
      </xdr:nvSpPr>
      <xdr:spPr>
        <a:xfrm>
          <a:off x="2527300" y="609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95083</xdr:rowOff>
    </xdr:from>
    <xdr:to>
      <xdr:col>5</xdr:col>
      <xdr:colOff>34925</xdr:colOff>
      <xdr:row>35</xdr:row>
      <xdr:rowOff>196683</xdr:rowOff>
    </xdr:to>
    <xdr:sp macro="" textlink="">
      <xdr:nvSpPr>
        <xdr:cNvPr id="134" name="円/楕円 133"/>
        <xdr:cNvSpPr/>
      </xdr:nvSpPr>
      <xdr:spPr bwMode="auto">
        <a:xfrm>
          <a:off x="5600700" y="670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283060</xdr:rowOff>
    </xdr:from>
    <xdr:ext cx="762000" cy="259045"/>
    <xdr:sp macro="" textlink="">
      <xdr:nvSpPr>
        <xdr:cNvPr id="135" name="人口1人当たり決算額の推移該当値テキスト445"/>
        <xdr:cNvSpPr txBox="1"/>
      </xdr:nvSpPr>
      <xdr:spPr>
        <a:xfrm>
          <a:off x="5740400" y="655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25,837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84887</xdr:rowOff>
    </xdr:from>
    <xdr:to>
      <xdr:col>4</xdr:col>
      <xdr:colOff>520700</xdr:colOff>
      <xdr:row>35</xdr:row>
      <xdr:rowOff>186487</xdr:rowOff>
    </xdr:to>
    <xdr:sp macro="" textlink="">
      <xdr:nvSpPr>
        <xdr:cNvPr id="136" name="円/楕円 135"/>
        <xdr:cNvSpPr/>
      </xdr:nvSpPr>
      <xdr:spPr bwMode="auto">
        <a:xfrm>
          <a:off x="4953000" y="6695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196664</xdr:rowOff>
    </xdr:from>
    <xdr:ext cx="736600" cy="259045"/>
    <xdr:sp macro="" textlink="">
      <xdr:nvSpPr>
        <xdr:cNvPr id="137" name="テキスト ボックス 136"/>
        <xdr:cNvSpPr txBox="1"/>
      </xdr:nvSpPr>
      <xdr:spPr>
        <a:xfrm>
          <a:off x="4622800" y="6464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14250</xdr:rowOff>
    </xdr:from>
    <xdr:to>
      <xdr:col>3</xdr:col>
      <xdr:colOff>955675</xdr:colOff>
      <xdr:row>35</xdr:row>
      <xdr:rowOff>115850</xdr:rowOff>
    </xdr:to>
    <xdr:sp macro="" textlink="">
      <xdr:nvSpPr>
        <xdr:cNvPr id="138" name="円/楕円 137"/>
        <xdr:cNvSpPr/>
      </xdr:nvSpPr>
      <xdr:spPr bwMode="auto">
        <a:xfrm>
          <a:off x="4254500" y="662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126027</xdr:rowOff>
    </xdr:from>
    <xdr:ext cx="762000" cy="259045"/>
    <xdr:sp macro="" textlink="">
      <xdr:nvSpPr>
        <xdr:cNvPr id="139" name="テキスト ボックス 138"/>
        <xdr:cNvSpPr txBox="1"/>
      </xdr:nvSpPr>
      <xdr:spPr>
        <a:xfrm>
          <a:off x="3924300" y="63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27,605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305532</xdr:rowOff>
    </xdr:from>
    <xdr:to>
      <xdr:col>3</xdr:col>
      <xdr:colOff>257175</xdr:colOff>
      <xdr:row>35</xdr:row>
      <xdr:rowOff>64232</xdr:rowOff>
    </xdr:to>
    <xdr:sp macro="" textlink="">
      <xdr:nvSpPr>
        <xdr:cNvPr id="140" name="円/楕円 139"/>
        <xdr:cNvSpPr/>
      </xdr:nvSpPr>
      <xdr:spPr bwMode="auto">
        <a:xfrm>
          <a:off x="3556000" y="6572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74408</xdr:rowOff>
    </xdr:from>
    <xdr:ext cx="762000" cy="259045"/>
    <xdr:sp macro="" textlink="">
      <xdr:nvSpPr>
        <xdr:cNvPr id="141" name="テキスト ボックス 140"/>
        <xdr:cNvSpPr txBox="1"/>
      </xdr:nvSpPr>
      <xdr:spPr>
        <a:xfrm>
          <a:off x="3225800" y="634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28,734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238095</xdr:rowOff>
    </xdr:from>
    <xdr:to>
      <xdr:col>2</xdr:col>
      <xdr:colOff>692150</xdr:colOff>
      <xdr:row>34</xdr:row>
      <xdr:rowOff>339695</xdr:rowOff>
    </xdr:to>
    <xdr:sp macro="" textlink="">
      <xdr:nvSpPr>
        <xdr:cNvPr id="142" name="円/楕円 141"/>
        <xdr:cNvSpPr/>
      </xdr:nvSpPr>
      <xdr:spPr bwMode="auto">
        <a:xfrm>
          <a:off x="2857500" y="6505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324472</xdr:rowOff>
    </xdr:from>
    <xdr:ext cx="762000" cy="259045"/>
    <xdr:sp macro="" textlink="">
      <xdr:nvSpPr>
        <xdr:cNvPr id="143" name="テキスト ボックス 142"/>
        <xdr:cNvSpPr txBox="1"/>
      </xdr:nvSpPr>
      <xdr:spPr>
        <a:xfrm>
          <a:off x="2527300" y="659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p>
        <a:p>
          <a:r>
            <a:rPr kumimoji="1" lang="ja-JP" altLang="en-US" sz="900">
              <a:latin typeface="ＭＳ ゴシック" pitchFamily="49" charset="-128"/>
              <a:ea typeface="ＭＳ ゴシック" pitchFamily="49" charset="-128"/>
            </a:rPr>
            <a:t>　平成２２年度に剰余金を７１百万円積み立てた以降は、基金の取崩しも無く、運用利子を積み立てている。</a:t>
          </a:r>
        </a:p>
        <a:p>
          <a:r>
            <a:rPr kumimoji="1" lang="ja-JP" altLang="en-US" sz="900">
              <a:latin typeface="ＭＳ ゴシック" pitchFamily="49" charset="-128"/>
              <a:ea typeface="ＭＳ ゴシック" pitchFamily="49" charset="-128"/>
            </a:rPr>
            <a:t>○実質収支額</a:t>
          </a:r>
        </a:p>
        <a:p>
          <a:r>
            <a:rPr kumimoji="1" lang="ja-JP" altLang="en-US" sz="900">
              <a:latin typeface="ＭＳ ゴシック" pitchFamily="49" charset="-128"/>
              <a:ea typeface="ＭＳ ゴシック" pitchFamily="49" charset="-128"/>
            </a:rPr>
            <a:t>　５年間で概ね標準財政規模比で７％～１０％台を推移している。</a:t>
          </a:r>
        </a:p>
        <a:p>
          <a:r>
            <a:rPr kumimoji="1" lang="ja-JP" altLang="en-US" sz="900">
              <a:latin typeface="ＭＳ ゴシック" pitchFamily="49" charset="-128"/>
              <a:ea typeface="ＭＳ ゴシック" pitchFamily="49" charset="-128"/>
            </a:rPr>
            <a:t>○実質単年度収支</a:t>
          </a:r>
        </a:p>
        <a:p>
          <a:r>
            <a:rPr kumimoji="1" lang="ja-JP" altLang="en-US" sz="900">
              <a:latin typeface="ＭＳ ゴシック" pitchFamily="49" charset="-128"/>
              <a:ea typeface="ＭＳ ゴシック" pitchFamily="49" charset="-128"/>
            </a:rPr>
            <a:t>　大きくバランスを損ねることなく、概ね標準財政規模比で▲１％～５％台を推移しているが低下傾向にある。</a:t>
          </a: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　この５年間、税収が伸び悩む中で、歳出の削減により財政調整基金の取り崩しをすることなく財政運営をしているが、引き続き歳入歳出のバランスを考慮し健全な財政運営に努める。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一般会計及び特別会計の全会計において、黒字であり赤字比率はない。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今後、税収及び普通交付税の伸びが見込めないと予想されるので、各会計で適正な財政運営、企業経営を行っていく。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p>
        <a:p>
          <a:r>
            <a:rPr kumimoji="1" lang="ja-JP" altLang="en-US" sz="1200">
              <a:latin typeface="ＭＳ ゴシック" pitchFamily="49" charset="-128"/>
              <a:ea typeface="ＭＳ ゴシック" pitchFamily="49" charset="-128"/>
            </a:rPr>
            <a:t>　町債の新規発行を抑制しているため、減少傾向にあったが、臨時財政対策債は継続借入していているのでこの償還により増加した。</a:t>
          </a:r>
        </a:p>
        <a:p>
          <a:r>
            <a:rPr kumimoji="1" lang="ja-JP" altLang="en-US" sz="1200">
              <a:latin typeface="ＭＳ ゴシック" pitchFamily="49" charset="-128"/>
              <a:ea typeface="ＭＳ ゴシック" pitchFamily="49" charset="-128"/>
            </a:rPr>
            <a:t>○公営企業債の元利償還金に対する繰入金</a:t>
          </a:r>
        </a:p>
        <a:p>
          <a:r>
            <a:rPr kumimoji="1" lang="ja-JP" altLang="en-US" sz="1200">
              <a:latin typeface="ＭＳ ゴシック" pitchFamily="49" charset="-128"/>
              <a:ea typeface="ＭＳ ゴシック" pitchFamily="49" charset="-128"/>
            </a:rPr>
            <a:t>　公共下水道事業が完了し、大きく変動すること無く推移している。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○実質公債費比率の分子</a:t>
          </a:r>
        </a:p>
        <a:p>
          <a:r>
            <a:rPr kumimoji="1" lang="ja-JP" altLang="en-US" sz="1200">
              <a:latin typeface="ＭＳ ゴシック" pitchFamily="49" charset="-128"/>
              <a:ea typeface="ＭＳ ゴシック" pitchFamily="49" charset="-128"/>
            </a:rPr>
            <a:t>　元利償還金と公営企業債の元利償還金に対する繰入金は増加したが、組合等が起こした地方債の元利償還金に対する負担金等の減少に伴い、低下傾向にある。</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早期健全化基準未満であるが、今後とも町債発行の抑制を基調として、比率の更なる改善を図る。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○一般会計等に係る地方債現在高</a:t>
          </a:r>
        </a:p>
        <a:p>
          <a:r>
            <a:rPr kumimoji="1" lang="ja-JP" altLang="en-US" sz="1400">
              <a:latin typeface="ＭＳ ゴシック" pitchFamily="49" charset="-128"/>
              <a:ea typeface="ＭＳ ゴシック" pitchFamily="49" charset="-128"/>
            </a:rPr>
            <a:t>　町債の新規発行を抑制しているため、減少している。</a:t>
          </a:r>
        </a:p>
        <a:p>
          <a:r>
            <a:rPr kumimoji="1" lang="ja-JP" altLang="en-US" sz="1400">
              <a:latin typeface="ＭＳ ゴシック" pitchFamily="49" charset="-128"/>
              <a:ea typeface="ＭＳ ゴシック" pitchFamily="49" charset="-128"/>
            </a:rPr>
            <a:t>○公営企業債等繰入見込額</a:t>
          </a:r>
        </a:p>
        <a:p>
          <a:r>
            <a:rPr kumimoji="1" lang="ja-JP" altLang="en-US" sz="1400">
              <a:latin typeface="ＭＳ ゴシック" pitchFamily="49" charset="-128"/>
              <a:ea typeface="ＭＳ ゴシック" pitchFamily="49" charset="-128"/>
            </a:rPr>
            <a:t>　公共下水道事業等の公営企業の起債残高は減少傾向にあり、これに伴い償還に対する繰入も減少している。</a:t>
          </a:r>
        </a:p>
        <a:p>
          <a:r>
            <a:rPr kumimoji="1" lang="ja-JP" altLang="en-US" sz="1400">
              <a:latin typeface="ＭＳ ゴシック" pitchFamily="49" charset="-128"/>
              <a:ea typeface="ＭＳ ゴシック" pitchFamily="49" charset="-128"/>
            </a:rPr>
            <a:t>○将来負担比率の分子</a:t>
          </a:r>
        </a:p>
        <a:p>
          <a:r>
            <a:rPr kumimoji="1" lang="ja-JP" altLang="en-US" sz="1400">
              <a:latin typeface="ＭＳ ゴシック" pitchFamily="49" charset="-128"/>
              <a:ea typeface="ＭＳ ゴシック" pitchFamily="49" charset="-128"/>
            </a:rPr>
            <a:t>　地方債現在高、公営企業債また、早期退職制度により退職手当負担見込額が減少したため、平成２６年度において将来負担額がなくなった。</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早期健全化基準未満であるが、今後とも町債発行の抑制を基調として、比率の維持を図る。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6464202</v>
      </c>
      <c r="BO4" s="379"/>
      <c r="BP4" s="379"/>
      <c r="BQ4" s="379"/>
      <c r="BR4" s="379"/>
      <c r="BS4" s="379"/>
      <c r="BT4" s="379"/>
      <c r="BU4" s="380"/>
      <c r="BV4" s="378">
        <v>6057769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7.7</v>
      </c>
      <c r="CU4" s="556"/>
      <c r="CV4" s="556"/>
      <c r="CW4" s="556"/>
      <c r="CX4" s="556"/>
      <c r="CY4" s="556"/>
      <c r="CZ4" s="556"/>
      <c r="DA4" s="557"/>
      <c r="DB4" s="555">
        <v>9.3000000000000007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6113801</v>
      </c>
      <c r="BO5" s="384"/>
      <c r="BP5" s="384"/>
      <c r="BQ5" s="384"/>
      <c r="BR5" s="384"/>
      <c r="BS5" s="384"/>
      <c r="BT5" s="384"/>
      <c r="BU5" s="385"/>
      <c r="BV5" s="383">
        <v>5672319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89.7</v>
      </c>
      <c r="CU5" s="354"/>
      <c r="CV5" s="354"/>
      <c r="CW5" s="354"/>
      <c r="CX5" s="354"/>
      <c r="CY5" s="354"/>
      <c r="CZ5" s="354"/>
      <c r="DA5" s="355"/>
      <c r="DB5" s="353">
        <v>88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350401</v>
      </c>
      <c r="BO6" s="384"/>
      <c r="BP6" s="384"/>
      <c r="BQ6" s="384"/>
      <c r="BR6" s="384"/>
      <c r="BS6" s="384"/>
      <c r="BT6" s="384"/>
      <c r="BU6" s="385"/>
      <c r="BV6" s="383">
        <v>385450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96.1</v>
      </c>
      <c r="CU6" s="530"/>
      <c r="CV6" s="530"/>
      <c r="CW6" s="530"/>
      <c r="CX6" s="530"/>
      <c r="CY6" s="530"/>
      <c r="CZ6" s="530"/>
      <c r="DA6" s="531"/>
      <c r="DB6" s="529">
        <v>94.4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61087</v>
      </c>
      <c r="BO7" s="384"/>
      <c r="BP7" s="384"/>
      <c r="BQ7" s="384"/>
      <c r="BR7" s="384"/>
      <c r="BS7" s="384"/>
      <c r="BT7" s="384"/>
      <c r="BU7" s="385"/>
      <c r="BV7" s="383">
        <v>27377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3774689</v>
      </c>
      <c r="CU7" s="384"/>
      <c r="CV7" s="384"/>
      <c r="CW7" s="384"/>
      <c r="CX7" s="384"/>
      <c r="CY7" s="384"/>
      <c r="CZ7" s="384"/>
      <c r="DA7" s="385"/>
      <c r="DB7" s="383">
        <v>3861061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289314</v>
      </c>
      <c r="BO8" s="384"/>
      <c r="BP8" s="384"/>
      <c r="BQ8" s="384"/>
      <c r="BR8" s="384"/>
      <c r="BS8" s="384"/>
      <c r="BT8" s="384"/>
      <c r="BU8" s="385"/>
      <c r="BV8" s="383">
        <v>358073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0.42</v>
      </c>
      <c r="CU8" s="493"/>
      <c r="CV8" s="493"/>
      <c r="CW8" s="493"/>
      <c r="CX8" s="493"/>
      <c r="CY8" s="493"/>
      <c r="CZ8" s="493"/>
      <c r="DA8" s="494"/>
      <c r="DB8" s="492">
        <v>0.43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12045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-68759</v>
      </c>
      <c r="BO9" s="384"/>
      <c r="BP9" s="384"/>
      <c r="BQ9" s="384"/>
      <c r="BR9" s="384"/>
      <c r="BS9" s="384"/>
      <c r="BT9" s="384"/>
      <c r="BU9" s="385"/>
      <c r="BV9" s="383">
        <v>-40639</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11.6</v>
      </c>
      <c r="CU9" s="354"/>
      <c r="CV9" s="354"/>
      <c r="CW9" s="354"/>
      <c r="CX9" s="354"/>
      <c r="CY9" s="354"/>
      <c r="CZ9" s="354"/>
      <c r="DA9" s="355"/>
      <c r="DB9" s="353">
        <v>11.6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12935</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1155</v>
      </c>
      <c r="BO10" s="384"/>
      <c r="BP10" s="384"/>
      <c r="BQ10" s="384"/>
      <c r="BR10" s="384"/>
      <c r="BS10" s="384"/>
      <c r="BT10" s="384"/>
      <c r="BU10" s="385"/>
      <c r="BV10" s="383">
        <v>1095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11828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11752</v>
      </c>
      <c r="S13" s="485"/>
      <c r="T13" s="485"/>
      <c r="U13" s="485"/>
      <c r="V13" s="486"/>
      <c r="W13" s="472" t="s">
        <v>124</v>
      </c>
      <c r="X13" s="396"/>
      <c r="Y13" s="396"/>
      <c r="Z13" s="396"/>
      <c r="AA13" s="396"/>
      <c r="AB13" s="397"/>
      <c r="AC13" s="359">
        <v>182</v>
      </c>
      <c r="AD13" s="360"/>
      <c r="AE13" s="360"/>
      <c r="AF13" s="360"/>
      <c r="AG13" s="361"/>
      <c r="AH13" s="359">
        <v>296</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-67604</v>
      </c>
      <c r="BO13" s="384"/>
      <c r="BP13" s="384"/>
      <c r="BQ13" s="384"/>
      <c r="BR13" s="384"/>
      <c r="BS13" s="384"/>
      <c r="BT13" s="384"/>
      <c r="BU13" s="385"/>
      <c r="BV13" s="383">
        <v>-39544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9.6999999999999993</v>
      </c>
      <c r="CU13" s="354"/>
      <c r="CV13" s="354"/>
      <c r="CW13" s="354"/>
      <c r="CX13" s="354"/>
      <c r="CY13" s="354"/>
      <c r="CZ13" s="354"/>
      <c r="DA13" s="355"/>
      <c r="DB13" s="353">
        <v>10.1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12004</v>
      </c>
      <c r="S14" s="485"/>
      <c r="T14" s="485"/>
      <c r="U14" s="485"/>
      <c r="V14" s="486"/>
      <c r="W14" s="487"/>
      <c r="X14" s="399"/>
      <c r="Y14" s="399"/>
      <c r="Z14" s="399"/>
      <c r="AA14" s="399"/>
      <c r="AB14" s="400"/>
      <c r="AC14" s="477">
        <v>3.2</v>
      </c>
      <c r="AD14" s="478"/>
      <c r="AE14" s="478"/>
      <c r="AF14" s="478"/>
      <c r="AG14" s="479"/>
      <c r="AH14" s="477">
        <v>4.7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v>3.6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11930</v>
      </c>
      <c r="S15" s="485"/>
      <c r="T15" s="485"/>
      <c r="U15" s="485"/>
      <c r="V15" s="486"/>
      <c r="W15" s="472" t="s">
        <v>131</v>
      </c>
      <c r="X15" s="396"/>
      <c r="Y15" s="396"/>
      <c r="Z15" s="396"/>
      <c r="AA15" s="396"/>
      <c r="AB15" s="397"/>
      <c r="AC15" s="359">
        <v>2444</v>
      </c>
      <c r="AD15" s="360"/>
      <c r="AE15" s="360"/>
      <c r="AF15" s="360"/>
      <c r="AG15" s="361"/>
      <c r="AH15" s="359">
        <v>2877</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1294140</v>
      </c>
      <c r="BO15" s="379"/>
      <c r="BP15" s="379"/>
      <c r="BQ15" s="379"/>
      <c r="BR15" s="379"/>
      <c r="BS15" s="379"/>
      <c r="BT15" s="379"/>
      <c r="BU15" s="380"/>
      <c r="BV15" s="378">
        <v>1357397</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43</v>
      </c>
      <c r="AD16" s="478"/>
      <c r="AE16" s="478"/>
      <c r="AF16" s="478"/>
      <c r="AG16" s="479"/>
      <c r="AH16" s="477">
        <v>45.3</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3159721</v>
      </c>
      <c r="BO16" s="384"/>
      <c r="BP16" s="384"/>
      <c r="BQ16" s="384"/>
      <c r="BR16" s="384"/>
      <c r="BS16" s="384"/>
      <c r="BT16" s="384"/>
      <c r="BU16" s="385"/>
      <c r="BV16" s="383">
        <v>3224026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3064</v>
      </c>
      <c r="AD17" s="360"/>
      <c r="AE17" s="360"/>
      <c r="AF17" s="360"/>
      <c r="AG17" s="361"/>
      <c r="AH17" s="359">
        <v>3166</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1650797</v>
      </c>
      <c r="BO17" s="384"/>
      <c r="BP17" s="384"/>
      <c r="BQ17" s="384"/>
      <c r="BR17" s="384"/>
      <c r="BS17" s="384"/>
      <c r="BT17" s="384"/>
      <c r="BU17" s="385"/>
      <c r="BV17" s="383">
        <v>1741716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128.79</v>
      </c>
      <c r="M18" s="448"/>
      <c r="N18" s="448"/>
      <c r="O18" s="448"/>
      <c r="P18" s="448"/>
      <c r="Q18" s="448"/>
      <c r="R18" s="449"/>
      <c r="S18" s="449"/>
      <c r="T18" s="449"/>
      <c r="U18" s="449"/>
      <c r="V18" s="450"/>
      <c r="W18" s="464"/>
      <c r="X18" s="465"/>
      <c r="Y18" s="465"/>
      <c r="Z18" s="465"/>
      <c r="AA18" s="465"/>
      <c r="AB18" s="473"/>
      <c r="AC18" s="347">
        <v>53.8</v>
      </c>
      <c r="AD18" s="348"/>
      <c r="AE18" s="348"/>
      <c r="AF18" s="348"/>
      <c r="AG18" s="451"/>
      <c r="AH18" s="347">
        <v>49.8</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3497234</v>
      </c>
      <c r="BO18" s="384"/>
      <c r="BP18" s="384"/>
      <c r="BQ18" s="384"/>
      <c r="BR18" s="384"/>
      <c r="BS18" s="384"/>
      <c r="BT18" s="384"/>
      <c r="BU18" s="385"/>
      <c r="BV18" s="383">
        <v>3417906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94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4799633</v>
      </c>
      <c r="BO19" s="384"/>
      <c r="BP19" s="384"/>
      <c r="BQ19" s="384"/>
      <c r="BR19" s="384"/>
      <c r="BS19" s="384"/>
      <c r="BT19" s="384"/>
      <c r="BU19" s="385"/>
      <c r="BV19" s="383">
        <v>4727122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3999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3462238</v>
      </c>
      <c r="BO23" s="384"/>
      <c r="BP23" s="384"/>
      <c r="BQ23" s="384"/>
      <c r="BR23" s="384"/>
      <c r="BS23" s="384"/>
      <c r="BT23" s="384"/>
      <c r="BU23" s="385"/>
      <c r="BV23" s="383">
        <v>3542435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6950</v>
      </c>
      <c r="R24" s="360"/>
      <c r="S24" s="360"/>
      <c r="T24" s="360"/>
      <c r="U24" s="360"/>
      <c r="V24" s="361"/>
      <c r="W24" s="425"/>
      <c r="X24" s="416"/>
      <c r="Y24" s="417"/>
      <c r="Z24" s="356" t="s">
        <v>154</v>
      </c>
      <c r="AA24" s="357"/>
      <c r="AB24" s="357"/>
      <c r="AC24" s="357"/>
      <c r="AD24" s="357"/>
      <c r="AE24" s="357"/>
      <c r="AF24" s="357"/>
      <c r="AG24" s="358"/>
      <c r="AH24" s="359">
        <v>148</v>
      </c>
      <c r="AI24" s="360"/>
      <c r="AJ24" s="360"/>
      <c r="AK24" s="360"/>
      <c r="AL24" s="361"/>
      <c r="AM24" s="359">
        <v>432604</v>
      </c>
      <c r="AN24" s="360"/>
      <c r="AO24" s="360"/>
      <c r="AP24" s="360"/>
      <c r="AQ24" s="360"/>
      <c r="AR24" s="361"/>
      <c r="AS24" s="359">
        <v>2923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1833668</v>
      </c>
      <c r="BO24" s="384"/>
      <c r="BP24" s="384"/>
      <c r="BQ24" s="384"/>
      <c r="BR24" s="384"/>
      <c r="BS24" s="384"/>
      <c r="BT24" s="384"/>
      <c r="BU24" s="385"/>
      <c r="BV24" s="383">
        <v>1940316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t="s">
        <v>121</v>
      </c>
      <c r="M25" s="360"/>
      <c r="N25" s="360"/>
      <c r="O25" s="360"/>
      <c r="P25" s="361"/>
      <c r="Q25" s="359" t="s">
        <v>121</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36153</v>
      </c>
      <c r="BO25" s="379"/>
      <c r="BP25" s="379"/>
      <c r="BQ25" s="379"/>
      <c r="BR25" s="379"/>
      <c r="BS25" s="379"/>
      <c r="BT25" s="379"/>
      <c r="BU25" s="380"/>
      <c r="BV25" s="378">
        <v>28022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5300</v>
      </c>
      <c r="R26" s="360"/>
      <c r="S26" s="360"/>
      <c r="T26" s="360"/>
      <c r="U26" s="360"/>
      <c r="V26" s="361"/>
      <c r="W26" s="425"/>
      <c r="X26" s="416"/>
      <c r="Y26" s="417"/>
      <c r="Z26" s="356" t="s">
        <v>160</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3000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266876</v>
      </c>
      <c r="BO27" s="387"/>
      <c r="BP27" s="387"/>
      <c r="BQ27" s="387"/>
      <c r="BR27" s="387"/>
      <c r="BS27" s="387"/>
      <c r="BT27" s="387"/>
      <c r="BU27" s="388"/>
      <c r="BV27" s="386">
        <v>266876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2300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771092</v>
      </c>
      <c r="BO28" s="379"/>
      <c r="BP28" s="379"/>
      <c r="BQ28" s="379"/>
      <c r="BR28" s="379"/>
      <c r="BS28" s="379"/>
      <c r="BT28" s="379"/>
      <c r="BU28" s="380"/>
      <c r="BV28" s="378">
        <v>769937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8</v>
      </c>
      <c r="M29" s="360"/>
      <c r="N29" s="360"/>
      <c r="O29" s="360"/>
      <c r="P29" s="361"/>
      <c r="Q29" s="359">
        <v>2200</v>
      </c>
      <c r="R29" s="360"/>
      <c r="S29" s="360"/>
      <c r="T29" s="360"/>
      <c r="U29" s="360"/>
      <c r="V29" s="361"/>
      <c r="W29" s="426"/>
      <c r="X29" s="427"/>
      <c r="Y29" s="428"/>
      <c r="Z29" s="356" t="s">
        <v>170</v>
      </c>
      <c r="AA29" s="357"/>
      <c r="AB29" s="357"/>
      <c r="AC29" s="357"/>
      <c r="AD29" s="357"/>
      <c r="AE29" s="357"/>
      <c r="AF29" s="357"/>
      <c r="AG29" s="358"/>
      <c r="AH29" s="359">
        <v>148</v>
      </c>
      <c r="AI29" s="360"/>
      <c r="AJ29" s="360"/>
      <c r="AK29" s="360"/>
      <c r="AL29" s="361"/>
      <c r="AM29" s="359">
        <v>432604</v>
      </c>
      <c r="AN29" s="360"/>
      <c r="AO29" s="360"/>
      <c r="AP29" s="360"/>
      <c r="AQ29" s="360"/>
      <c r="AR29" s="361"/>
      <c r="AS29" s="359">
        <v>2923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74738</v>
      </c>
      <c r="BO29" s="384"/>
      <c r="BP29" s="384"/>
      <c r="BQ29" s="384"/>
      <c r="BR29" s="384"/>
      <c r="BS29" s="384"/>
      <c r="BT29" s="384"/>
      <c r="BU29" s="385"/>
      <c r="BV29" s="383">
        <v>74699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93.2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990221</v>
      </c>
      <c r="BO30" s="387"/>
      <c r="BP30" s="387"/>
      <c r="BQ30" s="387"/>
      <c r="BR30" s="387"/>
      <c r="BS30" s="387"/>
      <c r="BT30" s="387"/>
      <c r="BU30" s="388"/>
      <c r="BV30" s="386">
        <v>1184082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可茂衛生施設利用組合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八百津町土地開発公社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岐阜県市町村会館組合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農業集落排水事業特別会計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岐阜県市町村職員退職手当組合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可茂消防事務組合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岐阜地域児童発達支援センター組合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可茂広域行政事務組合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中濃地域農業共済事務組合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後期高齢者医療連合（一般会計分）</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後期高齢者医療連合（特別会計分）</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可茂公設地方卸売市場組合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4042</v>
      </c>
      <c r="J41" s="83">
        <v>3883</v>
      </c>
      <c r="K41" s="83">
        <v>3704</v>
      </c>
      <c r="L41" s="83">
        <v>3542</v>
      </c>
      <c r="M41" s="84">
        <v>3462</v>
      </c>
    </row>
    <row r="42" spans="2:13" ht="27.75" customHeight="1">
      <c r="B42" s="1171"/>
      <c r="C42" s="1172"/>
      <c r="D42" s="85"/>
      <c r="E42" s="1175" t="s">
        <v>26</v>
      </c>
      <c r="F42" s="1175"/>
      <c r="G42" s="1175"/>
      <c r="H42" s="1176"/>
      <c r="I42" s="86" t="s">
        <v>478</v>
      </c>
      <c r="J42" s="87" t="s">
        <v>478</v>
      </c>
      <c r="K42" s="87" t="s">
        <v>478</v>
      </c>
      <c r="L42" s="87" t="s">
        <v>478</v>
      </c>
      <c r="M42" s="88" t="s">
        <v>478</v>
      </c>
    </row>
    <row r="43" spans="2:13" ht="27.75" customHeight="1">
      <c r="B43" s="1171"/>
      <c r="C43" s="1172"/>
      <c r="D43" s="85"/>
      <c r="E43" s="1175" t="s">
        <v>27</v>
      </c>
      <c r="F43" s="1175"/>
      <c r="G43" s="1175"/>
      <c r="H43" s="1176"/>
      <c r="I43" s="86">
        <v>3958</v>
      </c>
      <c r="J43" s="87">
        <v>3710</v>
      </c>
      <c r="K43" s="87">
        <v>3385</v>
      </c>
      <c r="L43" s="87">
        <v>3216</v>
      </c>
      <c r="M43" s="88">
        <v>3093</v>
      </c>
    </row>
    <row r="44" spans="2:13" ht="27.75" customHeight="1">
      <c r="B44" s="1171"/>
      <c r="C44" s="1172"/>
      <c r="D44" s="85"/>
      <c r="E44" s="1175" t="s">
        <v>28</v>
      </c>
      <c r="F44" s="1175"/>
      <c r="G44" s="1175"/>
      <c r="H44" s="1176"/>
      <c r="I44" s="86">
        <v>201</v>
      </c>
      <c r="J44" s="87">
        <v>148</v>
      </c>
      <c r="K44" s="87">
        <v>118</v>
      </c>
      <c r="L44" s="87">
        <v>121</v>
      </c>
      <c r="M44" s="88">
        <v>110</v>
      </c>
    </row>
    <row r="45" spans="2:13" ht="27.75" customHeight="1">
      <c r="B45" s="1171"/>
      <c r="C45" s="1172"/>
      <c r="D45" s="85"/>
      <c r="E45" s="1175" t="s">
        <v>29</v>
      </c>
      <c r="F45" s="1175"/>
      <c r="G45" s="1175"/>
      <c r="H45" s="1176"/>
      <c r="I45" s="86">
        <v>1426</v>
      </c>
      <c r="J45" s="87">
        <v>1406</v>
      </c>
      <c r="K45" s="87">
        <v>1406</v>
      </c>
      <c r="L45" s="87">
        <v>1385</v>
      </c>
      <c r="M45" s="88">
        <v>1291</v>
      </c>
    </row>
    <row r="46" spans="2:13" ht="27.75" customHeight="1">
      <c r="B46" s="1171"/>
      <c r="C46" s="1172"/>
      <c r="D46" s="85"/>
      <c r="E46" s="1175" t="s">
        <v>30</v>
      </c>
      <c r="F46" s="1175"/>
      <c r="G46" s="1175"/>
      <c r="H46" s="1176"/>
      <c r="I46" s="86" t="s">
        <v>478</v>
      </c>
      <c r="J46" s="87" t="s">
        <v>478</v>
      </c>
      <c r="K46" s="87" t="s">
        <v>478</v>
      </c>
      <c r="L46" s="87" t="s">
        <v>478</v>
      </c>
      <c r="M46" s="88" t="s">
        <v>478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2205</v>
      </c>
      <c r="J49" s="87">
        <v>2122</v>
      </c>
      <c r="K49" s="87">
        <v>2239</v>
      </c>
      <c r="L49" s="87">
        <v>2399</v>
      </c>
      <c r="M49" s="88">
        <v>2200</v>
      </c>
    </row>
    <row r="50" spans="2:13" ht="27.75" customHeight="1">
      <c r="B50" s="1171"/>
      <c r="C50" s="1172"/>
      <c r="D50" s="85"/>
      <c r="E50" s="1175" t="s">
        <v>35</v>
      </c>
      <c r="F50" s="1175"/>
      <c r="G50" s="1175"/>
      <c r="H50" s="1176"/>
      <c r="I50" s="86">
        <v>255</v>
      </c>
      <c r="J50" s="87">
        <v>222</v>
      </c>
      <c r="K50" s="87">
        <v>191</v>
      </c>
      <c r="L50" s="87">
        <v>156</v>
      </c>
      <c r="M50" s="88">
        <v>133</v>
      </c>
    </row>
    <row r="51" spans="2:13" ht="27.75" customHeight="1">
      <c r="B51" s="1173"/>
      <c r="C51" s="1174"/>
      <c r="D51" s="85"/>
      <c r="E51" s="1175" t="s">
        <v>36</v>
      </c>
      <c r="F51" s="1175"/>
      <c r="G51" s="1175"/>
      <c r="H51" s="1176"/>
      <c r="I51" s="86">
        <v>6009</v>
      </c>
      <c r="J51" s="87">
        <v>5912</v>
      </c>
      <c r="K51" s="87">
        <v>5791</v>
      </c>
      <c r="L51" s="87">
        <v>5590</v>
      </c>
      <c r="M51" s="88">
        <v>5626</v>
      </c>
    </row>
    <row r="52" spans="2:13" ht="27.75" customHeight="1" thickBot="1">
      <c r="B52" s="1177" t="s">
        <v>37</v>
      </c>
      <c r="C52" s="1178"/>
      <c r="D52" s="90"/>
      <c r="E52" s="1179" t="s">
        <v>38</v>
      </c>
      <c r="F52" s="1179"/>
      <c r="G52" s="1179"/>
      <c r="H52" s="1180"/>
      <c r="I52" s="91">
        <v>1158</v>
      </c>
      <c r="J52" s="92">
        <v>891</v>
      </c>
      <c r="K52" s="92">
        <v>392</v>
      </c>
      <c r="L52" s="92">
        <v>120</v>
      </c>
      <c r="M52" s="93">
        <v>-2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55157</v>
      </c>
      <c r="E3" s="116"/>
      <c r="F3" s="117">
        <v>95443</v>
      </c>
      <c r="G3" s="118"/>
      <c r="H3" s="119"/>
    </row>
    <row r="4" spans="1:8">
      <c r="A4" s="120"/>
      <c r="B4" s="121"/>
      <c r="C4" s="122"/>
      <c r="D4" s="123">
        <v>46224</v>
      </c>
      <c r="E4" s="124"/>
      <c r="F4" s="125">
        <v>48538</v>
      </c>
      <c r="G4" s="126"/>
      <c r="H4" s="127"/>
    </row>
    <row r="5" spans="1:8">
      <c r="A5" s="108" t="s">
        <v>510</v>
      </c>
      <c r="B5" s="113"/>
      <c r="C5" s="114"/>
      <c r="D5" s="115">
        <v>53904</v>
      </c>
      <c r="E5" s="116"/>
      <c r="F5" s="117">
        <v>72729</v>
      </c>
      <c r="G5" s="118"/>
      <c r="H5" s="119"/>
    </row>
    <row r="6" spans="1:8">
      <c r="A6" s="120"/>
      <c r="B6" s="121"/>
      <c r="C6" s="122"/>
      <c r="D6" s="123">
        <v>41172</v>
      </c>
      <c r="E6" s="124"/>
      <c r="F6" s="125">
        <v>36291</v>
      </c>
      <c r="G6" s="126"/>
      <c r="H6" s="127"/>
    </row>
    <row r="7" spans="1:8">
      <c r="A7" s="108" t="s">
        <v>511</v>
      </c>
      <c r="B7" s="113"/>
      <c r="C7" s="114"/>
      <c r="D7" s="115">
        <v>42059</v>
      </c>
      <c r="E7" s="116"/>
      <c r="F7" s="117">
        <v>70317</v>
      </c>
      <c r="G7" s="118"/>
      <c r="H7" s="119"/>
    </row>
    <row r="8" spans="1:8">
      <c r="A8" s="120"/>
      <c r="B8" s="121"/>
      <c r="C8" s="122"/>
      <c r="D8" s="123">
        <v>35022</v>
      </c>
      <c r="E8" s="124"/>
      <c r="F8" s="125">
        <v>35725</v>
      </c>
      <c r="G8" s="126"/>
      <c r="H8" s="127"/>
    </row>
    <row r="9" spans="1:8">
      <c r="A9" s="108" t="s">
        <v>512</v>
      </c>
      <c r="B9" s="113"/>
      <c r="C9" s="114"/>
      <c r="D9" s="115">
        <v>72141</v>
      </c>
      <c r="E9" s="116"/>
      <c r="F9" s="117">
        <v>105751</v>
      </c>
      <c r="G9" s="118"/>
      <c r="H9" s="119"/>
    </row>
    <row r="10" spans="1:8">
      <c r="A10" s="120"/>
      <c r="B10" s="121"/>
      <c r="C10" s="122"/>
      <c r="D10" s="123">
        <v>49456</v>
      </c>
      <c r="E10" s="124"/>
      <c r="F10" s="125">
        <v>49969</v>
      </c>
      <c r="G10" s="126"/>
      <c r="H10" s="127"/>
    </row>
    <row r="11" spans="1:8">
      <c r="A11" s="108" t="s">
        <v>513</v>
      </c>
      <c r="B11" s="113"/>
      <c r="C11" s="114"/>
      <c r="D11" s="115">
        <v>108184</v>
      </c>
      <c r="E11" s="116"/>
      <c r="F11" s="117">
        <v>158564</v>
      </c>
      <c r="G11" s="118"/>
      <c r="H11" s="119"/>
    </row>
    <row r="12" spans="1:8">
      <c r="A12" s="120"/>
      <c r="B12" s="121"/>
      <c r="C12" s="128"/>
      <c r="D12" s="123">
        <v>87082</v>
      </c>
      <c r="E12" s="124"/>
      <c r="F12" s="125">
        <v>48412</v>
      </c>
      <c r="G12" s="126"/>
      <c r="H12" s="127"/>
    </row>
    <row r="13" spans="1:8">
      <c r="A13" s="108"/>
      <c r="B13" s="113"/>
      <c r="C13" s="129"/>
      <c r="D13" s="130">
        <v>66289</v>
      </c>
      <c r="E13" s="131"/>
      <c r="F13" s="132">
        <v>100561</v>
      </c>
      <c r="G13" s="133"/>
      <c r="H13" s="119"/>
    </row>
    <row r="14" spans="1:8">
      <c r="A14" s="120"/>
      <c r="B14" s="121"/>
      <c r="C14" s="122"/>
      <c r="D14" s="123">
        <v>51791</v>
      </c>
      <c r="E14" s="124"/>
      <c r="F14" s="125">
        <v>43787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9.51</v>
      </c>
      <c r="C19" s="134">
        <f>ROUND(VALUE(SUBSTITUTE(実質収支比率等に係る経年分析!G$48,"▲","-")),2)</f>
        <v>10.76</v>
      </c>
      <c r="D19" s="134">
        <f>ROUND(VALUE(SUBSTITUTE(実質収支比率等に係る経年分析!H$48,"▲","-")),2)</f>
        <v>10.37</v>
      </c>
      <c r="E19" s="134">
        <f>ROUND(VALUE(SUBSTITUTE(実質収支比率等に係る経年分析!I$48,"▲","-")),2)</f>
        <v>9.27</v>
      </c>
      <c r="F19" s="134">
        <f>ROUND(VALUE(SUBSTITUTE(実質収支比率等に係る経年分析!J$48,"▲","-")),2)</f>
        <v>7.66</v>
      </c>
    </row>
    <row r="20" spans="1:11">
      <c r="A20" s="134" t="s">
        <v>43</v>
      </c>
      <c r="B20" s="134">
        <f>ROUND(VALUE(SUBSTITUTE(実質収支比率等に係る経年分析!F$47,"▲","-")),2)</f>
        <v>19.93</v>
      </c>
      <c r="C20" s="134">
        <f>ROUND(VALUE(SUBSTITUTE(実質収支比率等に係る経年分析!G$47,"▲","-")),2)</f>
        <v>19.850000000000001</v>
      </c>
      <c r="D20" s="134">
        <f>ROUND(VALUE(SUBSTITUTE(実質収支比率等に係る経年分析!H$47,"▲","-")),2)</f>
        <v>19.989999999999998</v>
      </c>
      <c r="E20" s="134">
        <f>ROUND(VALUE(SUBSTITUTE(実質収支比率等に係る経年分析!I$47,"▲","-")),2)</f>
        <v>19.940000000000001</v>
      </c>
      <c r="F20" s="134">
        <f>ROUND(VALUE(SUBSTITUTE(実質収支比率等に係る経年分析!J$47,"▲","-")),2)</f>
        <v>20.43</v>
      </c>
    </row>
    <row r="21" spans="1:11">
      <c r="A21" s="134" t="s">
        <v>44</v>
      </c>
      <c r="B21" s="134">
        <f>IF(ISNUMBER(VALUE(SUBSTITUTE(実質収支比率等に係る経年分析!F$49,"▲","-"))),ROUND(VALUE(SUBSTITUTE(実質収支比率等に係る経年分析!F$49,"▲","-")),2),NA())</f>
        <v>4.82</v>
      </c>
      <c r="C21" s="134">
        <f>IF(ISNUMBER(VALUE(SUBSTITUTE(実質収支比率等に係る経年分析!G$49,"▲","-"))),ROUND(VALUE(SUBSTITUTE(実質収支比率等に係る経年分析!G$49,"▲","-")),2),NA())</f>
        <v>1.32</v>
      </c>
      <c r="D21" s="134">
        <f>IF(ISNUMBER(VALUE(SUBSTITUTE(実質収支比率等に係る経年分析!H$49,"▲","-"))),ROUND(VALUE(SUBSTITUTE(実質収支比率等に係る経年分析!H$49,"▲","-")),2),NA())</f>
        <v>-0.43</v>
      </c>
      <c r="E21" s="134">
        <f>IF(ISNUMBER(VALUE(SUBSTITUTE(実質収支比率等に係る経年分析!I$49,"▲","-"))),ROUND(VALUE(SUBSTITUTE(実質収支比率等に係る経年分析!I$49,"▲","-")),2),NA())</f>
        <v>-1.02</v>
      </c>
      <c r="F21" s="134">
        <f>IF(ISNUMBER(VALUE(SUBSTITUTE(実質収支比率等に係る経年分析!J$49,"▲","-"))),ROUND(VALUE(SUBSTITUTE(実質収支比率等に係る経年分析!J$49,"▲","-")),2),NA())</f>
        <v>-1.79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0.46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7.0000000000000007E-2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7.66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17.329999999999998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20.440000000000001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621</v>
      </c>
      <c r="E42" s="136"/>
      <c r="F42" s="136"/>
      <c r="G42" s="136">
        <f>'実質公債費比率（分子）の構造'!L$52</f>
        <v>597</v>
      </c>
      <c r="H42" s="136"/>
      <c r="I42" s="136"/>
      <c r="J42" s="136">
        <f>'実質公債費比率（分子）の構造'!M$52</f>
        <v>581</v>
      </c>
      <c r="K42" s="136"/>
      <c r="L42" s="136"/>
      <c r="M42" s="136">
        <f>'実質公債費比率（分子）の構造'!N$52</f>
        <v>580</v>
      </c>
      <c r="N42" s="136"/>
      <c r="O42" s="136"/>
      <c r="P42" s="136">
        <f>'実質公債費比率（分子）の構造'!O$52</f>
        <v>585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67</v>
      </c>
      <c r="C45" s="136"/>
      <c r="D45" s="136"/>
      <c r="E45" s="136">
        <f>'実質公債費比率（分子）の構造'!L$49</f>
        <v>59</v>
      </c>
      <c r="F45" s="136"/>
      <c r="G45" s="136"/>
      <c r="H45" s="136">
        <f>'実質公債費比率（分子）の構造'!M$49</f>
        <v>48</v>
      </c>
      <c r="I45" s="136"/>
      <c r="J45" s="136"/>
      <c r="K45" s="136">
        <f>'実質公債費比率（分子）の構造'!N$49</f>
        <v>34</v>
      </c>
      <c r="L45" s="136"/>
      <c r="M45" s="136"/>
      <c r="N45" s="136">
        <f>'実質公債費比率（分子）の構造'!O$49</f>
        <v>18</v>
      </c>
      <c r="O45" s="136"/>
      <c r="P45" s="136"/>
    </row>
    <row r="46" spans="1:16">
      <c r="A46" s="136" t="s">
        <v>55</v>
      </c>
      <c r="B46" s="136">
        <f>'実質公債費比率（分子）の構造'!K$48</f>
        <v>297</v>
      </c>
      <c r="C46" s="136"/>
      <c r="D46" s="136"/>
      <c r="E46" s="136">
        <f>'実質公債費比率（分子）の構造'!L$48</f>
        <v>277</v>
      </c>
      <c r="F46" s="136"/>
      <c r="G46" s="136"/>
      <c r="H46" s="136">
        <f>'実質公債費比率（分子）の構造'!M$48</f>
        <v>287</v>
      </c>
      <c r="I46" s="136"/>
      <c r="J46" s="136"/>
      <c r="K46" s="136">
        <f>'実質公債費比率（分子）の構造'!N$48</f>
        <v>289</v>
      </c>
      <c r="L46" s="136"/>
      <c r="M46" s="136"/>
      <c r="N46" s="136">
        <f>'実質公債費比率（分子）の構造'!O$48</f>
        <v>294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631</v>
      </c>
      <c r="C49" s="136"/>
      <c r="D49" s="136"/>
      <c r="E49" s="136">
        <f>'実質公債費比率（分子）の構造'!L$45</f>
        <v>615</v>
      </c>
      <c r="F49" s="136"/>
      <c r="G49" s="136"/>
      <c r="H49" s="136">
        <f>'実質公債費比率（分子）の構造'!M$45</f>
        <v>583</v>
      </c>
      <c r="I49" s="136"/>
      <c r="J49" s="136"/>
      <c r="K49" s="136">
        <f>'実質公債費比率（分子）の構造'!N$45</f>
        <v>570</v>
      </c>
      <c r="L49" s="136"/>
      <c r="M49" s="136"/>
      <c r="N49" s="136">
        <f>'実質公債費比率（分子）の構造'!O$45</f>
        <v>579</v>
      </c>
      <c r="O49" s="136"/>
      <c r="P49" s="136"/>
    </row>
    <row r="50" spans="1:16">
      <c r="A50" s="136" t="s">
        <v>59</v>
      </c>
      <c r="B50" s="136" t="e">
        <f>NA()</f>
        <v>#N/A</v>
      </c>
      <c r="C50" s="136">
        <f>IF(ISNUMBER('実質公債費比率（分子）の構造'!K$53),'実質公債費比率（分子）の構造'!K$53,NA())</f>
        <v>374</v>
      </c>
      <c r="D50" s="136" t="e">
        <f>NA()</f>
        <v>#N/A</v>
      </c>
      <c r="E50" s="136" t="e">
        <f>NA()</f>
        <v>#N/A</v>
      </c>
      <c r="F50" s="136">
        <f>IF(ISNUMBER('実質公債費比率（分子）の構造'!L$53),'実質公債費比率（分子）の構造'!L$53,NA())</f>
        <v>354</v>
      </c>
      <c r="G50" s="136" t="e">
        <f>NA()</f>
        <v>#N/A</v>
      </c>
      <c r="H50" s="136" t="e">
        <f>NA()</f>
        <v>#N/A</v>
      </c>
      <c r="I50" s="136">
        <f>IF(ISNUMBER('実質公債費比率（分子）の構造'!M$53),'実質公債費比率（分子）の構造'!M$53,NA())</f>
        <v>337</v>
      </c>
      <c r="J50" s="136" t="e">
        <f>NA()</f>
        <v>#N/A</v>
      </c>
      <c r="K50" s="136" t="e">
        <f>NA()</f>
        <v>#N/A</v>
      </c>
      <c r="L50" s="136">
        <f>IF(ISNUMBER('実質公債費比率（分子）の構造'!N$53),'実質公債費比率（分子）の構造'!N$53,NA())</f>
        <v>313</v>
      </c>
      <c r="M50" s="136" t="e">
        <f>NA()</f>
        <v>#N/A</v>
      </c>
      <c r="N50" s="136" t="e">
        <f>NA()</f>
        <v>#N/A</v>
      </c>
      <c r="O50" s="136">
        <f>IF(ISNUMBER('実質公債費比率（分子）の構造'!O$53),'実質公債費比率（分子）の構造'!O$53,NA())</f>
        <v>306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6009</v>
      </c>
      <c r="E56" s="135"/>
      <c r="F56" s="135"/>
      <c r="G56" s="135">
        <f>'将来負担比率（分子）の構造'!J$51</f>
        <v>5912</v>
      </c>
      <c r="H56" s="135"/>
      <c r="I56" s="135"/>
      <c r="J56" s="135">
        <f>'将来負担比率（分子）の構造'!K$51</f>
        <v>5791</v>
      </c>
      <c r="K56" s="135"/>
      <c r="L56" s="135"/>
      <c r="M56" s="135">
        <f>'将来負担比率（分子）の構造'!L$51</f>
        <v>5590</v>
      </c>
      <c r="N56" s="135"/>
      <c r="O56" s="135"/>
      <c r="P56" s="135">
        <f>'将来負担比率（分子）の構造'!M$51</f>
        <v>5626</v>
      </c>
    </row>
    <row r="57" spans="1:16">
      <c r="A57" s="135" t="s">
        <v>35</v>
      </c>
      <c r="B57" s="135"/>
      <c r="C57" s="135"/>
      <c r="D57" s="135">
        <f>'将来負担比率（分子）の構造'!I$50</f>
        <v>255</v>
      </c>
      <c r="E57" s="135"/>
      <c r="F57" s="135"/>
      <c r="G57" s="135">
        <f>'将来負担比率（分子）の構造'!J$50</f>
        <v>222</v>
      </c>
      <c r="H57" s="135"/>
      <c r="I57" s="135"/>
      <c r="J57" s="135">
        <f>'将来負担比率（分子）の構造'!K$50</f>
        <v>191</v>
      </c>
      <c r="K57" s="135"/>
      <c r="L57" s="135"/>
      <c r="M57" s="135">
        <f>'将来負担比率（分子）の構造'!L$50</f>
        <v>156</v>
      </c>
      <c r="N57" s="135"/>
      <c r="O57" s="135"/>
      <c r="P57" s="135">
        <f>'将来負担比率（分子）の構造'!M$50</f>
        <v>133</v>
      </c>
    </row>
    <row r="58" spans="1:16">
      <c r="A58" s="135" t="s">
        <v>34</v>
      </c>
      <c r="B58" s="135"/>
      <c r="C58" s="135"/>
      <c r="D58" s="135">
        <f>'将来負担比率（分子）の構造'!I$49</f>
        <v>2205</v>
      </c>
      <c r="E58" s="135"/>
      <c r="F58" s="135"/>
      <c r="G58" s="135">
        <f>'将来負担比率（分子）の構造'!J$49</f>
        <v>2122</v>
      </c>
      <c r="H58" s="135"/>
      <c r="I58" s="135"/>
      <c r="J58" s="135">
        <f>'将来負担比率（分子）の構造'!K$49</f>
        <v>2239</v>
      </c>
      <c r="K58" s="135"/>
      <c r="L58" s="135"/>
      <c r="M58" s="135">
        <f>'将来負担比率（分子）の構造'!L$49</f>
        <v>2399</v>
      </c>
      <c r="N58" s="135"/>
      <c r="O58" s="135"/>
      <c r="P58" s="135">
        <f>'将来負担比率（分子）の構造'!M$49</f>
        <v>2200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1426</v>
      </c>
      <c r="C62" s="135"/>
      <c r="D62" s="135"/>
      <c r="E62" s="135">
        <f>'将来負担比率（分子）の構造'!J$45</f>
        <v>1406</v>
      </c>
      <c r="F62" s="135"/>
      <c r="G62" s="135"/>
      <c r="H62" s="135">
        <f>'将来負担比率（分子）の構造'!K$45</f>
        <v>1406</v>
      </c>
      <c r="I62" s="135"/>
      <c r="J62" s="135"/>
      <c r="K62" s="135">
        <f>'将来負担比率（分子）の構造'!L$45</f>
        <v>1385</v>
      </c>
      <c r="L62" s="135"/>
      <c r="M62" s="135"/>
      <c r="N62" s="135">
        <f>'将来負担比率（分子）の構造'!M$45</f>
        <v>1291</v>
      </c>
      <c r="O62" s="135"/>
      <c r="P62" s="135"/>
    </row>
    <row r="63" spans="1:16">
      <c r="A63" s="135" t="s">
        <v>28</v>
      </c>
      <c r="B63" s="135">
        <f>'将来負担比率（分子）の構造'!I$44</f>
        <v>201</v>
      </c>
      <c r="C63" s="135"/>
      <c r="D63" s="135"/>
      <c r="E63" s="135">
        <f>'将来負担比率（分子）の構造'!J$44</f>
        <v>148</v>
      </c>
      <c r="F63" s="135"/>
      <c r="G63" s="135"/>
      <c r="H63" s="135">
        <f>'将来負担比率（分子）の構造'!K$44</f>
        <v>118</v>
      </c>
      <c r="I63" s="135"/>
      <c r="J63" s="135"/>
      <c r="K63" s="135">
        <f>'将来負担比率（分子）の構造'!L$44</f>
        <v>121</v>
      </c>
      <c r="L63" s="135"/>
      <c r="M63" s="135"/>
      <c r="N63" s="135">
        <f>'将来負担比率（分子）の構造'!M$44</f>
        <v>110</v>
      </c>
      <c r="O63" s="135"/>
      <c r="P63" s="135"/>
    </row>
    <row r="64" spans="1:16">
      <c r="A64" s="135" t="s">
        <v>27</v>
      </c>
      <c r="B64" s="135">
        <f>'将来負担比率（分子）の構造'!I$43</f>
        <v>3958</v>
      </c>
      <c r="C64" s="135"/>
      <c r="D64" s="135"/>
      <c r="E64" s="135">
        <f>'将来負担比率（分子）の構造'!J$43</f>
        <v>3710</v>
      </c>
      <c r="F64" s="135"/>
      <c r="G64" s="135"/>
      <c r="H64" s="135">
        <f>'将来負担比率（分子）の構造'!K$43</f>
        <v>3385</v>
      </c>
      <c r="I64" s="135"/>
      <c r="J64" s="135"/>
      <c r="K64" s="135">
        <f>'将来負担比率（分子）の構造'!L$43</f>
        <v>3216</v>
      </c>
      <c r="L64" s="135"/>
      <c r="M64" s="135"/>
      <c r="N64" s="135">
        <f>'将来負担比率（分子）の構造'!M$43</f>
        <v>3093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4042</v>
      </c>
      <c r="C66" s="135"/>
      <c r="D66" s="135"/>
      <c r="E66" s="135">
        <f>'将来負担比率（分子）の構造'!J$41</f>
        <v>3883</v>
      </c>
      <c r="F66" s="135"/>
      <c r="G66" s="135"/>
      <c r="H66" s="135">
        <f>'将来負担比率（分子）の構造'!K$41</f>
        <v>3704</v>
      </c>
      <c r="I66" s="135"/>
      <c r="J66" s="135"/>
      <c r="K66" s="135">
        <f>'将来負担比率（分子）の構造'!L$41</f>
        <v>3542</v>
      </c>
      <c r="L66" s="135"/>
      <c r="M66" s="135"/>
      <c r="N66" s="135">
        <f>'将来負担比率（分子）の構造'!M$41</f>
        <v>3462</v>
      </c>
      <c r="O66" s="135"/>
      <c r="P66" s="135"/>
    </row>
    <row r="67" spans="1:16">
      <c r="A67" s="135" t="s">
        <v>63</v>
      </c>
      <c r="B67" s="135" t="e">
        <f>NA()</f>
        <v>#N/A</v>
      </c>
      <c r="C67" s="135">
        <f>IF(ISNUMBER('将来負担比率（分子）の構造'!I$52), IF('将来負担比率（分子）の構造'!I$52 &lt; 0, 0, '将来負担比率（分子）の構造'!I$52), NA())</f>
        <v>1158</v>
      </c>
      <c r="D67" s="135" t="e">
        <f>NA()</f>
        <v>#N/A</v>
      </c>
      <c r="E67" s="135" t="e">
        <f>NA()</f>
        <v>#N/A</v>
      </c>
      <c r="F67" s="135">
        <f>IF(ISNUMBER('将来負担比率（分子）の構造'!J$52), IF('将来負担比率（分子）の構造'!J$52 &lt; 0, 0, '将来負担比率（分子）の構造'!J$52), NA())</f>
        <v>891</v>
      </c>
      <c r="G67" s="135" t="e">
        <f>NA()</f>
        <v>#N/A</v>
      </c>
      <c r="H67" s="135" t="e">
        <f>NA()</f>
        <v>#N/A</v>
      </c>
      <c r="I67" s="135">
        <f>IF(ISNUMBER('将来負担比率（分子）の構造'!K$52), IF('将来負担比率（分子）の構造'!K$52 &lt; 0, 0, '将来負担比率（分子）の構造'!K$52), NA())</f>
        <v>392</v>
      </c>
      <c r="J67" s="135" t="e">
        <f>NA()</f>
        <v>#N/A</v>
      </c>
      <c r="K67" s="135" t="e">
        <f>NA()</f>
        <v>#N/A</v>
      </c>
      <c r="L67" s="135">
        <f>IF(ISNUMBER('将来負担比率（分子）の構造'!L$52), IF('将来負担比率（分子）の構造'!L$52 &lt; 0, 0, '将来負担比率（分子）の構造'!L$52), NA())</f>
        <v>120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1476934</v>
      </c>
      <c r="S5" s="639"/>
      <c r="T5" s="639"/>
      <c r="U5" s="639"/>
      <c r="V5" s="639"/>
      <c r="W5" s="639"/>
      <c r="X5" s="639"/>
      <c r="Y5" s="686"/>
      <c r="Z5" s="699">
        <v>22.8</v>
      </c>
      <c r="AA5" s="699"/>
      <c r="AB5" s="699"/>
      <c r="AC5" s="699"/>
      <c r="AD5" s="700">
        <v>1476934</v>
      </c>
      <c r="AE5" s="700"/>
      <c r="AF5" s="700"/>
      <c r="AG5" s="700"/>
      <c r="AH5" s="700"/>
      <c r="AI5" s="700"/>
      <c r="AJ5" s="700"/>
      <c r="AK5" s="700"/>
      <c r="AL5" s="687">
        <v>40.6</v>
      </c>
      <c r="AM5" s="656"/>
      <c r="AN5" s="656"/>
      <c r="AO5" s="688"/>
      <c r="AP5" s="675" t="s">
        <v>208</v>
      </c>
      <c r="AQ5" s="676"/>
      <c r="AR5" s="676"/>
      <c r="AS5" s="676"/>
      <c r="AT5" s="676"/>
      <c r="AU5" s="676"/>
      <c r="AV5" s="676"/>
      <c r="AW5" s="676"/>
      <c r="AX5" s="676"/>
      <c r="AY5" s="676"/>
      <c r="AZ5" s="676"/>
      <c r="BA5" s="676"/>
      <c r="BB5" s="676"/>
      <c r="BC5" s="676"/>
      <c r="BD5" s="676"/>
      <c r="BE5" s="676"/>
      <c r="BF5" s="677"/>
      <c r="BG5" s="588">
        <v>1476934</v>
      </c>
      <c r="BH5" s="589"/>
      <c r="BI5" s="589"/>
      <c r="BJ5" s="589"/>
      <c r="BK5" s="589"/>
      <c r="BL5" s="589"/>
      <c r="BM5" s="589"/>
      <c r="BN5" s="590"/>
      <c r="BO5" s="641">
        <v>100</v>
      </c>
      <c r="BP5" s="641"/>
      <c r="BQ5" s="641"/>
      <c r="BR5" s="641"/>
      <c r="BS5" s="642">
        <v>49836</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84593</v>
      </c>
      <c r="S6" s="589"/>
      <c r="T6" s="589"/>
      <c r="U6" s="589"/>
      <c r="V6" s="589"/>
      <c r="W6" s="589"/>
      <c r="X6" s="589"/>
      <c r="Y6" s="590"/>
      <c r="Z6" s="641">
        <v>1.3</v>
      </c>
      <c r="AA6" s="641"/>
      <c r="AB6" s="641"/>
      <c r="AC6" s="641"/>
      <c r="AD6" s="642">
        <v>84593</v>
      </c>
      <c r="AE6" s="642"/>
      <c r="AF6" s="642"/>
      <c r="AG6" s="642"/>
      <c r="AH6" s="642"/>
      <c r="AI6" s="642"/>
      <c r="AJ6" s="642"/>
      <c r="AK6" s="642"/>
      <c r="AL6" s="611">
        <v>2.2999999999999998</v>
      </c>
      <c r="AM6" s="643"/>
      <c r="AN6" s="643"/>
      <c r="AO6" s="644"/>
      <c r="AP6" s="585" t="s">
        <v>213</v>
      </c>
      <c r="AQ6" s="586"/>
      <c r="AR6" s="586"/>
      <c r="AS6" s="586"/>
      <c r="AT6" s="586"/>
      <c r="AU6" s="586"/>
      <c r="AV6" s="586"/>
      <c r="AW6" s="586"/>
      <c r="AX6" s="586"/>
      <c r="AY6" s="586"/>
      <c r="AZ6" s="586"/>
      <c r="BA6" s="586"/>
      <c r="BB6" s="586"/>
      <c r="BC6" s="586"/>
      <c r="BD6" s="586"/>
      <c r="BE6" s="586"/>
      <c r="BF6" s="587"/>
      <c r="BG6" s="588">
        <v>1476934</v>
      </c>
      <c r="BH6" s="589"/>
      <c r="BI6" s="589"/>
      <c r="BJ6" s="589"/>
      <c r="BK6" s="589"/>
      <c r="BL6" s="589"/>
      <c r="BM6" s="589"/>
      <c r="BN6" s="590"/>
      <c r="BO6" s="641">
        <v>100</v>
      </c>
      <c r="BP6" s="641"/>
      <c r="BQ6" s="641"/>
      <c r="BR6" s="641"/>
      <c r="BS6" s="642">
        <v>49836</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71925</v>
      </c>
      <c r="CS6" s="589"/>
      <c r="CT6" s="589"/>
      <c r="CU6" s="589"/>
      <c r="CV6" s="589"/>
      <c r="CW6" s="589"/>
      <c r="CX6" s="589"/>
      <c r="CY6" s="590"/>
      <c r="CZ6" s="641">
        <v>1.2</v>
      </c>
      <c r="DA6" s="641"/>
      <c r="DB6" s="641"/>
      <c r="DC6" s="641"/>
      <c r="DD6" s="594" t="s">
        <v>215</v>
      </c>
      <c r="DE6" s="589"/>
      <c r="DF6" s="589"/>
      <c r="DG6" s="589"/>
      <c r="DH6" s="589"/>
      <c r="DI6" s="589"/>
      <c r="DJ6" s="589"/>
      <c r="DK6" s="589"/>
      <c r="DL6" s="589"/>
      <c r="DM6" s="589"/>
      <c r="DN6" s="589"/>
      <c r="DO6" s="589"/>
      <c r="DP6" s="590"/>
      <c r="DQ6" s="594">
        <v>71925</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3049</v>
      </c>
      <c r="S7" s="589"/>
      <c r="T7" s="589"/>
      <c r="U7" s="589"/>
      <c r="V7" s="589"/>
      <c r="W7" s="589"/>
      <c r="X7" s="589"/>
      <c r="Y7" s="590"/>
      <c r="Z7" s="641">
        <v>0</v>
      </c>
      <c r="AA7" s="641"/>
      <c r="AB7" s="641"/>
      <c r="AC7" s="641"/>
      <c r="AD7" s="642">
        <v>3049</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646812</v>
      </c>
      <c r="BH7" s="589"/>
      <c r="BI7" s="589"/>
      <c r="BJ7" s="589"/>
      <c r="BK7" s="589"/>
      <c r="BL7" s="589"/>
      <c r="BM7" s="589"/>
      <c r="BN7" s="590"/>
      <c r="BO7" s="641">
        <v>43.8</v>
      </c>
      <c r="BP7" s="641"/>
      <c r="BQ7" s="641"/>
      <c r="BR7" s="641"/>
      <c r="BS7" s="642" t="s">
        <v>215</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821302</v>
      </c>
      <c r="CS7" s="589"/>
      <c r="CT7" s="589"/>
      <c r="CU7" s="589"/>
      <c r="CV7" s="589"/>
      <c r="CW7" s="589"/>
      <c r="CX7" s="589"/>
      <c r="CY7" s="590"/>
      <c r="CZ7" s="641">
        <v>13.4</v>
      </c>
      <c r="DA7" s="641"/>
      <c r="DB7" s="641"/>
      <c r="DC7" s="641"/>
      <c r="DD7" s="594">
        <v>27566</v>
      </c>
      <c r="DE7" s="589"/>
      <c r="DF7" s="589"/>
      <c r="DG7" s="589"/>
      <c r="DH7" s="589"/>
      <c r="DI7" s="589"/>
      <c r="DJ7" s="589"/>
      <c r="DK7" s="589"/>
      <c r="DL7" s="589"/>
      <c r="DM7" s="589"/>
      <c r="DN7" s="589"/>
      <c r="DO7" s="589"/>
      <c r="DP7" s="590"/>
      <c r="DQ7" s="594">
        <v>707615</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9254</v>
      </c>
      <c r="S8" s="589"/>
      <c r="T8" s="589"/>
      <c r="U8" s="589"/>
      <c r="V8" s="589"/>
      <c r="W8" s="589"/>
      <c r="X8" s="589"/>
      <c r="Y8" s="590"/>
      <c r="Z8" s="641">
        <v>0.1</v>
      </c>
      <c r="AA8" s="641"/>
      <c r="AB8" s="641"/>
      <c r="AC8" s="641"/>
      <c r="AD8" s="642">
        <v>9254</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20408</v>
      </c>
      <c r="BH8" s="589"/>
      <c r="BI8" s="589"/>
      <c r="BJ8" s="589"/>
      <c r="BK8" s="589"/>
      <c r="BL8" s="589"/>
      <c r="BM8" s="589"/>
      <c r="BN8" s="590"/>
      <c r="BO8" s="641">
        <v>1.4</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1709846</v>
      </c>
      <c r="CS8" s="589"/>
      <c r="CT8" s="589"/>
      <c r="CU8" s="589"/>
      <c r="CV8" s="589"/>
      <c r="CW8" s="589"/>
      <c r="CX8" s="589"/>
      <c r="CY8" s="590"/>
      <c r="CZ8" s="641">
        <v>28</v>
      </c>
      <c r="DA8" s="641"/>
      <c r="DB8" s="641"/>
      <c r="DC8" s="641"/>
      <c r="DD8" s="594">
        <v>124457</v>
      </c>
      <c r="DE8" s="589"/>
      <c r="DF8" s="589"/>
      <c r="DG8" s="589"/>
      <c r="DH8" s="589"/>
      <c r="DI8" s="589"/>
      <c r="DJ8" s="589"/>
      <c r="DK8" s="589"/>
      <c r="DL8" s="589"/>
      <c r="DM8" s="589"/>
      <c r="DN8" s="589"/>
      <c r="DO8" s="589"/>
      <c r="DP8" s="590"/>
      <c r="DQ8" s="594">
        <v>993959</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4495</v>
      </c>
      <c r="S9" s="589"/>
      <c r="T9" s="589"/>
      <c r="U9" s="589"/>
      <c r="V9" s="589"/>
      <c r="W9" s="589"/>
      <c r="X9" s="589"/>
      <c r="Y9" s="590"/>
      <c r="Z9" s="641">
        <v>0.1</v>
      </c>
      <c r="AA9" s="641"/>
      <c r="AB9" s="641"/>
      <c r="AC9" s="641"/>
      <c r="AD9" s="642">
        <v>4495</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512524</v>
      </c>
      <c r="BH9" s="589"/>
      <c r="BI9" s="589"/>
      <c r="BJ9" s="589"/>
      <c r="BK9" s="589"/>
      <c r="BL9" s="589"/>
      <c r="BM9" s="589"/>
      <c r="BN9" s="590"/>
      <c r="BO9" s="641">
        <v>34.700000000000003</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331750</v>
      </c>
      <c r="CS9" s="589"/>
      <c r="CT9" s="589"/>
      <c r="CU9" s="589"/>
      <c r="CV9" s="589"/>
      <c r="CW9" s="589"/>
      <c r="CX9" s="589"/>
      <c r="CY9" s="590"/>
      <c r="CZ9" s="641">
        <v>5.4</v>
      </c>
      <c r="DA9" s="641"/>
      <c r="DB9" s="641"/>
      <c r="DC9" s="641"/>
      <c r="DD9" s="594">
        <v>4076</v>
      </c>
      <c r="DE9" s="589"/>
      <c r="DF9" s="589"/>
      <c r="DG9" s="589"/>
      <c r="DH9" s="589"/>
      <c r="DI9" s="589"/>
      <c r="DJ9" s="589"/>
      <c r="DK9" s="589"/>
      <c r="DL9" s="589"/>
      <c r="DM9" s="589"/>
      <c r="DN9" s="589"/>
      <c r="DO9" s="589"/>
      <c r="DP9" s="590"/>
      <c r="DQ9" s="594">
        <v>300991</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126616</v>
      </c>
      <c r="S10" s="589"/>
      <c r="T10" s="589"/>
      <c r="U10" s="589"/>
      <c r="V10" s="589"/>
      <c r="W10" s="589"/>
      <c r="X10" s="589"/>
      <c r="Y10" s="590"/>
      <c r="Z10" s="641">
        <v>2</v>
      </c>
      <c r="AA10" s="641"/>
      <c r="AB10" s="641"/>
      <c r="AC10" s="641"/>
      <c r="AD10" s="642">
        <v>126616</v>
      </c>
      <c r="AE10" s="642"/>
      <c r="AF10" s="642"/>
      <c r="AG10" s="642"/>
      <c r="AH10" s="642"/>
      <c r="AI10" s="642"/>
      <c r="AJ10" s="642"/>
      <c r="AK10" s="642"/>
      <c r="AL10" s="611">
        <v>3.5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21142</v>
      </c>
      <c r="BH10" s="589"/>
      <c r="BI10" s="589"/>
      <c r="BJ10" s="589"/>
      <c r="BK10" s="589"/>
      <c r="BL10" s="589"/>
      <c r="BM10" s="589"/>
      <c r="BN10" s="590"/>
      <c r="BO10" s="641">
        <v>1.4</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4000</v>
      </c>
      <c r="CS10" s="589"/>
      <c r="CT10" s="589"/>
      <c r="CU10" s="589"/>
      <c r="CV10" s="589"/>
      <c r="CW10" s="589"/>
      <c r="CX10" s="589"/>
      <c r="CY10" s="590"/>
      <c r="CZ10" s="641">
        <v>0.1</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30460</v>
      </c>
      <c r="S11" s="589"/>
      <c r="T11" s="589"/>
      <c r="U11" s="589"/>
      <c r="V11" s="589"/>
      <c r="W11" s="589"/>
      <c r="X11" s="589"/>
      <c r="Y11" s="590"/>
      <c r="Z11" s="641">
        <v>0.5</v>
      </c>
      <c r="AA11" s="641"/>
      <c r="AB11" s="641"/>
      <c r="AC11" s="641"/>
      <c r="AD11" s="642">
        <v>30460</v>
      </c>
      <c r="AE11" s="642"/>
      <c r="AF11" s="642"/>
      <c r="AG11" s="642"/>
      <c r="AH11" s="642"/>
      <c r="AI11" s="642"/>
      <c r="AJ11" s="642"/>
      <c r="AK11" s="642"/>
      <c r="AL11" s="611">
        <v>0.8</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92738</v>
      </c>
      <c r="BH11" s="589"/>
      <c r="BI11" s="589"/>
      <c r="BJ11" s="589"/>
      <c r="BK11" s="589"/>
      <c r="BL11" s="589"/>
      <c r="BM11" s="589"/>
      <c r="BN11" s="590"/>
      <c r="BO11" s="641">
        <v>6.3</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351946</v>
      </c>
      <c r="CS11" s="589"/>
      <c r="CT11" s="589"/>
      <c r="CU11" s="589"/>
      <c r="CV11" s="589"/>
      <c r="CW11" s="589"/>
      <c r="CX11" s="589"/>
      <c r="CY11" s="590"/>
      <c r="CZ11" s="641">
        <v>5.8</v>
      </c>
      <c r="DA11" s="641"/>
      <c r="DB11" s="641"/>
      <c r="DC11" s="641"/>
      <c r="DD11" s="594">
        <v>150319</v>
      </c>
      <c r="DE11" s="589"/>
      <c r="DF11" s="589"/>
      <c r="DG11" s="589"/>
      <c r="DH11" s="589"/>
      <c r="DI11" s="589"/>
      <c r="DJ11" s="589"/>
      <c r="DK11" s="589"/>
      <c r="DL11" s="589"/>
      <c r="DM11" s="589"/>
      <c r="DN11" s="589"/>
      <c r="DO11" s="589"/>
      <c r="DP11" s="590"/>
      <c r="DQ11" s="594">
        <v>231930</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749840</v>
      </c>
      <c r="BH12" s="589"/>
      <c r="BI12" s="589"/>
      <c r="BJ12" s="589"/>
      <c r="BK12" s="589"/>
      <c r="BL12" s="589"/>
      <c r="BM12" s="589"/>
      <c r="BN12" s="590"/>
      <c r="BO12" s="641">
        <v>50.8</v>
      </c>
      <c r="BP12" s="641"/>
      <c r="BQ12" s="641"/>
      <c r="BR12" s="641"/>
      <c r="BS12" s="594">
        <v>49836</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99009</v>
      </c>
      <c r="CS12" s="589"/>
      <c r="CT12" s="589"/>
      <c r="CU12" s="589"/>
      <c r="CV12" s="589"/>
      <c r="CW12" s="589"/>
      <c r="CX12" s="589"/>
      <c r="CY12" s="590"/>
      <c r="CZ12" s="641">
        <v>1.6</v>
      </c>
      <c r="DA12" s="641"/>
      <c r="DB12" s="641"/>
      <c r="DC12" s="641"/>
      <c r="DD12" s="594">
        <v>4612</v>
      </c>
      <c r="DE12" s="589"/>
      <c r="DF12" s="589"/>
      <c r="DG12" s="589"/>
      <c r="DH12" s="589"/>
      <c r="DI12" s="589"/>
      <c r="DJ12" s="589"/>
      <c r="DK12" s="589"/>
      <c r="DL12" s="589"/>
      <c r="DM12" s="589"/>
      <c r="DN12" s="589"/>
      <c r="DO12" s="589"/>
      <c r="DP12" s="590"/>
      <c r="DQ12" s="594">
        <v>64463</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9922</v>
      </c>
      <c r="S13" s="589"/>
      <c r="T13" s="589"/>
      <c r="U13" s="589"/>
      <c r="V13" s="589"/>
      <c r="W13" s="589"/>
      <c r="X13" s="589"/>
      <c r="Y13" s="590"/>
      <c r="Z13" s="641">
        <v>0.2</v>
      </c>
      <c r="AA13" s="641"/>
      <c r="AB13" s="641"/>
      <c r="AC13" s="641"/>
      <c r="AD13" s="642">
        <v>9922</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749684</v>
      </c>
      <c r="BH13" s="589"/>
      <c r="BI13" s="589"/>
      <c r="BJ13" s="589"/>
      <c r="BK13" s="589"/>
      <c r="BL13" s="589"/>
      <c r="BM13" s="589"/>
      <c r="BN13" s="590"/>
      <c r="BO13" s="641">
        <v>50.8</v>
      </c>
      <c r="BP13" s="641"/>
      <c r="BQ13" s="641"/>
      <c r="BR13" s="641"/>
      <c r="BS13" s="594">
        <v>49836</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859522</v>
      </c>
      <c r="CS13" s="589"/>
      <c r="CT13" s="589"/>
      <c r="CU13" s="589"/>
      <c r="CV13" s="589"/>
      <c r="CW13" s="589"/>
      <c r="CX13" s="589"/>
      <c r="CY13" s="590"/>
      <c r="CZ13" s="641">
        <v>14.1</v>
      </c>
      <c r="DA13" s="641"/>
      <c r="DB13" s="641"/>
      <c r="DC13" s="641"/>
      <c r="DD13" s="594">
        <v>444501</v>
      </c>
      <c r="DE13" s="589"/>
      <c r="DF13" s="589"/>
      <c r="DG13" s="589"/>
      <c r="DH13" s="589"/>
      <c r="DI13" s="589"/>
      <c r="DJ13" s="589"/>
      <c r="DK13" s="589"/>
      <c r="DL13" s="589"/>
      <c r="DM13" s="589"/>
      <c r="DN13" s="589"/>
      <c r="DO13" s="589"/>
      <c r="DP13" s="590"/>
      <c r="DQ13" s="594">
        <v>663481</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30933</v>
      </c>
      <c r="BH14" s="589"/>
      <c r="BI14" s="589"/>
      <c r="BJ14" s="589"/>
      <c r="BK14" s="589"/>
      <c r="BL14" s="589"/>
      <c r="BM14" s="589"/>
      <c r="BN14" s="590"/>
      <c r="BO14" s="641">
        <v>2.1</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233399</v>
      </c>
      <c r="CS14" s="589"/>
      <c r="CT14" s="589"/>
      <c r="CU14" s="589"/>
      <c r="CV14" s="589"/>
      <c r="CW14" s="589"/>
      <c r="CX14" s="589"/>
      <c r="CY14" s="590"/>
      <c r="CZ14" s="641">
        <v>3.8</v>
      </c>
      <c r="DA14" s="641"/>
      <c r="DB14" s="641"/>
      <c r="DC14" s="641"/>
      <c r="DD14" s="594">
        <v>22124</v>
      </c>
      <c r="DE14" s="589"/>
      <c r="DF14" s="589"/>
      <c r="DG14" s="589"/>
      <c r="DH14" s="589"/>
      <c r="DI14" s="589"/>
      <c r="DJ14" s="589"/>
      <c r="DK14" s="589"/>
      <c r="DL14" s="589"/>
      <c r="DM14" s="589"/>
      <c r="DN14" s="589"/>
      <c r="DO14" s="589"/>
      <c r="DP14" s="590"/>
      <c r="DQ14" s="594">
        <v>226443</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4812</v>
      </c>
      <c r="S15" s="589"/>
      <c r="T15" s="589"/>
      <c r="U15" s="589"/>
      <c r="V15" s="589"/>
      <c r="W15" s="589"/>
      <c r="X15" s="589"/>
      <c r="Y15" s="590"/>
      <c r="Z15" s="641">
        <v>0.1</v>
      </c>
      <c r="AA15" s="641"/>
      <c r="AB15" s="641"/>
      <c r="AC15" s="641"/>
      <c r="AD15" s="642">
        <v>4812</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49349</v>
      </c>
      <c r="BH15" s="589"/>
      <c r="BI15" s="589"/>
      <c r="BJ15" s="589"/>
      <c r="BK15" s="589"/>
      <c r="BL15" s="589"/>
      <c r="BM15" s="589"/>
      <c r="BN15" s="590"/>
      <c r="BO15" s="641">
        <v>3.3</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1026706</v>
      </c>
      <c r="CS15" s="589"/>
      <c r="CT15" s="589"/>
      <c r="CU15" s="589"/>
      <c r="CV15" s="589"/>
      <c r="CW15" s="589"/>
      <c r="CX15" s="589"/>
      <c r="CY15" s="590"/>
      <c r="CZ15" s="641">
        <v>16.8</v>
      </c>
      <c r="DA15" s="641"/>
      <c r="DB15" s="641"/>
      <c r="DC15" s="641"/>
      <c r="DD15" s="594">
        <v>501944</v>
      </c>
      <c r="DE15" s="589"/>
      <c r="DF15" s="589"/>
      <c r="DG15" s="589"/>
      <c r="DH15" s="589"/>
      <c r="DI15" s="589"/>
      <c r="DJ15" s="589"/>
      <c r="DK15" s="589"/>
      <c r="DL15" s="589"/>
      <c r="DM15" s="589"/>
      <c r="DN15" s="589"/>
      <c r="DO15" s="589"/>
      <c r="DP15" s="590"/>
      <c r="DQ15" s="594">
        <v>605632</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2066797</v>
      </c>
      <c r="S16" s="589"/>
      <c r="T16" s="589"/>
      <c r="U16" s="589"/>
      <c r="V16" s="589"/>
      <c r="W16" s="589"/>
      <c r="X16" s="589"/>
      <c r="Y16" s="590"/>
      <c r="Z16" s="641">
        <v>32</v>
      </c>
      <c r="AA16" s="641"/>
      <c r="AB16" s="641"/>
      <c r="AC16" s="641"/>
      <c r="AD16" s="642">
        <v>1865581</v>
      </c>
      <c r="AE16" s="642"/>
      <c r="AF16" s="642"/>
      <c r="AG16" s="642"/>
      <c r="AH16" s="642"/>
      <c r="AI16" s="642"/>
      <c r="AJ16" s="642"/>
      <c r="AK16" s="642"/>
      <c r="AL16" s="611">
        <v>51.3</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25896</v>
      </c>
      <c r="CS16" s="589"/>
      <c r="CT16" s="589"/>
      <c r="CU16" s="589"/>
      <c r="CV16" s="589"/>
      <c r="CW16" s="589"/>
      <c r="CX16" s="589"/>
      <c r="CY16" s="590"/>
      <c r="CZ16" s="641">
        <v>0.4</v>
      </c>
      <c r="DA16" s="641"/>
      <c r="DB16" s="641"/>
      <c r="DC16" s="641"/>
      <c r="DD16" s="594" t="s">
        <v>112</v>
      </c>
      <c r="DE16" s="589"/>
      <c r="DF16" s="589"/>
      <c r="DG16" s="589"/>
      <c r="DH16" s="589"/>
      <c r="DI16" s="589"/>
      <c r="DJ16" s="589"/>
      <c r="DK16" s="589"/>
      <c r="DL16" s="589"/>
      <c r="DM16" s="589"/>
      <c r="DN16" s="589"/>
      <c r="DO16" s="589"/>
      <c r="DP16" s="590"/>
      <c r="DQ16" s="594">
        <v>25896</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1865581</v>
      </c>
      <c r="S17" s="589"/>
      <c r="T17" s="589"/>
      <c r="U17" s="589"/>
      <c r="V17" s="589"/>
      <c r="W17" s="589"/>
      <c r="X17" s="589"/>
      <c r="Y17" s="590"/>
      <c r="Z17" s="641">
        <v>28.9</v>
      </c>
      <c r="AA17" s="641"/>
      <c r="AB17" s="641"/>
      <c r="AC17" s="641"/>
      <c r="AD17" s="642">
        <v>1865581</v>
      </c>
      <c r="AE17" s="642"/>
      <c r="AF17" s="642"/>
      <c r="AG17" s="642"/>
      <c r="AH17" s="642"/>
      <c r="AI17" s="642"/>
      <c r="AJ17" s="642"/>
      <c r="AK17" s="642"/>
      <c r="AL17" s="611">
        <v>51.3</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578500</v>
      </c>
      <c r="CS17" s="589"/>
      <c r="CT17" s="589"/>
      <c r="CU17" s="589"/>
      <c r="CV17" s="589"/>
      <c r="CW17" s="589"/>
      <c r="CX17" s="589"/>
      <c r="CY17" s="590"/>
      <c r="CZ17" s="641">
        <v>9.5</v>
      </c>
      <c r="DA17" s="641"/>
      <c r="DB17" s="641"/>
      <c r="DC17" s="641"/>
      <c r="DD17" s="594" t="s">
        <v>112</v>
      </c>
      <c r="DE17" s="589"/>
      <c r="DF17" s="589"/>
      <c r="DG17" s="589"/>
      <c r="DH17" s="589"/>
      <c r="DI17" s="589"/>
      <c r="DJ17" s="589"/>
      <c r="DK17" s="589"/>
      <c r="DL17" s="589"/>
      <c r="DM17" s="589"/>
      <c r="DN17" s="589"/>
      <c r="DO17" s="589"/>
      <c r="DP17" s="590"/>
      <c r="DQ17" s="594">
        <v>556897</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201216</v>
      </c>
      <c r="S18" s="589"/>
      <c r="T18" s="589"/>
      <c r="U18" s="589"/>
      <c r="V18" s="589"/>
      <c r="W18" s="589"/>
      <c r="X18" s="589"/>
      <c r="Y18" s="590"/>
      <c r="Z18" s="641">
        <v>3.1</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3816932</v>
      </c>
      <c r="S20" s="589"/>
      <c r="T20" s="589"/>
      <c r="U20" s="589"/>
      <c r="V20" s="589"/>
      <c r="W20" s="589"/>
      <c r="X20" s="589"/>
      <c r="Y20" s="590"/>
      <c r="Z20" s="641">
        <v>59</v>
      </c>
      <c r="AA20" s="641"/>
      <c r="AB20" s="641"/>
      <c r="AC20" s="641"/>
      <c r="AD20" s="642">
        <v>3615716</v>
      </c>
      <c r="AE20" s="642"/>
      <c r="AF20" s="642"/>
      <c r="AG20" s="642"/>
      <c r="AH20" s="642"/>
      <c r="AI20" s="642"/>
      <c r="AJ20" s="642"/>
      <c r="AK20" s="642"/>
      <c r="AL20" s="611">
        <v>99.3</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6113801</v>
      </c>
      <c r="CS20" s="589"/>
      <c r="CT20" s="589"/>
      <c r="CU20" s="589"/>
      <c r="CV20" s="589"/>
      <c r="CW20" s="589"/>
      <c r="CX20" s="589"/>
      <c r="CY20" s="590"/>
      <c r="CZ20" s="641">
        <v>100</v>
      </c>
      <c r="DA20" s="641"/>
      <c r="DB20" s="641"/>
      <c r="DC20" s="641"/>
      <c r="DD20" s="594">
        <v>1279599</v>
      </c>
      <c r="DE20" s="589"/>
      <c r="DF20" s="589"/>
      <c r="DG20" s="589"/>
      <c r="DH20" s="589"/>
      <c r="DI20" s="589"/>
      <c r="DJ20" s="589"/>
      <c r="DK20" s="589"/>
      <c r="DL20" s="589"/>
      <c r="DM20" s="589"/>
      <c r="DN20" s="589"/>
      <c r="DO20" s="589"/>
      <c r="DP20" s="590"/>
      <c r="DQ20" s="594">
        <v>4449232</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1018</v>
      </c>
      <c r="S21" s="589"/>
      <c r="T21" s="589"/>
      <c r="U21" s="589"/>
      <c r="V21" s="589"/>
      <c r="W21" s="589"/>
      <c r="X21" s="589"/>
      <c r="Y21" s="590"/>
      <c r="Z21" s="641">
        <v>0</v>
      </c>
      <c r="AA21" s="641"/>
      <c r="AB21" s="641"/>
      <c r="AC21" s="641"/>
      <c r="AD21" s="642">
        <v>1018</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38487</v>
      </c>
      <c r="S22" s="589"/>
      <c r="T22" s="589"/>
      <c r="U22" s="589"/>
      <c r="V22" s="589"/>
      <c r="W22" s="589"/>
      <c r="X22" s="589"/>
      <c r="Y22" s="590"/>
      <c r="Z22" s="641">
        <v>0.6</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107617</v>
      </c>
      <c r="S23" s="589"/>
      <c r="T23" s="589"/>
      <c r="U23" s="589"/>
      <c r="V23" s="589"/>
      <c r="W23" s="589"/>
      <c r="X23" s="589"/>
      <c r="Y23" s="590"/>
      <c r="Z23" s="641">
        <v>1.7</v>
      </c>
      <c r="AA23" s="641"/>
      <c r="AB23" s="641"/>
      <c r="AC23" s="641"/>
      <c r="AD23" s="642">
        <v>8771</v>
      </c>
      <c r="AE23" s="642"/>
      <c r="AF23" s="642"/>
      <c r="AG23" s="642"/>
      <c r="AH23" s="642"/>
      <c r="AI23" s="642"/>
      <c r="AJ23" s="642"/>
      <c r="AK23" s="642"/>
      <c r="AL23" s="611">
        <v>0.2</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28975</v>
      </c>
      <c r="S24" s="589"/>
      <c r="T24" s="589"/>
      <c r="U24" s="589"/>
      <c r="V24" s="589"/>
      <c r="W24" s="589"/>
      <c r="X24" s="589"/>
      <c r="Y24" s="590"/>
      <c r="Z24" s="641">
        <v>0.4</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2501437</v>
      </c>
      <c r="CS24" s="639"/>
      <c r="CT24" s="639"/>
      <c r="CU24" s="639"/>
      <c r="CV24" s="639"/>
      <c r="CW24" s="639"/>
      <c r="CX24" s="639"/>
      <c r="CY24" s="686"/>
      <c r="CZ24" s="690">
        <v>40.9</v>
      </c>
      <c r="DA24" s="691"/>
      <c r="DB24" s="691"/>
      <c r="DC24" s="692"/>
      <c r="DD24" s="685">
        <v>1924505</v>
      </c>
      <c r="DE24" s="639"/>
      <c r="DF24" s="639"/>
      <c r="DG24" s="639"/>
      <c r="DH24" s="639"/>
      <c r="DI24" s="639"/>
      <c r="DJ24" s="639"/>
      <c r="DK24" s="686"/>
      <c r="DL24" s="685">
        <v>1902382</v>
      </c>
      <c r="DM24" s="639"/>
      <c r="DN24" s="639"/>
      <c r="DO24" s="639"/>
      <c r="DP24" s="639"/>
      <c r="DQ24" s="639"/>
      <c r="DR24" s="639"/>
      <c r="DS24" s="639"/>
      <c r="DT24" s="639"/>
      <c r="DU24" s="639"/>
      <c r="DV24" s="686"/>
      <c r="DW24" s="687">
        <v>48.8</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515395</v>
      </c>
      <c r="S25" s="589"/>
      <c r="T25" s="589"/>
      <c r="U25" s="589"/>
      <c r="V25" s="589"/>
      <c r="W25" s="589"/>
      <c r="X25" s="589"/>
      <c r="Y25" s="590"/>
      <c r="Z25" s="641">
        <v>8</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1208773</v>
      </c>
      <c r="CS25" s="607"/>
      <c r="CT25" s="607"/>
      <c r="CU25" s="607"/>
      <c r="CV25" s="607"/>
      <c r="CW25" s="607"/>
      <c r="CX25" s="607"/>
      <c r="CY25" s="608"/>
      <c r="CZ25" s="591">
        <v>19.8</v>
      </c>
      <c r="DA25" s="609"/>
      <c r="DB25" s="609"/>
      <c r="DC25" s="610"/>
      <c r="DD25" s="594">
        <v>1097719</v>
      </c>
      <c r="DE25" s="607"/>
      <c r="DF25" s="607"/>
      <c r="DG25" s="607"/>
      <c r="DH25" s="607"/>
      <c r="DI25" s="607"/>
      <c r="DJ25" s="607"/>
      <c r="DK25" s="608"/>
      <c r="DL25" s="594">
        <v>1076095</v>
      </c>
      <c r="DM25" s="607"/>
      <c r="DN25" s="607"/>
      <c r="DO25" s="607"/>
      <c r="DP25" s="607"/>
      <c r="DQ25" s="607"/>
      <c r="DR25" s="607"/>
      <c r="DS25" s="607"/>
      <c r="DT25" s="607"/>
      <c r="DU25" s="607"/>
      <c r="DV25" s="608"/>
      <c r="DW25" s="611">
        <v>27.6</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752674</v>
      </c>
      <c r="CS26" s="589"/>
      <c r="CT26" s="589"/>
      <c r="CU26" s="589"/>
      <c r="CV26" s="589"/>
      <c r="CW26" s="589"/>
      <c r="CX26" s="589"/>
      <c r="CY26" s="590"/>
      <c r="CZ26" s="591">
        <v>12.3</v>
      </c>
      <c r="DA26" s="609"/>
      <c r="DB26" s="609"/>
      <c r="DC26" s="610"/>
      <c r="DD26" s="594">
        <v>661152</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590588</v>
      </c>
      <c r="S27" s="589"/>
      <c r="T27" s="589"/>
      <c r="U27" s="589"/>
      <c r="V27" s="589"/>
      <c r="W27" s="589"/>
      <c r="X27" s="589"/>
      <c r="Y27" s="590"/>
      <c r="Z27" s="641">
        <v>9.1</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1476934</v>
      </c>
      <c r="BH27" s="589"/>
      <c r="BI27" s="589"/>
      <c r="BJ27" s="589"/>
      <c r="BK27" s="589"/>
      <c r="BL27" s="589"/>
      <c r="BM27" s="589"/>
      <c r="BN27" s="590"/>
      <c r="BO27" s="641">
        <v>100</v>
      </c>
      <c r="BP27" s="641"/>
      <c r="BQ27" s="641"/>
      <c r="BR27" s="641"/>
      <c r="BS27" s="594">
        <v>49836</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714164</v>
      </c>
      <c r="CS27" s="607"/>
      <c r="CT27" s="607"/>
      <c r="CU27" s="607"/>
      <c r="CV27" s="607"/>
      <c r="CW27" s="607"/>
      <c r="CX27" s="607"/>
      <c r="CY27" s="608"/>
      <c r="CZ27" s="591">
        <v>11.7</v>
      </c>
      <c r="DA27" s="609"/>
      <c r="DB27" s="609"/>
      <c r="DC27" s="610"/>
      <c r="DD27" s="594">
        <v>269889</v>
      </c>
      <c r="DE27" s="607"/>
      <c r="DF27" s="607"/>
      <c r="DG27" s="607"/>
      <c r="DH27" s="607"/>
      <c r="DI27" s="607"/>
      <c r="DJ27" s="607"/>
      <c r="DK27" s="608"/>
      <c r="DL27" s="594">
        <v>269390</v>
      </c>
      <c r="DM27" s="607"/>
      <c r="DN27" s="607"/>
      <c r="DO27" s="607"/>
      <c r="DP27" s="607"/>
      <c r="DQ27" s="607"/>
      <c r="DR27" s="607"/>
      <c r="DS27" s="607"/>
      <c r="DT27" s="607"/>
      <c r="DU27" s="607"/>
      <c r="DV27" s="608"/>
      <c r="DW27" s="611">
        <v>6.9</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22052</v>
      </c>
      <c r="S28" s="589"/>
      <c r="T28" s="589"/>
      <c r="U28" s="589"/>
      <c r="V28" s="589"/>
      <c r="W28" s="589"/>
      <c r="X28" s="589"/>
      <c r="Y28" s="590"/>
      <c r="Z28" s="641">
        <v>0.3</v>
      </c>
      <c r="AA28" s="641"/>
      <c r="AB28" s="641"/>
      <c r="AC28" s="641"/>
      <c r="AD28" s="642">
        <v>3726</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578500</v>
      </c>
      <c r="CS28" s="589"/>
      <c r="CT28" s="589"/>
      <c r="CU28" s="589"/>
      <c r="CV28" s="589"/>
      <c r="CW28" s="589"/>
      <c r="CX28" s="589"/>
      <c r="CY28" s="590"/>
      <c r="CZ28" s="591">
        <v>9.5</v>
      </c>
      <c r="DA28" s="609"/>
      <c r="DB28" s="609"/>
      <c r="DC28" s="610"/>
      <c r="DD28" s="594">
        <v>556897</v>
      </c>
      <c r="DE28" s="589"/>
      <c r="DF28" s="589"/>
      <c r="DG28" s="589"/>
      <c r="DH28" s="589"/>
      <c r="DI28" s="589"/>
      <c r="DJ28" s="589"/>
      <c r="DK28" s="590"/>
      <c r="DL28" s="594">
        <v>556897</v>
      </c>
      <c r="DM28" s="589"/>
      <c r="DN28" s="589"/>
      <c r="DO28" s="589"/>
      <c r="DP28" s="589"/>
      <c r="DQ28" s="589"/>
      <c r="DR28" s="589"/>
      <c r="DS28" s="589"/>
      <c r="DT28" s="589"/>
      <c r="DU28" s="589"/>
      <c r="DV28" s="590"/>
      <c r="DW28" s="611">
        <v>14.3</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44738</v>
      </c>
      <c r="S29" s="589"/>
      <c r="T29" s="589"/>
      <c r="U29" s="589"/>
      <c r="V29" s="589"/>
      <c r="W29" s="589"/>
      <c r="X29" s="589"/>
      <c r="Y29" s="590"/>
      <c r="Z29" s="641">
        <v>0.7</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578500</v>
      </c>
      <c r="CS29" s="607"/>
      <c r="CT29" s="607"/>
      <c r="CU29" s="607"/>
      <c r="CV29" s="607"/>
      <c r="CW29" s="607"/>
      <c r="CX29" s="607"/>
      <c r="CY29" s="608"/>
      <c r="CZ29" s="591">
        <v>9.5</v>
      </c>
      <c r="DA29" s="609"/>
      <c r="DB29" s="609"/>
      <c r="DC29" s="610"/>
      <c r="DD29" s="594">
        <v>556897</v>
      </c>
      <c r="DE29" s="607"/>
      <c r="DF29" s="607"/>
      <c r="DG29" s="607"/>
      <c r="DH29" s="607"/>
      <c r="DI29" s="607"/>
      <c r="DJ29" s="607"/>
      <c r="DK29" s="608"/>
      <c r="DL29" s="594">
        <v>556897</v>
      </c>
      <c r="DM29" s="607"/>
      <c r="DN29" s="607"/>
      <c r="DO29" s="607"/>
      <c r="DP29" s="607"/>
      <c r="DQ29" s="607"/>
      <c r="DR29" s="607"/>
      <c r="DS29" s="607"/>
      <c r="DT29" s="607"/>
      <c r="DU29" s="607"/>
      <c r="DV29" s="608"/>
      <c r="DW29" s="611">
        <v>14.3</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276712</v>
      </c>
      <c r="S30" s="589"/>
      <c r="T30" s="589"/>
      <c r="U30" s="589"/>
      <c r="V30" s="589"/>
      <c r="W30" s="589"/>
      <c r="X30" s="589"/>
      <c r="Y30" s="590"/>
      <c r="Z30" s="641">
        <v>4.3</v>
      </c>
      <c r="AA30" s="641"/>
      <c r="AB30" s="641"/>
      <c r="AC30" s="641"/>
      <c r="AD30" s="642">
        <v>10226</v>
      </c>
      <c r="AE30" s="642"/>
      <c r="AF30" s="642"/>
      <c r="AG30" s="642"/>
      <c r="AH30" s="642"/>
      <c r="AI30" s="642"/>
      <c r="AJ30" s="642"/>
      <c r="AK30" s="642"/>
      <c r="AL30" s="611">
        <v>0.3</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98.8</v>
      </c>
      <c r="BH30" s="655"/>
      <c r="BI30" s="655"/>
      <c r="BJ30" s="655"/>
      <c r="BK30" s="655"/>
      <c r="BL30" s="655"/>
      <c r="BM30" s="656">
        <v>96.4</v>
      </c>
      <c r="BN30" s="655"/>
      <c r="BO30" s="655"/>
      <c r="BP30" s="655"/>
      <c r="BQ30" s="657"/>
      <c r="BR30" s="654">
        <v>98.8</v>
      </c>
      <c r="BS30" s="655"/>
      <c r="BT30" s="655"/>
      <c r="BU30" s="655"/>
      <c r="BV30" s="655"/>
      <c r="BW30" s="655"/>
      <c r="BX30" s="656">
        <v>96.4</v>
      </c>
      <c r="BY30" s="655"/>
      <c r="BZ30" s="655"/>
      <c r="CA30" s="655"/>
      <c r="CB30" s="657"/>
      <c r="CD30" s="660"/>
      <c r="CE30" s="661"/>
      <c r="CF30" s="625" t="s">
        <v>292</v>
      </c>
      <c r="CG30" s="622"/>
      <c r="CH30" s="622"/>
      <c r="CI30" s="622"/>
      <c r="CJ30" s="622"/>
      <c r="CK30" s="622"/>
      <c r="CL30" s="622"/>
      <c r="CM30" s="622"/>
      <c r="CN30" s="622"/>
      <c r="CO30" s="622"/>
      <c r="CP30" s="622"/>
      <c r="CQ30" s="623"/>
      <c r="CR30" s="588">
        <v>541108</v>
      </c>
      <c r="CS30" s="589"/>
      <c r="CT30" s="589"/>
      <c r="CU30" s="589"/>
      <c r="CV30" s="589"/>
      <c r="CW30" s="589"/>
      <c r="CX30" s="589"/>
      <c r="CY30" s="590"/>
      <c r="CZ30" s="591">
        <v>8.9</v>
      </c>
      <c r="DA30" s="609"/>
      <c r="DB30" s="609"/>
      <c r="DC30" s="610"/>
      <c r="DD30" s="594">
        <v>519505</v>
      </c>
      <c r="DE30" s="589"/>
      <c r="DF30" s="589"/>
      <c r="DG30" s="589"/>
      <c r="DH30" s="589"/>
      <c r="DI30" s="589"/>
      <c r="DJ30" s="589"/>
      <c r="DK30" s="590"/>
      <c r="DL30" s="594">
        <v>519505</v>
      </c>
      <c r="DM30" s="589"/>
      <c r="DN30" s="589"/>
      <c r="DO30" s="589"/>
      <c r="DP30" s="589"/>
      <c r="DQ30" s="589"/>
      <c r="DR30" s="589"/>
      <c r="DS30" s="589"/>
      <c r="DT30" s="589"/>
      <c r="DU30" s="589"/>
      <c r="DV30" s="590"/>
      <c r="DW30" s="611">
        <v>13.3</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385450</v>
      </c>
      <c r="S31" s="589"/>
      <c r="T31" s="589"/>
      <c r="U31" s="589"/>
      <c r="V31" s="589"/>
      <c r="W31" s="589"/>
      <c r="X31" s="589"/>
      <c r="Y31" s="590"/>
      <c r="Z31" s="641">
        <v>6</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v>
      </c>
      <c r="BH31" s="607"/>
      <c r="BI31" s="607"/>
      <c r="BJ31" s="607"/>
      <c r="BK31" s="607"/>
      <c r="BL31" s="607"/>
      <c r="BM31" s="643">
        <v>98</v>
      </c>
      <c r="BN31" s="653"/>
      <c r="BO31" s="653"/>
      <c r="BP31" s="653"/>
      <c r="BQ31" s="617"/>
      <c r="BR31" s="652">
        <v>98.7</v>
      </c>
      <c r="BS31" s="607"/>
      <c r="BT31" s="607"/>
      <c r="BU31" s="607"/>
      <c r="BV31" s="607"/>
      <c r="BW31" s="607"/>
      <c r="BX31" s="643">
        <v>97.4</v>
      </c>
      <c r="BY31" s="653"/>
      <c r="BZ31" s="653"/>
      <c r="CA31" s="653"/>
      <c r="CB31" s="617"/>
      <c r="CD31" s="660"/>
      <c r="CE31" s="661"/>
      <c r="CF31" s="625" t="s">
        <v>296</v>
      </c>
      <c r="CG31" s="622"/>
      <c r="CH31" s="622"/>
      <c r="CI31" s="622"/>
      <c r="CJ31" s="622"/>
      <c r="CK31" s="622"/>
      <c r="CL31" s="622"/>
      <c r="CM31" s="622"/>
      <c r="CN31" s="622"/>
      <c r="CO31" s="622"/>
      <c r="CP31" s="622"/>
      <c r="CQ31" s="623"/>
      <c r="CR31" s="588">
        <v>37392</v>
      </c>
      <c r="CS31" s="607"/>
      <c r="CT31" s="607"/>
      <c r="CU31" s="607"/>
      <c r="CV31" s="607"/>
      <c r="CW31" s="607"/>
      <c r="CX31" s="607"/>
      <c r="CY31" s="608"/>
      <c r="CZ31" s="591">
        <v>0.6</v>
      </c>
      <c r="DA31" s="609"/>
      <c r="DB31" s="609"/>
      <c r="DC31" s="610"/>
      <c r="DD31" s="594">
        <v>37392</v>
      </c>
      <c r="DE31" s="607"/>
      <c r="DF31" s="607"/>
      <c r="DG31" s="607"/>
      <c r="DH31" s="607"/>
      <c r="DI31" s="607"/>
      <c r="DJ31" s="607"/>
      <c r="DK31" s="608"/>
      <c r="DL31" s="594">
        <v>37392</v>
      </c>
      <c r="DM31" s="607"/>
      <c r="DN31" s="607"/>
      <c r="DO31" s="607"/>
      <c r="DP31" s="607"/>
      <c r="DQ31" s="607"/>
      <c r="DR31" s="607"/>
      <c r="DS31" s="607"/>
      <c r="DT31" s="607"/>
      <c r="DU31" s="607"/>
      <c r="DV31" s="608"/>
      <c r="DW31" s="611">
        <v>1</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175327</v>
      </c>
      <c r="S32" s="589"/>
      <c r="T32" s="589"/>
      <c r="U32" s="589"/>
      <c r="V32" s="589"/>
      <c r="W32" s="589"/>
      <c r="X32" s="589"/>
      <c r="Y32" s="590"/>
      <c r="Z32" s="641">
        <v>2.7</v>
      </c>
      <c r="AA32" s="641"/>
      <c r="AB32" s="641"/>
      <c r="AC32" s="641"/>
      <c r="AD32" s="642">
        <v>209</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98.6</v>
      </c>
      <c r="BH32" s="573"/>
      <c r="BI32" s="573"/>
      <c r="BJ32" s="573"/>
      <c r="BK32" s="573"/>
      <c r="BL32" s="573"/>
      <c r="BM32" s="636">
        <v>94.9</v>
      </c>
      <c r="BN32" s="573"/>
      <c r="BO32" s="573"/>
      <c r="BP32" s="573"/>
      <c r="BQ32" s="630"/>
      <c r="BR32" s="651">
        <v>98.7</v>
      </c>
      <c r="BS32" s="573"/>
      <c r="BT32" s="573"/>
      <c r="BU32" s="573"/>
      <c r="BV32" s="573"/>
      <c r="BW32" s="573"/>
      <c r="BX32" s="636">
        <v>95.4</v>
      </c>
      <c r="BY32" s="573"/>
      <c r="BZ32" s="573"/>
      <c r="CA32" s="573"/>
      <c r="CB32" s="630"/>
      <c r="CD32" s="662"/>
      <c r="CE32" s="663"/>
      <c r="CF32" s="625" t="s">
        <v>299</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460911</v>
      </c>
      <c r="S33" s="589"/>
      <c r="T33" s="589"/>
      <c r="U33" s="589"/>
      <c r="V33" s="589"/>
      <c r="W33" s="589"/>
      <c r="X33" s="589"/>
      <c r="Y33" s="590"/>
      <c r="Z33" s="641">
        <v>7.1</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2306869</v>
      </c>
      <c r="CS33" s="607"/>
      <c r="CT33" s="607"/>
      <c r="CU33" s="607"/>
      <c r="CV33" s="607"/>
      <c r="CW33" s="607"/>
      <c r="CX33" s="607"/>
      <c r="CY33" s="608"/>
      <c r="CZ33" s="591">
        <v>37.700000000000003</v>
      </c>
      <c r="DA33" s="609"/>
      <c r="DB33" s="609"/>
      <c r="DC33" s="610"/>
      <c r="DD33" s="594">
        <v>1929869</v>
      </c>
      <c r="DE33" s="607"/>
      <c r="DF33" s="607"/>
      <c r="DG33" s="607"/>
      <c r="DH33" s="607"/>
      <c r="DI33" s="607"/>
      <c r="DJ33" s="607"/>
      <c r="DK33" s="608"/>
      <c r="DL33" s="594">
        <v>1594852</v>
      </c>
      <c r="DM33" s="607"/>
      <c r="DN33" s="607"/>
      <c r="DO33" s="607"/>
      <c r="DP33" s="607"/>
      <c r="DQ33" s="607"/>
      <c r="DR33" s="607"/>
      <c r="DS33" s="607"/>
      <c r="DT33" s="607"/>
      <c r="DU33" s="607"/>
      <c r="DV33" s="608"/>
      <c r="DW33" s="611">
        <v>40.9</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805450</v>
      </c>
      <c r="CS34" s="589"/>
      <c r="CT34" s="589"/>
      <c r="CU34" s="589"/>
      <c r="CV34" s="589"/>
      <c r="CW34" s="589"/>
      <c r="CX34" s="589"/>
      <c r="CY34" s="590"/>
      <c r="CZ34" s="591">
        <v>13.2</v>
      </c>
      <c r="DA34" s="609"/>
      <c r="DB34" s="609"/>
      <c r="DC34" s="610"/>
      <c r="DD34" s="594">
        <v>598718</v>
      </c>
      <c r="DE34" s="589"/>
      <c r="DF34" s="589"/>
      <c r="DG34" s="589"/>
      <c r="DH34" s="589"/>
      <c r="DI34" s="589"/>
      <c r="DJ34" s="589"/>
      <c r="DK34" s="590"/>
      <c r="DL34" s="594">
        <v>515159</v>
      </c>
      <c r="DM34" s="589"/>
      <c r="DN34" s="589"/>
      <c r="DO34" s="589"/>
      <c r="DP34" s="589"/>
      <c r="DQ34" s="589"/>
      <c r="DR34" s="589"/>
      <c r="DS34" s="589"/>
      <c r="DT34" s="589"/>
      <c r="DU34" s="589"/>
      <c r="DV34" s="590"/>
      <c r="DW34" s="611">
        <v>13.2</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258311</v>
      </c>
      <c r="S35" s="589"/>
      <c r="T35" s="589"/>
      <c r="U35" s="589"/>
      <c r="V35" s="589"/>
      <c r="W35" s="589"/>
      <c r="X35" s="589"/>
      <c r="Y35" s="590"/>
      <c r="Z35" s="641">
        <v>4</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824184</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36703</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32025</v>
      </c>
      <c r="CS35" s="607"/>
      <c r="CT35" s="607"/>
      <c r="CU35" s="607"/>
      <c r="CV35" s="607"/>
      <c r="CW35" s="607"/>
      <c r="CX35" s="607"/>
      <c r="CY35" s="608"/>
      <c r="CZ35" s="591">
        <v>0.5</v>
      </c>
      <c r="DA35" s="609"/>
      <c r="DB35" s="609"/>
      <c r="DC35" s="610"/>
      <c r="DD35" s="594">
        <v>27797</v>
      </c>
      <c r="DE35" s="607"/>
      <c r="DF35" s="607"/>
      <c r="DG35" s="607"/>
      <c r="DH35" s="607"/>
      <c r="DI35" s="607"/>
      <c r="DJ35" s="607"/>
      <c r="DK35" s="608"/>
      <c r="DL35" s="594">
        <v>27797</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6464202</v>
      </c>
      <c r="S36" s="629"/>
      <c r="T36" s="629"/>
      <c r="U36" s="629"/>
      <c r="V36" s="629"/>
      <c r="W36" s="629"/>
      <c r="X36" s="629"/>
      <c r="Y36" s="632"/>
      <c r="Z36" s="633">
        <v>100</v>
      </c>
      <c r="AA36" s="633"/>
      <c r="AB36" s="633"/>
      <c r="AC36" s="633"/>
      <c r="AD36" s="634">
        <v>3639666</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285000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6896</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548675</v>
      </c>
      <c r="CS36" s="589"/>
      <c r="CT36" s="589"/>
      <c r="CU36" s="589"/>
      <c r="CV36" s="589"/>
      <c r="CW36" s="589"/>
      <c r="CX36" s="589"/>
      <c r="CY36" s="590"/>
      <c r="CZ36" s="591">
        <v>9</v>
      </c>
      <c r="DA36" s="609"/>
      <c r="DB36" s="609"/>
      <c r="DC36" s="610"/>
      <c r="DD36" s="594">
        <v>504243</v>
      </c>
      <c r="DE36" s="589"/>
      <c r="DF36" s="589"/>
      <c r="DG36" s="589"/>
      <c r="DH36" s="589"/>
      <c r="DI36" s="589"/>
      <c r="DJ36" s="589"/>
      <c r="DK36" s="590"/>
      <c r="DL36" s="594">
        <v>429938</v>
      </c>
      <c r="DM36" s="589"/>
      <c r="DN36" s="589"/>
      <c r="DO36" s="589"/>
      <c r="DP36" s="589"/>
      <c r="DQ36" s="589"/>
      <c r="DR36" s="589"/>
      <c r="DS36" s="589"/>
      <c r="DT36" s="589"/>
      <c r="DU36" s="589"/>
      <c r="DV36" s="590"/>
      <c r="DW36" s="611">
        <v>11</v>
      </c>
      <c r="DX36" s="612"/>
      <c r="DY36" s="612"/>
      <c r="DZ36" s="612"/>
      <c r="EA36" s="612"/>
      <c r="EB36" s="612"/>
      <c r="EC36" s="613"/>
    </row>
    <row r="37" spans="2:133" ht="11.25" customHeight="1">
      <c r="AQ37" s="614" t="s">
        <v>314</v>
      </c>
      <c r="AR37" s="615"/>
      <c r="AS37" s="615"/>
      <c r="AT37" s="615"/>
      <c r="AU37" s="615"/>
      <c r="AV37" s="615"/>
      <c r="AW37" s="615"/>
      <c r="AX37" s="615"/>
      <c r="AY37" s="616"/>
      <c r="AZ37" s="588">
        <v>47000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1856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284977</v>
      </c>
      <c r="CS37" s="607"/>
      <c r="CT37" s="607"/>
      <c r="CU37" s="607"/>
      <c r="CV37" s="607"/>
      <c r="CW37" s="607"/>
      <c r="CX37" s="607"/>
      <c r="CY37" s="608"/>
      <c r="CZ37" s="591">
        <v>4.7</v>
      </c>
      <c r="DA37" s="609"/>
      <c r="DB37" s="609"/>
      <c r="DC37" s="610"/>
      <c r="DD37" s="594">
        <v>284580</v>
      </c>
      <c r="DE37" s="607"/>
      <c r="DF37" s="607"/>
      <c r="DG37" s="607"/>
      <c r="DH37" s="607"/>
      <c r="DI37" s="607"/>
      <c r="DJ37" s="607"/>
      <c r="DK37" s="608"/>
      <c r="DL37" s="594">
        <v>284580</v>
      </c>
      <c r="DM37" s="607"/>
      <c r="DN37" s="607"/>
      <c r="DO37" s="607"/>
      <c r="DP37" s="607"/>
      <c r="DQ37" s="607"/>
      <c r="DR37" s="607"/>
      <c r="DS37" s="607"/>
      <c r="DT37" s="607"/>
      <c r="DU37" s="607"/>
      <c r="DV37" s="608"/>
      <c r="DW37" s="611">
        <v>7.3</v>
      </c>
      <c r="DX37" s="612"/>
      <c r="DY37" s="612"/>
      <c r="DZ37" s="612"/>
      <c r="EA37" s="612"/>
      <c r="EB37" s="612"/>
      <c r="EC37" s="613"/>
    </row>
    <row r="38" spans="2:133" ht="11.25" customHeight="1">
      <c r="AQ38" s="614" t="s">
        <v>317</v>
      </c>
      <c r="AR38" s="615"/>
      <c r="AS38" s="615"/>
      <c r="AT38" s="615"/>
      <c r="AU38" s="615"/>
      <c r="AV38" s="615"/>
      <c r="AW38" s="615"/>
      <c r="AX38" s="615"/>
      <c r="AY38" s="616"/>
      <c r="AZ38" s="588">
        <v>2500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3271</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810146</v>
      </c>
      <c r="CS38" s="589"/>
      <c r="CT38" s="589"/>
      <c r="CU38" s="589"/>
      <c r="CV38" s="589"/>
      <c r="CW38" s="589"/>
      <c r="CX38" s="589"/>
      <c r="CY38" s="590"/>
      <c r="CZ38" s="591">
        <v>13.3</v>
      </c>
      <c r="DA38" s="609"/>
      <c r="DB38" s="609"/>
      <c r="DC38" s="610"/>
      <c r="DD38" s="594">
        <v>739103</v>
      </c>
      <c r="DE38" s="589"/>
      <c r="DF38" s="589"/>
      <c r="DG38" s="589"/>
      <c r="DH38" s="589"/>
      <c r="DI38" s="589"/>
      <c r="DJ38" s="589"/>
      <c r="DK38" s="590"/>
      <c r="DL38" s="594">
        <v>621958</v>
      </c>
      <c r="DM38" s="589"/>
      <c r="DN38" s="589"/>
      <c r="DO38" s="589"/>
      <c r="DP38" s="589"/>
      <c r="DQ38" s="589"/>
      <c r="DR38" s="589"/>
      <c r="DS38" s="589"/>
      <c r="DT38" s="589"/>
      <c r="DU38" s="589"/>
      <c r="DV38" s="590"/>
      <c r="DW38" s="611">
        <v>16</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112</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73565</v>
      </c>
      <c r="CS39" s="607"/>
      <c r="CT39" s="607"/>
      <c r="CU39" s="607"/>
      <c r="CV39" s="607"/>
      <c r="CW39" s="607"/>
      <c r="CX39" s="607"/>
      <c r="CY39" s="608"/>
      <c r="CZ39" s="591">
        <v>1.2</v>
      </c>
      <c r="DA39" s="609"/>
      <c r="DB39" s="609"/>
      <c r="DC39" s="610"/>
      <c r="DD39" s="594">
        <v>60000</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101365</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71</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37008</v>
      </c>
      <c r="CS40" s="589"/>
      <c r="CT40" s="589"/>
      <c r="CU40" s="589"/>
      <c r="CV40" s="589"/>
      <c r="CW40" s="589"/>
      <c r="CX40" s="589"/>
      <c r="CY40" s="590"/>
      <c r="CZ40" s="591">
        <v>0.6</v>
      </c>
      <c r="DA40" s="609"/>
      <c r="DB40" s="609"/>
      <c r="DC40" s="610"/>
      <c r="DD40" s="594">
        <v>8</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388319</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290</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1305495</v>
      </c>
      <c r="CS42" s="589"/>
      <c r="CT42" s="589"/>
      <c r="CU42" s="589"/>
      <c r="CV42" s="589"/>
      <c r="CW42" s="589"/>
      <c r="CX42" s="589"/>
      <c r="CY42" s="590"/>
      <c r="CZ42" s="591">
        <v>21.4</v>
      </c>
      <c r="DA42" s="592"/>
      <c r="DB42" s="592"/>
      <c r="DC42" s="593"/>
      <c r="DD42" s="594">
        <v>594858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26275</v>
      </c>
      <c r="CS43" s="607"/>
      <c r="CT43" s="607"/>
      <c r="CU43" s="607"/>
      <c r="CV43" s="607"/>
      <c r="CW43" s="607"/>
      <c r="CX43" s="607"/>
      <c r="CY43" s="608"/>
      <c r="CZ43" s="591">
        <v>0.4</v>
      </c>
      <c r="DA43" s="609"/>
      <c r="DB43" s="609"/>
      <c r="DC43" s="610"/>
      <c r="DD43" s="594">
        <v>26275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1279599</v>
      </c>
      <c r="CS44" s="589"/>
      <c r="CT44" s="589"/>
      <c r="CU44" s="589"/>
      <c r="CV44" s="589"/>
      <c r="CW44" s="589"/>
      <c r="CX44" s="589"/>
      <c r="CY44" s="590"/>
      <c r="CZ44" s="591">
        <v>20.9</v>
      </c>
      <c r="DA44" s="592"/>
      <c r="DB44" s="592"/>
      <c r="DC44" s="593"/>
      <c r="DD44" s="594">
        <v>568962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218880</v>
      </c>
      <c r="CS45" s="607"/>
      <c r="CT45" s="607"/>
      <c r="CU45" s="607"/>
      <c r="CV45" s="607"/>
      <c r="CW45" s="607"/>
      <c r="CX45" s="607"/>
      <c r="CY45" s="608"/>
      <c r="CZ45" s="591">
        <v>3.6</v>
      </c>
      <c r="DA45" s="609"/>
      <c r="DB45" s="609"/>
      <c r="DC45" s="610"/>
      <c r="DD45" s="594">
        <v>29393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1030007</v>
      </c>
      <c r="CS46" s="589"/>
      <c r="CT46" s="589"/>
      <c r="CU46" s="589"/>
      <c r="CV46" s="589"/>
      <c r="CW46" s="589"/>
      <c r="CX46" s="589"/>
      <c r="CY46" s="590"/>
      <c r="CZ46" s="591">
        <v>16.8</v>
      </c>
      <c r="DA46" s="592"/>
      <c r="DB46" s="592"/>
      <c r="DC46" s="593"/>
      <c r="DD46" s="594">
        <v>508857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25896</v>
      </c>
      <c r="CS47" s="607"/>
      <c r="CT47" s="607"/>
      <c r="CU47" s="607"/>
      <c r="CV47" s="607"/>
      <c r="CW47" s="607"/>
      <c r="CX47" s="607"/>
      <c r="CY47" s="608"/>
      <c r="CZ47" s="591">
        <v>0.4</v>
      </c>
      <c r="DA47" s="609"/>
      <c r="DB47" s="609"/>
      <c r="DC47" s="610"/>
      <c r="DD47" s="594">
        <v>25896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342</v>
      </c>
      <c r="CS48" s="589"/>
      <c r="CT48" s="589"/>
      <c r="CU48" s="589"/>
      <c r="CV48" s="589"/>
      <c r="CW48" s="589"/>
      <c r="CX48" s="589"/>
      <c r="CY48" s="590"/>
      <c r="CZ48" s="591" t="s">
        <v>342</v>
      </c>
      <c r="DA48" s="592"/>
      <c r="DB48" s="592"/>
      <c r="DC48" s="593"/>
      <c r="DD48" s="594" t="s">
        <v>342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6113801</v>
      </c>
      <c r="CS49" s="573"/>
      <c r="CT49" s="573"/>
      <c r="CU49" s="573"/>
      <c r="CV49" s="573"/>
      <c r="CW49" s="573"/>
      <c r="CX49" s="573"/>
      <c r="CY49" s="574"/>
      <c r="CZ49" s="575">
        <v>100</v>
      </c>
      <c r="DA49" s="576"/>
      <c r="DB49" s="576"/>
      <c r="DC49" s="577"/>
      <c r="DD49" s="578">
        <v>4449232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6471</v>
      </c>
      <c r="R7" s="1101"/>
      <c r="S7" s="1101"/>
      <c r="T7" s="1101"/>
      <c r="U7" s="1101"/>
      <c r="V7" s="1101">
        <v>6120</v>
      </c>
      <c r="W7" s="1101"/>
      <c r="X7" s="1101"/>
      <c r="Y7" s="1101"/>
      <c r="Z7" s="1101"/>
      <c r="AA7" s="1101">
        <v>350</v>
      </c>
      <c r="AB7" s="1101"/>
      <c r="AC7" s="1101"/>
      <c r="AD7" s="1101"/>
      <c r="AE7" s="1102"/>
      <c r="AF7" s="1103">
        <v>289</v>
      </c>
      <c r="AG7" s="1104"/>
      <c r="AH7" s="1104"/>
      <c r="AI7" s="1104"/>
      <c r="AJ7" s="1105"/>
      <c r="AK7" s="1087">
        <v>277</v>
      </c>
      <c r="AL7" s="1088"/>
      <c r="AM7" s="1088"/>
      <c r="AN7" s="1088"/>
      <c r="AO7" s="1088"/>
      <c r="AP7" s="1088">
        <v>3462</v>
      </c>
      <c r="AQ7" s="1088"/>
      <c r="AR7" s="1088"/>
      <c r="AS7" s="1088"/>
      <c r="AT7" s="1088"/>
      <c r="AU7" s="1089" t="s">
        <v>534</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557</v>
      </c>
      <c r="BT7" s="1092"/>
      <c r="BU7" s="1092"/>
      <c r="BV7" s="1092"/>
      <c r="BW7" s="1092"/>
      <c r="BX7" s="1092"/>
      <c r="BY7" s="1092"/>
      <c r="BZ7" s="1092"/>
      <c r="CA7" s="1092"/>
      <c r="CB7" s="1092"/>
      <c r="CC7" s="1092"/>
      <c r="CD7" s="1092"/>
      <c r="CE7" s="1092"/>
      <c r="CF7" s="1092"/>
      <c r="CG7" s="1093"/>
      <c r="CH7" s="1084">
        <v>0</v>
      </c>
      <c r="CI7" s="1085"/>
      <c r="CJ7" s="1085"/>
      <c r="CK7" s="1085"/>
      <c r="CL7" s="1086"/>
      <c r="CM7" s="1084">
        <v>113</v>
      </c>
      <c r="CN7" s="1085"/>
      <c r="CO7" s="1085"/>
      <c r="CP7" s="1085"/>
      <c r="CQ7" s="1086"/>
      <c r="CR7" s="1084">
        <v>5</v>
      </c>
      <c r="CS7" s="1085"/>
      <c r="CT7" s="1085"/>
      <c r="CU7" s="1085"/>
      <c r="CV7" s="1086"/>
      <c r="CW7" s="1084" t="s">
        <v>535</v>
      </c>
      <c r="CX7" s="1085"/>
      <c r="CY7" s="1085"/>
      <c r="CZ7" s="1085"/>
      <c r="DA7" s="1086"/>
      <c r="DB7" s="1084" t="s">
        <v>535</v>
      </c>
      <c r="DC7" s="1085"/>
      <c r="DD7" s="1085"/>
      <c r="DE7" s="1085"/>
      <c r="DF7" s="1086"/>
      <c r="DG7" s="1084" t="s">
        <v>535</v>
      </c>
      <c r="DH7" s="1085"/>
      <c r="DI7" s="1085"/>
      <c r="DJ7" s="1085"/>
      <c r="DK7" s="1086"/>
      <c r="DL7" s="1084" t="s">
        <v>535</v>
      </c>
      <c r="DM7" s="1085"/>
      <c r="DN7" s="1085"/>
      <c r="DO7" s="1085"/>
      <c r="DP7" s="1086"/>
      <c r="DQ7" s="1084" t="s">
        <v>535</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6471</v>
      </c>
      <c r="R23" s="1065"/>
      <c r="S23" s="1065"/>
      <c r="T23" s="1065"/>
      <c r="U23" s="1065"/>
      <c r="V23" s="1065">
        <v>6120</v>
      </c>
      <c r="W23" s="1065"/>
      <c r="X23" s="1065"/>
      <c r="Y23" s="1065"/>
      <c r="Z23" s="1065"/>
      <c r="AA23" s="1065">
        <v>350</v>
      </c>
      <c r="AB23" s="1065"/>
      <c r="AC23" s="1065"/>
      <c r="AD23" s="1065"/>
      <c r="AE23" s="1066"/>
      <c r="AF23" s="1067">
        <v>289</v>
      </c>
      <c r="AG23" s="1065"/>
      <c r="AH23" s="1065"/>
      <c r="AI23" s="1065"/>
      <c r="AJ23" s="1068"/>
      <c r="AK23" s="1069"/>
      <c r="AL23" s="1070"/>
      <c r="AM23" s="1070"/>
      <c r="AN23" s="1070"/>
      <c r="AO23" s="1070"/>
      <c r="AP23" s="1065">
        <v>3462</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1407</v>
      </c>
      <c r="R28" s="1050"/>
      <c r="S28" s="1050"/>
      <c r="T28" s="1050"/>
      <c r="U28" s="1050"/>
      <c r="V28" s="1050">
        <v>1370</v>
      </c>
      <c r="W28" s="1050"/>
      <c r="X28" s="1050"/>
      <c r="Y28" s="1050"/>
      <c r="Z28" s="1050"/>
      <c r="AA28" s="1050">
        <v>37</v>
      </c>
      <c r="AB28" s="1050"/>
      <c r="AC28" s="1050"/>
      <c r="AD28" s="1050"/>
      <c r="AE28" s="1051"/>
      <c r="AF28" s="1052">
        <v>37</v>
      </c>
      <c r="AG28" s="1050"/>
      <c r="AH28" s="1050"/>
      <c r="AI28" s="1050"/>
      <c r="AJ28" s="1053"/>
      <c r="AK28" s="1054">
        <v>101</v>
      </c>
      <c r="AL28" s="1042"/>
      <c r="AM28" s="1042"/>
      <c r="AN28" s="1042"/>
      <c r="AO28" s="1042"/>
      <c r="AP28" s="1042" t="s">
        <v>535</v>
      </c>
      <c r="AQ28" s="1042"/>
      <c r="AR28" s="1042"/>
      <c r="AS28" s="1042"/>
      <c r="AT28" s="1042"/>
      <c r="AU28" s="1042" t="s">
        <v>536</v>
      </c>
      <c r="AV28" s="1042"/>
      <c r="AW28" s="1042"/>
      <c r="AX28" s="1042"/>
      <c r="AY28" s="1042"/>
      <c r="AZ28" s="1043" t="s">
        <v>536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1094</v>
      </c>
      <c r="R29" s="1040"/>
      <c r="S29" s="1040"/>
      <c r="T29" s="1040"/>
      <c r="U29" s="1040"/>
      <c r="V29" s="1040">
        <v>1086</v>
      </c>
      <c r="W29" s="1040"/>
      <c r="X29" s="1040"/>
      <c r="Y29" s="1040"/>
      <c r="Z29" s="1040"/>
      <c r="AA29" s="1040">
        <v>7</v>
      </c>
      <c r="AB29" s="1040"/>
      <c r="AC29" s="1040"/>
      <c r="AD29" s="1040"/>
      <c r="AE29" s="1041"/>
      <c r="AF29" s="1015">
        <v>7</v>
      </c>
      <c r="AG29" s="1016"/>
      <c r="AH29" s="1016"/>
      <c r="AI29" s="1016"/>
      <c r="AJ29" s="1017"/>
      <c r="AK29" s="976">
        <v>176</v>
      </c>
      <c r="AL29" s="967"/>
      <c r="AM29" s="967"/>
      <c r="AN29" s="967"/>
      <c r="AO29" s="967"/>
      <c r="AP29" s="967" t="s">
        <v>535</v>
      </c>
      <c r="AQ29" s="967"/>
      <c r="AR29" s="967"/>
      <c r="AS29" s="967"/>
      <c r="AT29" s="967"/>
      <c r="AU29" s="967" t="s">
        <v>535</v>
      </c>
      <c r="AV29" s="967"/>
      <c r="AW29" s="967"/>
      <c r="AX29" s="967"/>
      <c r="AY29" s="967"/>
      <c r="AZ29" s="1038" t="s">
        <v>535</v>
      </c>
      <c r="BA29" s="1038"/>
      <c r="BB29" s="1038"/>
      <c r="BC29" s="1038"/>
      <c r="BD29" s="1038"/>
      <c r="BE29" s="1028" t="s">
        <v>537</v>
      </c>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159</v>
      </c>
      <c r="R30" s="1040"/>
      <c r="S30" s="1040"/>
      <c r="T30" s="1040"/>
      <c r="U30" s="1040"/>
      <c r="V30" s="1040">
        <v>155</v>
      </c>
      <c r="W30" s="1040"/>
      <c r="X30" s="1040"/>
      <c r="Y30" s="1040"/>
      <c r="Z30" s="1040"/>
      <c r="AA30" s="1040">
        <v>4</v>
      </c>
      <c r="AB30" s="1040"/>
      <c r="AC30" s="1040"/>
      <c r="AD30" s="1040"/>
      <c r="AE30" s="1041"/>
      <c r="AF30" s="1015">
        <v>4</v>
      </c>
      <c r="AG30" s="1016"/>
      <c r="AH30" s="1016"/>
      <c r="AI30" s="1016"/>
      <c r="AJ30" s="1017"/>
      <c r="AK30" s="976">
        <v>43</v>
      </c>
      <c r="AL30" s="967"/>
      <c r="AM30" s="967"/>
      <c r="AN30" s="967"/>
      <c r="AO30" s="967"/>
      <c r="AP30" s="967" t="s">
        <v>535</v>
      </c>
      <c r="AQ30" s="967"/>
      <c r="AR30" s="967"/>
      <c r="AS30" s="967"/>
      <c r="AT30" s="967"/>
      <c r="AU30" s="967" t="s">
        <v>536</v>
      </c>
      <c r="AV30" s="967"/>
      <c r="AW30" s="967"/>
      <c r="AX30" s="967"/>
      <c r="AY30" s="967"/>
      <c r="AZ30" s="1038" t="s">
        <v>536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277</v>
      </c>
      <c r="R31" s="1040"/>
      <c r="S31" s="1040"/>
      <c r="T31" s="1040"/>
      <c r="U31" s="1040"/>
      <c r="V31" s="1040">
        <v>261</v>
      </c>
      <c r="W31" s="1040"/>
      <c r="X31" s="1040"/>
      <c r="Y31" s="1040"/>
      <c r="Z31" s="1040"/>
      <c r="AA31" s="1040">
        <v>16</v>
      </c>
      <c r="AB31" s="1040"/>
      <c r="AC31" s="1040"/>
      <c r="AD31" s="1040"/>
      <c r="AE31" s="1041"/>
      <c r="AF31" s="1015">
        <v>344</v>
      </c>
      <c r="AG31" s="1016"/>
      <c r="AH31" s="1016"/>
      <c r="AI31" s="1016"/>
      <c r="AJ31" s="1017"/>
      <c r="AK31" s="976">
        <v>3</v>
      </c>
      <c r="AL31" s="967"/>
      <c r="AM31" s="967"/>
      <c r="AN31" s="967"/>
      <c r="AO31" s="967"/>
      <c r="AP31" s="967">
        <v>869</v>
      </c>
      <c r="AQ31" s="967"/>
      <c r="AR31" s="967"/>
      <c r="AS31" s="967"/>
      <c r="AT31" s="967"/>
      <c r="AU31" s="967">
        <v>14</v>
      </c>
      <c r="AV31" s="967"/>
      <c r="AW31" s="967"/>
      <c r="AX31" s="967"/>
      <c r="AY31" s="967"/>
      <c r="AZ31" s="1038" t="s">
        <v>535</v>
      </c>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385</v>
      </c>
      <c r="C32" s="1034"/>
      <c r="D32" s="1034"/>
      <c r="E32" s="1034"/>
      <c r="F32" s="1034"/>
      <c r="G32" s="1034"/>
      <c r="H32" s="1034"/>
      <c r="I32" s="1034"/>
      <c r="J32" s="1034"/>
      <c r="K32" s="1034"/>
      <c r="L32" s="1034"/>
      <c r="M32" s="1034"/>
      <c r="N32" s="1034"/>
      <c r="O32" s="1034"/>
      <c r="P32" s="1035"/>
      <c r="Q32" s="1039">
        <v>107</v>
      </c>
      <c r="R32" s="1040"/>
      <c r="S32" s="1040"/>
      <c r="T32" s="1040"/>
      <c r="U32" s="1040"/>
      <c r="V32" s="1040">
        <v>107</v>
      </c>
      <c r="W32" s="1040"/>
      <c r="X32" s="1040"/>
      <c r="Y32" s="1040"/>
      <c r="Z32" s="1040"/>
      <c r="AA32" s="1040">
        <v>0</v>
      </c>
      <c r="AB32" s="1040"/>
      <c r="AC32" s="1040"/>
      <c r="AD32" s="1040"/>
      <c r="AE32" s="1041"/>
      <c r="AF32" s="1015">
        <v>0</v>
      </c>
      <c r="AG32" s="1016"/>
      <c r="AH32" s="1016"/>
      <c r="AI32" s="1016"/>
      <c r="AJ32" s="1017"/>
      <c r="AK32" s="976">
        <v>47</v>
      </c>
      <c r="AL32" s="967"/>
      <c r="AM32" s="967"/>
      <c r="AN32" s="967"/>
      <c r="AO32" s="967"/>
      <c r="AP32" s="967">
        <v>303</v>
      </c>
      <c r="AQ32" s="967"/>
      <c r="AR32" s="967"/>
      <c r="AS32" s="967"/>
      <c r="AT32" s="967"/>
      <c r="AU32" s="967">
        <v>210</v>
      </c>
      <c r="AV32" s="967"/>
      <c r="AW32" s="967"/>
      <c r="AX32" s="967"/>
      <c r="AY32" s="967"/>
      <c r="AZ32" s="1038" t="s">
        <v>536</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387</v>
      </c>
      <c r="C33" s="1034"/>
      <c r="D33" s="1034"/>
      <c r="E33" s="1034"/>
      <c r="F33" s="1034"/>
      <c r="G33" s="1034"/>
      <c r="H33" s="1034"/>
      <c r="I33" s="1034"/>
      <c r="J33" s="1034"/>
      <c r="K33" s="1034"/>
      <c r="L33" s="1034"/>
      <c r="M33" s="1034"/>
      <c r="N33" s="1034"/>
      <c r="O33" s="1034"/>
      <c r="P33" s="1035"/>
      <c r="Q33" s="1039">
        <v>365</v>
      </c>
      <c r="R33" s="1040"/>
      <c r="S33" s="1040"/>
      <c r="T33" s="1040"/>
      <c r="U33" s="1040"/>
      <c r="V33" s="1040">
        <v>365</v>
      </c>
      <c r="W33" s="1040"/>
      <c r="X33" s="1040"/>
      <c r="Y33" s="1040"/>
      <c r="Z33" s="1040"/>
      <c r="AA33" s="1040">
        <v>0</v>
      </c>
      <c r="AB33" s="1040"/>
      <c r="AC33" s="1040"/>
      <c r="AD33" s="1040"/>
      <c r="AE33" s="1041"/>
      <c r="AF33" s="1015">
        <v>1</v>
      </c>
      <c r="AG33" s="1016"/>
      <c r="AH33" s="1016"/>
      <c r="AI33" s="1016"/>
      <c r="AJ33" s="1017"/>
      <c r="AK33" s="976">
        <v>218</v>
      </c>
      <c r="AL33" s="967"/>
      <c r="AM33" s="967"/>
      <c r="AN33" s="967"/>
      <c r="AO33" s="967"/>
      <c r="AP33" s="967">
        <v>2822</v>
      </c>
      <c r="AQ33" s="967"/>
      <c r="AR33" s="967"/>
      <c r="AS33" s="967"/>
      <c r="AT33" s="967"/>
      <c r="AU33" s="967">
        <v>2322</v>
      </c>
      <c r="AV33" s="967"/>
      <c r="AW33" s="967"/>
      <c r="AX33" s="967"/>
      <c r="AY33" s="967"/>
      <c r="AZ33" s="1038" t="s">
        <v>535</v>
      </c>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388</v>
      </c>
      <c r="C34" s="1034"/>
      <c r="D34" s="1034"/>
      <c r="E34" s="1034"/>
      <c r="F34" s="1034"/>
      <c r="G34" s="1034"/>
      <c r="H34" s="1034"/>
      <c r="I34" s="1034"/>
      <c r="J34" s="1034"/>
      <c r="K34" s="1034"/>
      <c r="L34" s="1034"/>
      <c r="M34" s="1034"/>
      <c r="N34" s="1034"/>
      <c r="O34" s="1034"/>
      <c r="P34" s="1035"/>
      <c r="Q34" s="1039">
        <v>80</v>
      </c>
      <c r="R34" s="1040"/>
      <c r="S34" s="1040"/>
      <c r="T34" s="1040"/>
      <c r="U34" s="1040"/>
      <c r="V34" s="1040">
        <v>80</v>
      </c>
      <c r="W34" s="1040"/>
      <c r="X34" s="1040"/>
      <c r="Y34" s="1040"/>
      <c r="Z34" s="1040"/>
      <c r="AA34" s="1040">
        <v>1</v>
      </c>
      <c r="AB34" s="1040"/>
      <c r="AC34" s="1040"/>
      <c r="AD34" s="1040"/>
      <c r="AE34" s="1041"/>
      <c r="AF34" s="1015">
        <v>1</v>
      </c>
      <c r="AG34" s="1016"/>
      <c r="AH34" s="1016"/>
      <c r="AI34" s="1016"/>
      <c r="AJ34" s="1017"/>
      <c r="AK34" s="976">
        <v>67</v>
      </c>
      <c r="AL34" s="967"/>
      <c r="AM34" s="967"/>
      <c r="AN34" s="967"/>
      <c r="AO34" s="967"/>
      <c r="AP34" s="967">
        <v>546</v>
      </c>
      <c r="AQ34" s="967"/>
      <c r="AR34" s="967"/>
      <c r="AS34" s="967"/>
      <c r="AT34" s="967"/>
      <c r="AU34" s="967">
        <v>546</v>
      </c>
      <c r="AV34" s="967"/>
      <c r="AW34" s="967"/>
      <c r="AX34" s="967"/>
      <c r="AY34" s="967"/>
      <c r="AZ34" s="1038" t="s">
        <v>535</v>
      </c>
      <c r="BA34" s="1038"/>
      <c r="BB34" s="1038"/>
      <c r="BC34" s="1038"/>
      <c r="BD34" s="1038"/>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393</v>
      </c>
      <c r="AG63" s="955"/>
      <c r="AH63" s="955"/>
      <c r="AI63" s="955"/>
      <c r="AJ63" s="1026"/>
      <c r="AK63" s="1027"/>
      <c r="AL63" s="959"/>
      <c r="AM63" s="959"/>
      <c r="AN63" s="959"/>
      <c r="AO63" s="959"/>
      <c r="AP63" s="955">
        <v>4540</v>
      </c>
      <c r="AQ63" s="955"/>
      <c r="AR63" s="955"/>
      <c r="AS63" s="955"/>
      <c r="AT63" s="955"/>
      <c r="AU63" s="955">
        <v>3093</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393</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v>3504</v>
      </c>
      <c r="R68" s="978"/>
      <c r="S68" s="978"/>
      <c r="T68" s="978"/>
      <c r="U68" s="978"/>
      <c r="V68" s="978">
        <v>3375</v>
      </c>
      <c r="W68" s="978"/>
      <c r="X68" s="978"/>
      <c r="Y68" s="978"/>
      <c r="Z68" s="978"/>
      <c r="AA68" s="978">
        <v>129</v>
      </c>
      <c r="AB68" s="978"/>
      <c r="AC68" s="978"/>
      <c r="AD68" s="978"/>
      <c r="AE68" s="978"/>
      <c r="AF68" s="978">
        <v>129</v>
      </c>
      <c r="AG68" s="978"/>
      <c r="AH68" s="978"/>
      <c r="AI68" s="978"/>
      <c r="AJ68" s="978"/>
      <c r="AK68" s="978">
        <v>90</v>
      </c>
      <c r="AL68" s="978"/>
      <c r="AM68" s="978"/>
      <c r="AN68" s="978"/>
      <c r="AO68" s="978"/>
      <c r="AP68" s="978">
        <v>707</v>
      </c>
      <c r="AQ68" s="978"/>
      <c r="AR68" s="978"/>
      <c r="AS68" s="978"/>
      <c r="AT68" s="978"/>
      <c r="AU68" s="978">
        <v>47</v>
      </c>
      <c r="AV68" s="978"/>
      <c r="AW68" s="978"/>
      <c r="AX68" s="978"/>
      <c r="AY68" s="978"/>
      <c r="AZ68" s="979" t="s">
        <v>550</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67</v>
      </c>
      <c r="R69" s="967"/>
      <c r="S69" s="967"/>
      <c r="T69" s="967"/>
      <c r="U69" s="967"/>
      <c r="V69" s="967">
        <v>66</v>
      </c>
      <c r="W69" s="967"/>
      <c r="X69" s="967"/>
      <c r="Y69" s="967"/>
      <c r="Z69" s="967"/>
      <c r="AA69" s="967">
        <v>1</v>
      </c>
      <c r="AB69" s="967"/>
      <c r="AC69" s="967"/>
      <c r="AD69" s="967"/>
      <c r="AE69" s="967"/>
      <c r="AF69" s="967">
        <v>1</v>
      </c>
      <c r="AG69" s="967"/>
      <c r="AH69" s="967"/>
      <c r="AI69" s="967"/>
      <c r="AJ69" s="967"/>
      <c r="AK69" s="967" t="s">
        <v>535</v>
      </c>
      <c r="AL69" s="967"/>
      <c r="AM69" s="967"/>
      <c r="AN69" s="967"/>
      <c r="AO69" s="967"/>
      <c r="AP69" s="967" t="s">
        <v>535</v>
      </c>
      <c r="AQ69" s="967"/>
      <c r="AR69" s="967"/>
      <c r="AS69" s="967"/>
      <c r="AT69" s="967"/>
      <c r="AU69" s="967" t="s">
        <v>535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540</v>
      </c>
      <c r="C70" s="971"/>
      <c r="D70" s="971"/>
      <c r="E70" s="971"/>
      <c r="F70" s="971"/>
      <c r="G70" s="971"/>
      <c r="H70" s="971"/>
      <c r="I70" s="971"/>
      <c r="J70" s="971"/>
      <c r="K70" s="971"/>
      <c r="L70" s="971"/>
      <c r="M70" s="971"/>
      <c r="N70" s="971"/>
      <c r="O70" s="971"/>
      <c r="P70" s="972"/>
      <c r="Q70" s="973">
        <v>9682</v>
      </c>
      <c r="R70" s="967"/>
      <c r="S70" s="967"/>
      <c r="T70" s="967"/>
      <c r="U70" s="967"/>
      <c r="V70" s="967">
        <v>9651</v>
      </c>
      <c r="W70" s="967"/>
      <c r="X70" s="967"/>
      <c r="Y70" s="967"/>
      <c r="Z70" s="967"/>
      <c r="AA70" s="967">
        <v>31</v>
      </c>
      <c r="AB70" s="967"/>
      <c r="AC70" s="967"/>
      <c r="AD70" s="967"/>
      <c r="AE70" s="967"/>
      <c r="AF70" s="967">
        <v>31</v>
      </c>
      <c r="AG70" s="967"/>
      <c r="AH70" s="967"/>
      <c r="AI70" s="967"/>
      <c r="AJ70" s="967"/>
      <c r="AK70" s="967">
        <v>1660</v>
      </c>
      <c r="AL70" s="967"/>
      <c r="AM70" s="967"/>
      <c r="AN70" s="967"/>
      <c r="AO70" s="967"/>
      <c r="AP70" s="967" t="s">
        <v>535</v>
      </c>
      <c r="AQ70" s="967"/>
      <c r="AR70" s="967"/>
      <c r="AS70" s="967"/>
      <c r="AT70" s="967"/>
      <c r="AU70" s="967" t="s">
        <v>535</v>
      </c>
      <c r="AV70" s="967"/>
      <c r="AW70" s="967"/>
      <c r="AX70" s="967"/>
      <c r="AY70" s="967"/>
      <c r="AZ70" s="968" t="s">
        <v>551</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541</v>
      </c>
      <c r="C71" s="971"/>
      <c r="D71" s="971"/>
      <c r="E71" s="971"/>
      <c r="F71" s="971"/>
      <c r="G71" s="971"/>
      <c r="H71" s="971"/>
      <c r="I71" s="971"/>
      <c r="J71" s="971"/>
      <c r="K71" s="971"/>
      <c r="L71" s="971"/>
      <c r="M71" s="971"/>
      <c r="N71" s="971"/>
      <c r="O71" s="971"/>
      <c r="P71" s="972"/>
      <c r="Q71" s="973">
        <v>2574</v>
      </c>
      <c r="R71" s="967"/>
      <c r="S71" s="967"/>
      <c r="T71" s="967"/>
      <c r="U71" s="967"/>
      <c r="V71" s="967">
        <v>2480</v>
      </c>
      <c r="W71" s="967"/>
      <c r="X71" s="967"/>
      <c r="Y71" s="967"/>
      <c r="Z71" s="967"/>
      <c r="AA71" s="967">
        <v>94</v>
      </c>
      <c r="AB71" s="967"/>
      <c r="AC71" s="967"/>
      <c r="AD71" s="967"/>
      <c r="AE71" s="967"/>
      <c r="AF71" s="967">
        <v>94</v>
      </c>
      <c r="AG71" s="967"/>
      <c r="AH71" s="967"/>
      <c r="AI71" s="967"/>
      <c r="AJ71" s="967"/>
      <c r="AK71" s="967">
        <v>290</v>
      </c>
      <c r="AL71" s="967"/>
      <c r="AM71" s="967"/>
      <c r="AN71" s="967"/>
      <c r="AO71" s="967"/>
      <c r="AP71" s="967">
        <v>891</v>
      </c>
      <c r="AQ71" s="967"/>
      <c r="AR71" s="967"/>
      <c r="AS71" s="967"/>
      <c r="AT71" s="967"/>
      <c r="AU71" s="967">
        <v>63</v>
      </c>
      <c r="AV71" s="967"/>
      <c r="AW71" s="967"/>
      <c r="AX71" s="967"/>
      <c r="AY71" s="967"/>
      <c r="AZ71" s="968" t="s">
        <v>552</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558</v>
      </c>
      <c r="C72" s="971"/>
      <c r="D72" s="971"/>
      <c r="E72" s="971"/>
      <c r="F72" s="971"/>
      <c r="G72" s="971"/>
      <c r="H72" s="971"/>
      <c r="I72" s="971"/>
      <c r="J72" s="971"/>
      <c r="K72" s="971"/>
      <c r="L72" s="971"/>
      <c r="M72" s="971"/>
      <c r="N72" s="971"/>
      <c r="O72" s="971"/>
      <c r="P72" s="972"/>
      <c r="Q72" s="973">
        <v>129</v>
      </c>
      <c r="R72" s="967"/>
      <c r="S72" s="967"/>
      <c r="T72" s="967"/>
      <c r="U72" s="967"/>
      <c r="V72" s="967">
        <v>120</v>
      </c>
      <c r="W72" s="967"/>
      <c r="X72" s="967"/>
      <c r="Y72" s="967"/>
      <c r="Z72" s="967"/>
      <c r="AA72" s="967">
        <v>9</v>
      </c>
      <c r="AB72" s="967"/>
      <c r="AC72" s="967"/>
      <c r="AD72" s="967"/>
      <c r="AE72" s="967"/>
      <c r="AF72" s="967">
        <v>9</v>
      </c>
      <c r="AG72" s="967"/>
      <c r="AH72" s="967"/>
      <c r="AI72" s="967"/>
      <c r="AJ72" s="967"/>
      <c r="AK72" s="967" t="s">
        <v>535</v>
      </c>
      <c r="AL72" s="967"/>
      <c r="AM72" s="967"/>
      <c r="AN72" s="967"/>
      <c r="AO72" s="967"/>
      <c r="AP72" s="967" t="s">
        <v>535</v>
      </c>
      <c r="AQ72" s="967"/>
      <c r="AR72" s="967"/>
      <c r="AS72" s="967"/>
      <c r="AT72" s="967"/>
      <c r="AU72" s="967" t="s">
        <v>535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542</v>
      </c>
      <c r="C73" s="971"/>
      <c r="D73" s="971"/>
      <c r="E73" s="971"/>
      <c r="F73" s="971"/>
      <c r="G73" s="971"/>
      <c r="H73" s="971"/>
      <c r="I73" s="971"/>
      <c r="J73" s="971"/>
      <c r="K73" s="971"/>
      <c r="L73" s="971"/>
      <c r="M73" s="971"/>
      <c r="N73" s="971"/>
      <c r="O73" s="971"/>
      <c r="P73" s="972"/>
      <c r="Q73" s="973">
        <v>5</v>
      </c>
      <c r="R73" s="967"/>
      <c r="S73" s="967"/>
      <c r="T73" s="967"/>
      <c r="U73" s="967"/>
      <c r="V73" s="967">
        <v>4</v>
      </c>
      <c r="W73" s="967"/>
      <c r="X73" s="967"/>
      <c r="Y73" s="967"/>
      <c r="Z73" s="967"/>
      <c r="AA73" s="967">
        <v>1</v>
      </c>
      <c r="AB73" s="967"/>
      <c r="AC73" s="967"/>
      <c r="AD73" s="967"/>
      <c r="AE73" s="967"/>
      <c r="AF73" s="967">
        <v>1</v>
      </c>
      <c r="AG73" s="967"/>
      <c r="AH73" s="967"/>
      <c r="AI73" s="967"/>
      <c r="AJ73" s="967"/>
      <c r="AK73" s="967">
        <v>3</v>
      </c>
      <c r="AL73" s="967"/>
      <c r="AM73" s="967"/>
      <c r="AN73" s="967"/>
      <c r="AO73" s="967"/>
      <c r="AP73" s="967" t="s">
        <v>547</v>
      </c>
      <c r="AQ73" s="967"/>
      <c r="AR73" s="967"/>
      <c r="AS73" s="967"/>
      <c r="AT73" s="967"/>
      <c r="AU73" s="967" t="s">
        <v>547</v>
      </c>
      <c r="AV73" s="967"/>
      <c r="AW73" s="967"/>
      <c r="AX73" s="967"/>
      <c r="AY73" s="967"/>
      <c r="AZ73" s="968" t="s">
        <v>553</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543</v>
      </c>
      <c r="C74" s="971"/>
      <c r="D74" s="971"/>
      <c r="E74" s="971"/>
      <c r="F74" s="971"/>
      <c r="G74" s="971"/>
      <c r="H74" s="971"/>
      <c r="I74" s="971"/>
      <c r="J74" s="971"/>
      <c r="K74" s="971"/>
      <c r="L74" s="971"/>
      <c r="M74" s="971"/>
      <c r="N74" s="971"/>
      <c r="O74" s="971"/>
      <c r="P74" s="972"/>
      <c r="Q74" s="973">
        <v>405</v>
      </c>
      <c r="R74" s="967"/>
      <c r="S74" s="967"/>
      <c r="T74" s="967"/>
      <c r="U74" s="967"/>
      <c r="V74" s="967">
        <v>401</v>
      </c>
      <c r="W74" s="967"/>
      <c r="X74" s="967"/>
      <c r="Y74" s="967"/>
      <c r="Z74" s="967"/>
      <c r="AA74" s="967">
        <v>4</v>
      </c>
      <c r="AB74" s="967"/>
      <c r="AC74" s="967"/>
      <c r="AD74" s="967"/>
      <c r="AE74" s="967"/>
      <c r="AF74" s="967">
        <v>557</v>
      </c>
      <c r="AG74" s="967"/>
      <c r="AH74" s="967"/>
      <c r="AI74" s="967"/>
      <c r="AJ74" s="967"/>
      <c r="AK74" s="967" t="s">
        <v>535</v>
      </c>
      <c r="AL74" s="967"/>
      <c r="AM74" s="967"/>
      <c r="AN74" s="967"/>
      <c r="AO74" s="967"/>
      <c r="AP74" s="967" t="s">
        <v>535</v>
      </c>
      <c r="AQ74" s="967"/>
      <c r="AR74" s="967"/>
      <c r="AS74" s="967"/>
      <c r="AT74" s="967"/>
      <c r="AU74" s="967" t="s">
        <v>548</v>
      </c>
      <c r="AV74" s="967"/>
      <c r="AW74" s="967"/>
      <c r="AX74" s="967"/>
      <c r="AY74" s="967"/>
      <c r="AZ74" s="968" t="s">
        <v>554</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544</v>
      </c>
      <c r="C75" s="971"/>
      <c r="D75" s="971"/>
      <c r="E75" s="971"/>
      <c r="F75" s="971"/>
      <c r="G75" s="971"/>
      <c r="H75" s="971"/>
      <c r="I75" s="971"/>
      <c r="J75" s="971"/>
      <c r="K75" s="971"/>
      <c r="L75" s="971"/>
      <c r="M75" s="971"/>
      <c r="N75" s="971"/>
      <c r="O75" s="971"/>
      <c r="P75" s="972"/>
      <c r="Q75" s="974">
        <v>249</v>
      </c>
      <c r="R75" s="975"/>
      <c r="S75" s="975"/>
      <c r="T75" s="975"/>
      <c r="U75" s="976"/>
      <c r="V75" s="977">
        <v>219</v>
      </c>
      <c r="W75" s="975"/>
      <c r="X75" s="975"/>
      <c r="Y75" s="975"/>
      <c r="Z75" s="976"/>
      <c r="AA75" s="977">
        <v>30</v>
      </c>
      <c r="AB75" s="975"/>
      <c r="AC75" s="975"/>
      <c r="AD75" s="975"/>
      <c r="AE75" s="976"/>
      <c r="AF75" s="977">
        <v>30</v>
      </c>
      <c r="AG75" s="975"/>
      <c r="AH75" s="975"/>
      <c r="AI75" s="975"/>
      <c r="AJ75" s="976"/>
      <c r="AK75" s="977" t="s">
        <v>535</v>
      </c>
      <c r="AL75" s="975"/>
      <c r="AM75" s="975"/>
      <c r="AN75" s="975"/>
      <c r="AO75" s="976"/>
      <c r="AP75" s="977" t="s">
        <v>547</v>
      </c>
      <c r="AQ75" s="975"/>
      <c r="AR75" s="975"/>
      <c r="AS75" s="975"/>
      <c r="AT75" s="976"/>
      <c r="AU75" s="977" t="s">
        <v>549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545</v>
      </c>
      <c r="C76" s="971"/>
      <c r="D76" s="971"/>
      <c r="E76" s="971"/>
      <c r="F76" s="971"/>
      <c r="G76" s="971"/>
      <c r="H76" s="971"/>
      <c r="I76" s="971"/>
      <c r="J76" s="971"/>
      <c r="K76" s="971"/>
      <c r="L76" s="971"/>
      <c r="M76" s="971"/>
      <c r="N76" s="971"/>
      <c r="O76" s="971"/>
      <c r="P76" s="972"/>
      <c r="Q76" s="974">
        <v>231134</v>
      </c>
      <c r="R76" s="975"/>
      <c r="S76" s="975"/>
      <c r="T76" s="975"/>
      <c r="U76" s="976"/>
      <c r="V76" s="977">
        <v>220251</v>
      </c>
      <c r="W76" s="975"/>
      <c r="X76" s="975"/>
      <c r="Y76" s="975"/>
      <c r="Z76" s="976"/>
      <c r="AA76" s="977">
        <v>10883</v>
      </c>
      <c r="AB76" s="975"/>
      <c r="AC76" s="975"/>
      <c r="AD76" s="975"/>
      <c r="AE76" s="976"/>
      <c r="AF76" s="977">
        <v>10883</v>
      </c>
      <c r="AG76" s="975"/>
      <c r="AH76" s="975"/>
      <c r="AI76" s="975"/>
      <c r="AJ76" s="976"/>
      <c r="AK76" s="977">
        <v>1464</v>
      </c>
      <c r="AL76" s="975"/>
      <c r="AM76" s="975"/>
      <c r="AN76" s="975"/>
      <c r="AO76" s="976"/>
      <c r="AP76" s="977" t="s">
        <v>548</v>
      </c>
      <c r="AQ76" s="975"/>
      <c r="AR76" s="975"/>
      <c r="AS76" s="975"/>
      <c r="AT76" s="976"/>
      <c r="AU76" s="977" t="s">
        <v>549</v>
      </c>
      <c r="AV76" s="975"/>
      <c r="AW76" s="975"/>
      <c r="AX76" s="975"/>
      <c r="AY76" s="976"/>
      <c r="AZ76" s="968" t="s">
        <v>555</v>
      </c>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546</v>
      </c>
      <c r="C77" s="971"/>
      <c r="D77" s="971"/>
      <c r="E77" s="971"/>
      <c r="F77" s="971"/>
      <c r="G77" s="971"/>
      <c r="H77" s="971"/>
      <c r="I77" s="971"/>
      <c r="J77" s="971"/>
      <c r="K77" s="971"/>
      <c r="L77" s="971"/>
      <c r="M77" s="971"/>
      <c r="N77" s="971"/>
      <c r="O77" s="971"/>
      <c r="P77" s="972"/>
      <c r="Q77" s="974">
        <v>46</v>
      </c>
      <c r="R77" s="975"/>
      <c r="S77" s="975"/>
      <c r="T77" s="975"/>
      <c r="U77" s="976"/>
      <c r="V77" s="977">
        <v>41</v>
      </c>
      <c r="W77" s="975"/>
      <c r="X77" s="975"/>
      <c r="Y77" s="975"/>
      <c r="Z77" s="976"/>
      <c r="AA77" s="977">
        <v>5</v>
      </c>
      <c r="AB77" s="975"/>
      <c r="AC77" s="975"/>
      <c r="AD77" s="975"/>
      <c r="AE77" s="976"/>
      <c r="AF77" s="977">
        <v>5</v>
      </c>
      <c r="AG77" s="975"/>
      <c r="AH77" s="975"/>
      <c r="AI77" s="975"/>
      <c r="AJ77" s="976"/>
      <c r="AK77" s="977" t="s">
        <v>535</v>
      </c>
      <c r="AL77" s="975"/>
      <c r="AM77" s="975"/>
      <c r="AN77" s="975"/>
      <c r="AO77" s="976"/>
      <c r="AP77" s="977" t="s">
        <v>535</v>
      </c>
      <c r="AQ77" s="975"/>
      <c r="AR77" s="975"/>
      <c r="AS77" s="975"/>
      <c r="AT77" s="976"/>
      <c r="AU77" s="977" t="s">
        <v>535</v>
      </c>
      <c r="AV77" s="975"/>
      <c r="AW77" s="975"/>
      <c r="AX77" s="975"/>
      <c r="AY77" s="976"/>
      <c r="AZ77" s="968" t="s">
        <v>556</v>
      </c>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11742</v>
      </c>
      <c r="AG88" s="955"/>
      <c r="AH88" s="955"/>
      <c r="AI88" s="955"/>
      <c r="AJ88" s="955"/>
      <c r="AK88" s="959"/>
      <c r="AL88" s="959"/>
      <c r="AM88" s="959"/>
      <c r="AN88" s="959"/>
      <c r="AO88" s="959"/>
      <c r="AP88" s="955">
        <v>1598</v>
      </c>
      <c r="AQ88" s="955"/>
      <c r="AR88" s="955"/>
      <c r="AS88" s="955"/>
      <c r="AT88" s="955"/>
      <c r="AU88" s="955">
        <v>110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t="s">
        <v>535</v>
      </c>
      <c r="CX102" s="947"/>
      <c r="CY102" s="947"/>
      <c r="CZ102" s="947"/>
      <c r="DA102" s="948"/>
      <c r="DB102" s="946" t="s">
        <v>535</v>
      </c>
      <c r="DC102" s="947"/>
      <c r="DD102" s="947"/>
      <c r="DE102" s="947"/>
      <c r="DF102" s="948"/>
      <c r="DG102" s="946" t="s">
        <v>535</v>
      </c>
      <c r="DH102" s="947"/>
      <c r="DI102" s="947"/>
      <c r="DJ102" s="947"/>
      <c r="DK102" s="948"/>
      <c r="DL102" s="946" t="s">
        <v>535</v>
      </c>
      <c r="DM102" s="947"/>
      <c r="DN102" s="947"/>
      <c r="DO102" s="947"/>
      <c r="DP102" s="948"/>
      <c r="DQ102" s="946" t="s">
        <v>535</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582917</v>
      </c>
      <c r="AB110" s="873"/>
      <c r="AC110" s="873"/>
      <c r="AD110" s="873"/>
      <c r="AE110" s="874"/>
      <c r="AF110" s="875">
        <v>569523</v>
      </c>
      <c r="AG110" s="873"/>
      <c r="AH110" s="873"/>
      <c r="AI110" s="873"/>
      <c r="AJ110" s="874"/>
      <c r="AK110" s="875">
        <v>578500</v>
      </c>
      <c r="AL110" s="873"/>
      <c r="AM110" s="873"/>
      <c r="AN110" s="873"/>
      <c r="AO110" s="874"/>
      <c r="AP110" s="876">
        <v>18</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3704100</v>
      </c>
      <c r="BR110" s="800"/>
      <c r="BS110" s="800"/>
      <c r="BT110" s="800"/>
      <c r="BU110" s="800"/>
      <c r="BV110" s="800">
        <v>3542435</v>
      </c>
      <c r="BW110" s="800"/>
      <c r="BX110" s="800"/>
      <c r="BY110" s="800"/>
      <c r="BZ110" s="800"/>
      <c r="CA110" s="800">
        <v>3462238</v>
      </c>
      <c r="CB110" s="800"/>
      <c r="CC110" s="800"/>
      <c r="CD110" s="800"/>
      <c r="CE110" s="800"/>
      <c r="CF110" s="861">
        <v>107.8</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3385313</v>
      </c>
      <c r="BR112" s="771"/>
      <c r="BS112" s="771"/>
      <c r="BT112" s="771"/>
      <c r="BU112" s="771"/>
      <c r="BV112" s="771">
        <v>3216460</v>
      </c>
      <c r="BW112" s="771"/>
      <c r="BX112" s="771"/>
      <c r="BY112" s="771"/>
      <c r="BZ112" s="771"/>
      <c r="CA112" s="771">
        <v>3092648</v>
      </c>
      <c r="CB112" s="771"/>
      <c r="CC112" s="771"/>
      <c r="CD112" s="771"/>
      <c r="CE112" s="771"/>
      <c r="CF112" s="848">
        <v>96.3</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287123</v>
      </c>
      <c r="AB113" s="909"/>
      <c r="AC113" s="909"/>
      <c r="AD113" s="909"/>
      <c r="AE113" s="910"/>
      <c r="AF113" s="911">
        <v>289124</v>
      </c>
      <c r="AG113" s="909"/>
      <c r="AH113" s="909"/>
      <c r="AI113" s="909"/>
      <c r="AJ113" s="910"/>
      <c r="AK113" s="911">
        <v>294484</v>
      </c>
      <c r="AL113" s="909"/>
      <c r="AM113" s="909"/>
      <c r="AN113" s="909"/>
      <c r="AO113" s="910"/>
      <c r="AP113" s="912">
        <v>9.1999999999999993</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118334</v>
      </c>
      <c r="BR113" s="771"/>
      <c r="BS113" s="771"/>
      <c r="BT113" s="771"/>
      <c r="BU113" s="771"/>
      <c r="BV113" s="771">
        <v>120605</v>
      </c>
      <c r="BW113" s="771"/>
      <c r="BX113" s="771"/>
      <c r="BY113" s="771"/>
      <c r="BZ113" s="771"/>
      <c r="CA113" s="771">
        <v>110235</v>
      </c>
      <c r="CB113" s="771"/>
      <c r="CC113" s="771"/>
      <c r="CD113" s="771"/>
      <c r="CE113" s="771"/>
      <c r="CF113" s="848">
        <v>3.4</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47899</v>
      </c>
      <c r="AB114" s="784"/>
      <c r="AC114" s="784"/>
      <c r="AD114" s="784"/>
      <c r="AE114" s="785"/>
      <c r="AF114" s="786">
        <v>33550</v>
      </c>
      <c r="AG114" s="784"/>
      <c r="AH114" s="784"/>
      <c r="AI114" s="784"/>
      <c r="AJ114" s="785"/>
      <c r="AK114" s="786">
        <v>18051</v>
      </c>
      <c r="AL114" s="784"/>
      <c r="AM114" s="784"/>
      <c r="AN114" s="784"/>
      <c r="AO114" s="785"/>
      <c r="AP114" s="754">
        <v>0.6</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1405562</v>
      </c>
      <c r="BR114" s="771"/>
      <c r="BS114" s="771"/>
      <c r="BT114" s="771"/>
      <c r="BU114" s="771"/>
      <c r="BV114" s="771">
        <v>1385444</v>
      </c>
      <c r="BW114" s="771"/>
      <c r="BX114" s="771"/>
      <c r="BY114" s="771"/>
      <c r="BZ114" s="771"/>
      <c r="CA114" s="771">
        <v>1291059</v>
      </c>
      <c r="CB114" s="771"/>
      <c r="CC114" s="771"/>
      <c r="CD114" s="771"/>
      <c r="CE114" s="771"/>
      <c r="CF114" s="848">
        <v>40.200000000000003</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917939</v>
      </c>
      <c r="AB117" s="895"/>
      <c r="AC117" s="895"/>
      <c r="AD117" s="895"/>
      <c r="AE117" s="896"/>
      <c r="AF117" s="898">
        <v>892197</v>
      </c>
      <c r="AG117" s="895"/>
      <c r="AH117" s="895"/>
      <c r="AI117" s="895"/>
      <c r="AJ117" s="896"/>
      <c r="AK117" s="898">
        <v>891035</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8613309</v>
      </c>
      <c r="BR118" s="858"/>
      <c r="BS118" s="858"/>
      <c r="BT118" s="858"/>
      <c r="BU118" s="858"/>
      <c r="BV118" s="858">
        <v>8264944</v>
      </c>
      <c r="BW118" s="858"/>
      <c r="BX118" s="858"/>
      <c r="BY118" s="858"/>
      <c r="BZ118" s="858"/>
      <c r="CA118" s="858">
        <v>7956180</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2239202</v>
      </c>
      <c r="BR119" s="800"/>
      <c r="BS119" s="800"/>
      <c r="BT119" s="800"/>
      <c r="BU119" s="800"/>
      <c r="BV119" s="800">
        <v>2398758</v>
      </c>
      <c r="BW119" s="800"/>
      <c r="BX119" s="800"/>
      <c r="BY119" s="800"/>
      <c r="BZ119" s="800"/>
      <c r="CA119" s="800">
        <v>2199702</v>
      </c>
      <c r="CB119" s="800"/>
      <c r="CC119" s="800"/>
      <c r="CD119" s="800"/>
      <c r="CE119" s="800"/>
      <c r="CF119" s="861">
        <v>68.5</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191202</v>
      </c>
      <c r="BR120" s="771"/>
      <c r="BS120" s="771"/>
      <c r="BT120" s="771"/>
      <c r="BU120" s="771"/>
      <c r="BV120" s="771">
        <v>156277</v>
      </c>
      <c r="BW120" s="771"/>
      <c r="BX120" s="771"/>
      <c r="BY120" s="771"/>
      <c r="BZ120" s="771"/>
      <c r="CA120" s="771">
        <v>132732</v>
      </c>
      <c r="CB120" s="771"/>
      <c r="CC120" s="771"/>
      <c r="CD120" s="771"/>
      <c r="CE120" s="771"/>
      <c r="CF120" s="848">
        <v>4.0999999999999996</v>
      </c>
      <c r="CG120" s="849"/>
      <c r="CH120" s="849"/>
      <c r="CI120" s="849"/>
      <c r="CJ120" s="849"/>
      <c r="CK120" s="850" t="s">
        <v>438</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2541348</v>
      </c>
      <c r="DH120" s="800"/>
      <c r="DI120" s="800"/>
      <c r="DJ120" s="800"/>
      <c r="DK120" s="800"/>
      <c r="DL120" s="800">
        <v>2410249</v>
      </c>
      <c r="DM120" s="800"/>
      <c r="DN120" s="800"/>
      <c r="DO120" s="800"/>
      <c r="DP120" s="800"/>
      <c r="DQ120" s="800">
        <v>2322347</v>
      </c>
      <c r="DR120" s="800"/>
      <c r="DS120" s="800"/>
      <c r="DT120" s="800"/>
      <c r="DU120" s="800"/>
      <c r="DV120" s="801">
        <v>72.3</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5791135</v>
      </c>
      <c r="BR121" s="858"/>
      <c r="BS121" s="858"/>
      <c r="BT121" s="858"/>
      <c r="BU121" s="858"/>
      <c r="BV121" s="858">
        <v>5590384</v>
      </c>
      <c r="BW121" s="858"/>
      <c r="BX121" s="858"/>
      <c r="BY121" s="858"/>
      <c r="BZ121" s="858"/>
      <c r="CA121" s="858">
        <v>5626102</v>
      </c>
      <c r="CB121" s="858"/>
      <c r="CC121" s="858"/>
      <c r="CD121" s="858"/>
      <c r="CE121" s="858"/>
      <c r="CF121" s="859">
        <v>175.2</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609911</v>
      </c>
      <c r="DH121" s="771"/>
      <c r="DI121" s="771"/>
      <c r="DJ121" s="771"/>
      <c r="DK121" s="771"/>
      <c r="DL121" s="771">
        <v>578301</v>
      </c>
      <c r="DM121" s="771"/>
      <c r="DN121" s="771"/>
      <c r="DO121" s="771"/>
      <c r="DP121" s="771"/>
      <c r="DQ121" s="771">
        <v>546048</v>
      </c>
      <c r="DR121" s="771"/>
      <c r="DS121" s="771"/>
      <c r="DT121" s="771"/>
      <c r="DU121" s="771"/>
      <c r="DV121" s="823">
        <v>17</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8221539</v>
      </c>
      <c r="BR122" s="840"/>
      <c r="BS122" s="840"/>
      <c r="BT122" s="840"/>
      <c r="BU122" s="840"/>
      <c r="BV122" s="840">
        <v>8145419</v>
      </c>
      <c r="BW122" s="840"/>
      <c r="BX122" s="840"/>
      <c r="BY122" s="840"/>
      <c r="BZ122" s="840"/>
      <c r="CA122" s="840">
        <v>7958536</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228129</v>
      </c>
      <c r="DH122" s="771"/>
      <c r="DI122" s="771"/>
      <c r="DJ122" s="771"/>
      <c r="DK122" s="771"/>
      <c r="DL122" s="771">
        <v>215736</v>
      </c>
      <c r="DM122" s="771"/>
      <c r="DN122" s="771"/>
      <c r="DO122" s="771"/>
      <c r="DP122" s="771"/>
      <c r="DQ122" s="771">
        <v>210354</v>
      </c>
      <c r="DR122" s="771"/>
      <c r="DS122" s="771"/>
      <c r="DT122" s="771"/>
      <c r="DU122" s="771"/>
      <c r="DV122" s="823">
        <v>6.6</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11.9</v>
      </c>
      <c r="BR123" s="832"/>
      <c r="BS123" s="832"/>
      <c r="BT123" s="832"/>
      <c r="BU123" s="832"/>
      <c r="BV123" s="832">
        <v>3.6</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v>5925</v>
      </c>
      <c r="DH123" s="784"/>
      <c r="DI123" s="784"/>
      <c r="DJ123" s="784"/>
      <c r="DK123" s="785"/>
      <c r="DL123" s="786">
        <v>12174</v>
      </c>
      <c r="DM123" s="784"/>
      <c r="DN123" s="784"/>
      <c r="DO123" s="784"/>
      <c r="DP123" s="785"/>
      <c r="DQ123" s="786">
        <v>13899</v>
      </c>
      <c r="DR123" s="784"/>
      <c r="DS123" s="784"/>
      <c r="DT123" s="784"/>
      <c r="DU123" s="785"/>
      <c r="DV123" s="754">
        <v>0.4</v>
      </c>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20968</v>
      </c>
      <c r="AB128" s="724"/>
      <c r="AC128" s="724"/>
      <c r="AD128" s="724"/>
      <c r="AE128" s="725"/>
      <c r="AF128" s="726">
        <v>21581</v>
      </c>
      <c r="AG128" s="724"/>
      <c r="AH128" s="724"/>
      <c r="AI128" s="724"/>
      <c r="AJ128" s="725"/>
      <c r="AK128" s="726">
        <v>21603</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3845252</v>
      </c>
      <c r="AB129" s="784"/>
      <c r="AC129" s="784"/>
      <c r="AD129" s="784"/>
      <c r="AE129" s="785"/>
      <c r="AF129" s="786">
        <v>3861061</v>
      </c>
      <c r="AG129" s="784"/>
      <c r="AH129" s="784"/>
      <c r="AI129" s="784"/>
      <c r="AJ129" s="785"/>
      <c r="AK129" s="786">
        <v>3774689</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9.6999999999999993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561375</v>
      </c>
      <c r="AB130" s="784"/>
      <c r="AC130" s="784"/>
      <c r="AD130" s="784"/>
      <c r="AE130" s="785"/>
      <c r="AF130" s="786">
        <v>557787</v>
      </c>
      <c r="AG130" s="784"/>
      <c r="AH130" s="784"/>
      <c r="AI130" s="784"/>
      <c r="AJ130" s="785"/>
      <c r="AK130" s="786">
        <v>563837</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3283877</v>
      </c>
      <c r="AB131" s="717"/>
      <c r="AC131" s="717"/>
      <c r="AD131" s="717"/>
      <c r="AE131" s="718"/>
      <c r="AF131" s="719">
        <v>3303274</v>
      </c>
      <c r="AG131" s="717"/>
      <c r="AH131" s="717"/>
      <c r="AI131" s="717"/>
      <c r="AJ131" s="718"/>
      <c r="AK131" s="719">
        <v>3210852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10.219505789999999</v>
      </c>
      <c r="AB132" s="740"/>
      <c r="AC132" s="740"/>
      <c r="AD132" s="740"/>
      <c r="AE132" s="741"/>
      <c r="AF132" s="742">
        <v>9.4702710099999994</v>
      </c>
      <c r="AG132" s="740"/>
      <c r="AH132" s="740"/>
      <c r="AI132" s="740"/>
      <c r="AJ132" s="741"/>
      <c r="AK132" s="742">
        <v>9.5175672999999996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10.8</v>
      </c>
      <c r="AB133" s="749"/>
      <c r="AC133" s="749"/>
      <c r="AD133" s="749"/>
      <c r="AE133" s="750"/>
      <c r="AF133" s="748">
        <v>10.1</v>
      </c>
      <c r="AG133" s="749"/>
      <c r="AH133" s="749"/>
      <c r="AI133" s="749"/>
      <c r="AJ133" s="750"/>
      <c r="AK133" s="748">
        <v>9.6999999999999993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1208773</v>
      </c>
      <c r="L9" s="264">
        <v>102196</v>
      </c>
      <c r="M9" s="265">
        <v>86227</v>
      </c>
      <c r="N9" s="266">
        <v>18.5</v>
      </c>
    </row>
    <row r="10" spans="1:16">
      <c r="A10" s="248"/>
      <c r="B10" s="244"/>
      <c r="C10" s="244"/>
      <c r="D10" s="244"/>
      <c r="E10" s="244"/>
      <c r="F10" s="244"/>
      <c r="G10" s="1133" t="s">
        <v>474</v>
      </c>
      <c r="H10" s="1134"/>
      <c r="I10" s="1134"/>
      <c r="J10" s="1135"/>
      <c r="K10" s="267">
        <v>42322</v>
      </c>
      <c r="L10" s="268">
        <v>3578</v>
      </c>
      <c r="M10" s="269">
        <v>9547</v>
      </c>
      <c r="N10" s="270">
        <v>-62.5</v>
      </c>
    </row>
    <row r="11" spans="1:16" ht="13.5" customHeight="1">
      <c r="A11" s="248"/>
      <c r="B11" s="244"/>
      <c r="C11" s="244"/>
      <c r="D11" s="244"/>
      <c r="E11" s="244"/>
      <c r="F11" s="244"/>
      <c r="G11" s="1133" t="s">
        <v>475</v>
      </c>
      <c r="H11" s="1134"/>
      <c r="I11" s="1134"/>
      <c r="J11" s="1135"/>
      <c r="K11" s="267">
        <v>131974</v>
      </c>
      <c r="L11" s="268">
        <v>11158</v>
      </c>
      <c r="M11" s="269">
        <v>14619</v>
      </c>
      <c r="N11" s="270">
        <v>-23.7</v>
      </c>
    </row>
    <row r="12" spans="1:16" ht="13.5" customHeight="1">
      <c r="A12" s="248"/>
      <c r="B12" s="244"/>
      <c r="C12" s="244"/>
      <c r="D12" s="244"/>
      <c r="E12" s="244"/>
      <c r="F12" s="244"/>
      <c r="G12" s="1133" t="s">
        <v>476</v>
      </c>
      <c r="H12" s="1134"/>
      <c r="I12" s="1134"/>
      <c r="J12" s="1135"/>
      <c r="K12" s="267">
        <v>11538</v>
      </c>
      <c r="L12" s="268">
        <v>975</v>
      </c>
      <c r="M12" s="269">
        <v>715</v>
      </c>
      <c r="N12" s="270">
        <v>36.4</v>
      </c>
    </row>
    <row r="13" spans="1:16" ht="13.5" customHeight="1">
      <c r="A13" s="248"/>
      <c r="B13" s="244"/>
      <c r="C13" s="244"/>
      <c r="D13" s="244"/>
      <c r="E13" s="244"/>
      <c r="F13" s="244"/>
      <c r="G13" s="1133" t="s">
        <v>477</v>
      </c>
      <c r="H13" s="1134"/>
      <c r="I13" s="1134"/>
      <c r="J13" s="1135"/>
      <c r="K13" s="267" t="s">
        <v>478</v>
      </c>
      <c r="L13" s="268" t="s">
        <v>478</v>
      </c>
      <c r="M13" s="269" t="s">
        <v>478</v>
      </c>
      <c r="N13" s="270" t="s">
        <v>478</v>
      </c>
    </row>
    <row r="14" spans="1:16" ht="13.5" customHeight="1">
      <c r="A14" s="248"/>
      <c r="B14" s="244"/>
      <c r="C14" s="244"/>
      <c r="D14" s="244"/>
      <c r="E14" s="244"/>
      <c r="F14" s="244"/>
      <c r="G14" s="1133" t="s">
        <v>479</v>
      </c>
      <c r="H14" s="1134"/>
      <c r="I14" s="1134"/>
      <c r="J14" s="1135"/>
      <c r="K14" s="267">
        <v>32659</v>
      </c>
      <c r="L14" s="268">
        <v>2761</v>
      </c>
      <c r="M14" s="269">
        <v>4408</v>
      </c>
      <c r="N14" s="270">
        <v>-37.4</v>
      </c>
    </row>
    <row r="15" spans="1:16" ht="13.5" customHeight="1">
      <c r="A15" s="248"/>
      <c r="B15" s="244"/>
      <c r="C15" s="244"/>
      <c r="D15" s="244"/>
      <c r="E15" s="244"/>
      <c r="F15" s="244"/>
      <c r="G15" s="1133" t="s">
        <v>480</v>
      </c>
      <c r="H15" s="1134"/>
      <c r="I15" s="1134"/>
      <c r="J15" s="1135"/>
      <c r="K15" s="267">
        <v>26275</v>
      </c>
      <c r="L15" s="268">
        <v>2221</v>
      </c>
      <c r="M15" s="269">
        <v>2514</v>
      </c>
      <c r="N15" s="270">
        <v>-11.7</v>
      </c>
    </row>
    <row r="16" spans="1:16">
      <c r="A16" s="248"/>
      <c r="B16" s="244"/>
      <c r="C16" s="244"/>
      <c r="D16" s="244"/>
      <c r="E16" s="244"/>
      <c r="F16" s="244"/>
      <c r="G16" s="1136" t="s">
        <v>481</v>
      </c>
      <c r="H16" s="1137"/>
      <c r="I16" s="1137"/>
      <c r="J16" s="1138"/>
      <c r="K16" s="268">
        <v>-103685</v>
      </c>
      <c r="L16" s="268">
        <v>-8766</v>
      </c>
      <c r="M16" s="269">
        <v>-8433</v>
      </c>
      <c r="N16" s="270">
        <v>3.9</v>
      </c>
    </row>
    <row r="17" spans="1:16">
      <c r="A17" s="248"/>
      <c r="B17" s="244"/>
      <c r="C17" s="244"/>
      <c r="D17" s="244"/>
      <c r="E17" s="244"/>
      <c r="F17" s="244"/>
      <c r="G17" s="1136" t="s">
        <v>170</v>
      </c>
      <c r="H17" s="1137"/>
      <c r="I17" s="1137"/>
      <c r="J17" s="1138"/>
      <c r="K17" s="268">
        <v>1349856</v>
      </c>
      <c r="L17" s="268">
        <v>114124</v>
      </c>
      <c r="M17" s="269">
        <v>109597</v>
      </c>
      <c r="N17" s="270">
        <v>4.0999999999999996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12.51</v>
      </c>
      <c r="L21" s="281">
        <v>10.18</v>
      </c>
      <c r="M21" s="282">
        <v>2.33</v>
      </c>
      <c r="N21" s="249"/>
      <c r="O21" s="283"/>
      <c r="P21" s="279"/>
    </row>
    <row r="22" spans="1:16" s="284" customFormat="1">
      <c r="A22" s="279"/>
      <c r="B22" s="249"/>
      <c r="C22" s="249"/>
      <c r="D22" s="249"/>
      <c r="E22" s="249"/>
      <c r="F22" s="249"/>
      <c r="G22" s="1130" t="s">
        <v>487</v>
      </c>
      <c r="H22" s="1131"/>
      <c r="I22" s="1131"/>
      <c r="J22" s="1132"/>
      <c r="K22" s="285">
        <v>93.2</v>
      </c>
      <c r="L22" s="286">
        <v>96</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578500</v>
      </c>
      <c r="L32" s="294">
        <v>48909</v>
      </c>
      <c r="M32" s="295">
        <v>43270</v>
      </c>
      <c r="N32" s="296">
        <v>13</v>
      </c>
    </row>
    <row r="33" spans="1:16" ht="13.5" customHeight="1">
      <c r="A33" s="248"/>
      <c r="B33" s="244"/>
      <c r="C33" s="244"/>
      <c r="D33" s="244"/>
      <c r="E33" s="244"/>
      <c r="F33" s="244"/>
      <c r="G33" s="1121" t="s">
        <v>491</v>
      </c>
      <c r="H33" s="1122"/>
      <c r="I33" s="1122"/>
      <c r="J33" s="1123"/>
      <c r="K33" s="294" t="s">
        <v>478</v>
      </c>
      <c r="L33" s="294" t="s">
        <v>478</v>
      </c>
      <c r="M33" s="295" t="s">
        <v>478</v>
      </c>
      <c r="N33" s="296" t="s">
        <v>478</v>
      </c>
    </row>
    <row r="34" spans="1:16" ht="27" customHeight="1">
      <c r="A34" s="248"/>
      <c r="B34" s="244"/>
      <c r="C34" s="244"/>
      <c r="D34" s="244"/>
      <c r="E34" s="244"/>
      <c r="F34" s="244"/>
      <c r="G34" s="1121" t="s">
        <v>492</v>
      </c>
      <c r="H34" s="1122"/>
      <c r="I34" s="1122"/>
      <c r="J34" s="1123"/>
      <c r="K34" s="294" t="s">
        <v>478</v>
      </c>
      <c r="L34" s="294" t="s">
        <v>478</v>
      </c>
      <c r="M34" s="295" t="s">
        <v>478</v>
      </c>
      <c r="N34" s="296" t="s">
        <v>478</v>
      </c>
    </row>
    <row r="35" spans="1:16" ht="27" customHeight="1">
      <c r="A35" s="248"/>
      <c r="B35" s="244"/>
      <c r="C35" s="244"/>
      <c r="D35" s="244"/>
      <c r="E35" s="244"/>
      <c r="F35" s="244"/>
      <c r="G35" s="1121" t="s">
        <v>493</v>
      </c>
      <c r="H35" s="1122"/>
      <c r="I35" s="1122"/>
      <c r="J35" s="1123"/>
      <c r="K35" s="294">
        <v>294484</v>
      </c>
      <c r="L35" s="294">
        <v>24897</v>
      </c>
      <c r="M35" s="295">
        <v>16851</v>
      </c>
      <c r="N35" s="296">
        <v>47.7</v>
      </c>
    </row>
    <row r="36" spans="1:16" ht="27" customHeight="1">
      <c r="A36" s="248"/>
      <c r="B36" s="244"/>
      <c r="C36" s="244"/>
      <c r="D36" s="244"/>
      <c r="E36" s="244"/>
      <c r="F36" s="244"/>
      <c r="G36" s="1121" t="s">
        <v>494</v>
      </c>
      <c r="H36" s="1122"/>
      <c r="I36" s="1122"/>
      <c r="J36" s="1123"/>
      <c r="K36" s="294">
        <v>18051</v>
      </c>
      <c r="L36" s="294">
        <v>1526</v>
      </c>
      <c r="M36" s="295">
        <v>5730</v>
      </c>
      <c r="N36" s="296">
        <v>-73.400000000000006</v>
      </c>
    </row>
    <row r="37" spans="1:16" ht="13.5" customHeight="1">
      <c r="A37" s="248"/>
      <c r="B37" s="244"/>
      <c r="C37" s="244"/>
      <c r="D37" s="244"/>
      <c r="E37" s="244"/>
      <c r="F37" s="244"/>
      <c r="G37" s="1121" t="s">
        <v>495</v>
      </c>
      <c r="H37" s="1122"/>
      <c r="I37" s="1122"/>
      <c r="J37" s="1123"/>
      <c r="K37" s="294" t="s">
        <v>478</v>
      </c>
      <c r="L37" s="294" t="s">
        <v>478</v>
      </c>
      <c r="M37" s="295">
        <v>2166</v>
      </c>
      <c r="N37" s="296" t="s">
        <v>478</v>
      </c>
    </row>
    <row r="38" spans="1:16" ht="27" customHeight="1">
      <c r="A38" s="248"/>
      <c r="B38" s="244"/>
      <c r="C38" s="244"/>
      <c r="D38" s="244"/>
      <c r="E38" s="244"/>
      <c r="F38" s="244"/>
      <c r="G38" s="1124" t="s">
        <v>496</v>
      </c>
      <c r="H38" s="1125"/>
      <c r="I38" s="1125"/>
      <c r="J38" s="1126"/>
      <c r="K38" s="297" t="s">
        <v>478</v>
      </c>
      <c r="L38" s="297" t="s">
        <v>478</v>
      </c>
      <c r="M38" s="298">
        <v>2</v>
      </c>
      <c r="N38" s="299" t="s">
        <v>478</v>
      </c>
      <c r="O38" s="293"/>
    </row>
    <row r="39" spans="1:16">
      <c r="A39" s="248"/>
      <c r="B39" s="244"/>
      <c r="C39" s="244"/>
      <c r="D39" s="244"/>
      <c r="E39" s="244"/>
      <c r="F39" s="244"/>
      <c r="G39" s="1124" t="s">
        <v>497</v>
      </c>
      <c r="H39" s="1125"/>
      <c r="I39" s="1125"/>
      <c r="J39" s="1126"/>
      <c r="K39" s="300">
        <v>-21603</v>
      </c>
      <c r="L39" s="300">
        <v>-1826</v>
      </c>
      <c r="M39" s="301">
        <v>-1352</v>
      </c>
      <c r="N39" s="302">
        <v>35.1</v>
      </c>
      <c r="O39" s="293"/>
    </row>
    <row r="40" spans="1:16" ht="27" customHeight="1">
      <c r="A40" s="248"/>
      <c r="B40" s="244"/>
      <c r="C40" s="244"/>
      <c r="D40" s="244"/>
      <c r="E40" s="244"/>
      <c r="F40" s="244"/>
      <c r="G40" s="1121" t="s">
        <v>498</v>
      </c>
      <c r="H40" s="1122"/>
      <c r="I40" s="1122"/>
      <c r="J40" s="1123"/>
      <c r="K40" s="300">
        <v>-563837</v>
      </c>
      <c r="L40" s="300">
        <v>-47670</v>
      </c>
      <c r="M40" s="301">
        <v>-44507</v>
      </c>
      <c r="N40" s="302">
        <v>7.1</v>
      </c>
      <c r="O40" s="293"/>
    </row>
    <row r="41" spans="1:16">
      <c r="A41" s="248"/>
      <c r="B41" s="244"/>
      <c r="C41" s="244"/>
      <c r="D41" s="244"/>
      <c r="E41" s="244"/>
      <c r="F41" s="244"/>
      <c r="G41" s="1127" t="s">
        <v>280</v>
      </c>
      <c r="H41" s="1128"/>
      <c r="I41" s="1128"/>
      <c r="J41" s="1129"/>
      <c r="K41" s="294">
        <v>305595</v>
      </c>
      <c r="L41" s="300">
        <v>25837</v>
      </c>
      <c r="M41" s="301">
        <v>22159</v>
      </c>
      <c r="N41" s="302">
        <v>16.600000000000001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684500</v>
      </c>
      <c r="J51" s="320">
        <v>55157</v>
      </c>
      <c r="K51" s="321">
        <v>7</v>
      </c>
      <c r="L51" s="322">
        <v>95443</v>
      </c>
      <c r="M51" s="323">
        <v>9.8000000000000007</v>
      </c>
      <c r="N51" s="324">
        <v>-2.8</v>
      </c>
    </row>
    <row r="52" spans="1:14">
      <c r="A52" s="248"/>
      <c r="B52" s="244"/>
      <c r="C52" s="244"/>
      <c r="D52" s="244"/>
      <c r="E52" s="244"/>
      <c r="F52" s="244"/>
      <c r="G52" s="325"/>
      <c r="H52" s="326" t="s">
        <v>509</v>
      </c>
      <c r="I52" s="327">
        <v>573638</v>
      </c>
      <c r="J52" s="328">
        <v>46224</v>
      </c>
      <c r="K52" s="329">
        <v>3.7</v>
      </c>
      <c r="L52" s="330">
        <v>48538</v>
      </c>
      <c r="M52" s="331">
        <v>-4.5999999999999996</v>
      </c>
      <c r="N52" s="332">
        <v>8.3000000000000007</v>
      </c>
    </row>
    <row r="53" spans="1:14">
      <c r="A53" s="248"/>
      <c r="B53" s="244"/>
      <c r="C53" s="244"/>
      <c r="D53" s="244"/>
      <c r="E53" s="244"/>
      <c r="F53" s="244"/>
      <c r="G53" s="310" t="s">
        <v>510</v>
      </c>
      <c r="H53" s="311"/>
      <c r="I53" s="319">
        <v>660545</v>
      </c>
      <c r="J53" s="320">
        <v>53904</v>
      </c>
      <c r="K53" s="321">
        <v>-2.2999999999999998</v>
      </c>
      <c r="L53" s="322">
        <v>72729</v>
      </c>
      <c r="M53" s="323">
        <v>-23.8</v>
      </c>
      <c r="N53" s="324">
        <v>21.5</v>
      </c>
    </row>
    <row r="54" spans="1:14">
      <c r="A54" s="248"/>
      <c r="B54" s="244"/>
      <c r="C54" s="244"/>
      <c r="D54" s="244"/>
      <c r="E54" s="244"/>
      <c r="F54" s="244"/>
      <c r="G54" s="325"/>
      <c r="H54" s="326" t="s">
        <v>509</v>
      </c>
      <c r="I54" s="327">
        <v>504519</v>
      </c>
      <c r="J54" s="328">
        <v>41172</v>
      </c>
      <c r="K54" s="329">
        <v>-10.9</v>
      </c>
      <c r="L54" s="330">
        <v>36291</v>
      </c>
      <c r="M54" s="331">
        <v>-25.2</v>
      </c>
      <c r="N54" s="332">
        <v>14.3</v>
      </c>
    </row>
    <row r="55" spans="1:14">
      <c r="A55" s="248"/>
      <c r="B55" s="244"/>
      <c r="C55" s="244"/>
      <c r="D55" s="244"/>
      <c r="E55" s="244"/>
      <c r="F55" s="244"/>
      <c r="G55" s="310" t="s">
        <v>511</v>
      </c>
      <c r="H55" s="311"/>
      <c r="I55" s="319">
        <v>511314</v>
      </c>
      <c r="J55" s="320">
        <v>42059</v>
      </c>
      <c r="K55" s="321">
        <v>-22</v>
      </c>
      <c r="L55" s="322">
        <v>70317</v>
      </c>
      <c r="M55" s="323">
        <v>-3.3</v>
      </c>
      <c r="N55" s="324">
        <v>-18.7</v>
      </c>
    </row>
    <row r="56" spans="1:14">
      <c r="A56" s="248"/>
      <c r="B56" s="244"/>
      <c r="C56" s="244"/>
      <c r="D56" s="244"/>
      <c r="E56" s="244"/>
      <c r="F56" s="244"/>
      <c r="G56" s="325"/>
      <c r="H56" s="326" t="s">
        <v>509</v>
      </c>
      <c r="I56" s="327">
        <v>425762</v>
      </c>
      <c r="J56" s="328">
        <v>35022</v>
      </c>
      <c r="K56" s="329">
        <v>-14.9</v>
      </c>
      <c r="L56" s="330">
        <v>35725</v>
      </c>
      <c r="M56" s="331">
        <v>-1.6</v>
      </c>
      <c r="N56" s="332">
        <v>-13.3</v>
      </c>
    </row>
    <row r="57" spans="1:14">
      <c r="A57" s="248"/>
      <c r="B57" s="244"/>
      <c r="C57" s="244"/>
      <c r="D57" s="244"/>
      <c r="E57" s="244"/>
      <c r="F57" s="244"/>
      <c r="G57" s="310" t="s">
        <v>512</v>
      </c>
      <c r="H57" s="311"/>
      <c r="I57" s="319">
        <v>865977</v>
      </c>
      <c r="J57" s="320">
        <v>72141</v>
      </c>
      <c r="K57" s="321">
        <v>71.5</v>
      </c>
      <c r="L57" s="322">
        <v>105751</v>
      </c>
      <c r="M57" s="323">
        <v>50.4</v>
      </c>
      <c r="N57" s="324">
        <v>21.1</v>
      </c>
    </row>
    <row r="58" spans="1:14">
      <c r="A58" s="248"/>
      <c r="B58" s="244"/>
      <c r="C58" s="244"/>
      <c r="D58" s="244"/>
      <c r="E58" s="244"/>
      <c r="F58" s="244"/>
      <c r="G58" s="325"/>
      <c r="H58" s="326" t="s">
        <v>509</v>
      </c>
      <c r="I58" s="327">
        <v>593673</v>
      </c>
      <c r="J58" s="328">
        <v>49456</v>
      </c>
      <c r="K58" s="329">
        <v>41.2</v>
      </c>
      <c r="L58" s="330">
        <v>49969</v>
      </c>
      <c r="M58" s="331">
        <v>39.9</v>
      </c>
      <c r="N58" s="332">
        <v>1.3</v>
      </c>
    </row>
    <row r="59" spans="1:14">
      <c r="A59" s="248"/>
      <c r="B59" s="244"/>
      <c r="C59" s="244"/>
      <c r="D59" s="244"/>
      <c r="E59" s="244"/>
      <c r="F59" s="244"/>
      <c r="G59" s="310" t="s">
        <v>513</v>
      </c>
      <c r="H59" s="311"/>
      <c r="I59" s="319">
        <v>1279599</v>
      </c>
      <c r="J59" s="320">
        <v>108184</v>
      </c>
      <c r="K59" s="321">
        <v>50</v>
      </c>
      <c r="L59" s="322">
        <v>158564</v>
      </c>
      <c r="M59" s="323">
        <v>49.9</v>
      </c>
      <c r="N59" s="324">
        <v>0.1</v>
      </c>
    </row>
    <row r="60" spans="1:14">
      <c r="A60" s="248"/>
      <c r="B60" s="244"/>
      <c r="C60" s="244"/>
      <c r="D60" s="244"/>
      <c r="E60" s="244"/>
      <c r="F60" s="244"/>
      <c r="G60" s="325"/>
      <c r="H60" s="326" t="s">
        <v>509</v>
      </c>
      <c r="I60" s="333">
        <v>1030007</v>
      </c>
      <c r="J60" s="328">
        <v>87082</v>
      </c>
      <c r="K60" s="329">
        <v>76.099999999999994</v>
      </c>
      <c r="L60" s="330">
        <v>48412</v>
      </c>
      <c r="M60" s="331">
        <v>-3.1</v>
      </c>
      <c r="N60" s="332">
        <v>79.2</v>
      </c>
    </row>
    <row r="61" spans="1:14">
      <c r="A61" s="248"/>
      <c r="B61" s="244"/>
      <c r="C61" s="244"/>
      <c r="D61" s="244"/>
      <c r="E61" s="244"/>
      <c r="F61" s="244"/>
      <c r="G61" s="310" t="s">
        <v>514</v>
      </c>
      <c r="H61" s="334"/>
      <c r="I61" s="335">
        <v>800387</v>
      </c>
      <c r="J61" s="336">
        <v>66289</v>
      </c>
      <c r="K61" s="337">
        <v>20.8</v>
      </c>
      <c r="L61" s="338">
        <v>100561</v>
      </c>
      <c r="M61" s="339">
        <v>16.600000000000001</v>
      </c>
      <c r="N61" s="324">
        <v>4.2</v>
      </c>
    </row>
    <row r="62" spans="1:14">
      <c r="A62" s="248"/>
      <c r="B62" s="244"/>
      <c r="C62" s="244"/>
      <c r="D62" s="244"/>
      <c r="E62" s="244"/>
      <c r="F62" s="244"/>
      <c r="G62" s="325"/>
      <c r="H62" s="326" t="s">
        <v>509</v>
      </c>
      <c r="I62" s="327">
        <v>625520</v>
      </c>
      <c r="J62" s="328">
        <v>51791</v>
      </c>
      <c r="K62" s="329">
        <v>19</v>
      </c>
      <c r="L62" s="330">
        <v>43787</v>
      </c>
      <c r="M62" s="331">
        <v>1.1000000000000001</v>
      </c>
      <c r="N62" s="332">
        <v>17.899999999999999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19.93</v>
      </c>
      <c r="G47" s="12">
        <v>19.850000000000001</v>
      </c>
      <c r="H47" s="12">
        <v>19.989999999999998</v>
      </c>
      <c r="I47" s="12">
        <v>19.940000000000001</v>
      </c>
      <c r="J47" s="13">
        <v>20.43</v>
      </c>
    </row>
    <row r="48" spans="2:10" ht="57.75" customHeight="1">
      <c r="B48" s="14"/>
      <c r="C48" s="1141" t="s">
        <v>4</v>
      </c>
      <c r="D48" s="1141"/>
      <c r="E48" s="1142"/>
      <c r="F48" s="15">
        <v>9.51</v>
      </c>
      <c r="G48" s="16">
        <v>10.76</v>
      </c>
      <c r="H48" s="16">
        <v>10.37</v>
      </c>
      <c r="I48" s="16">
        <v>9.27</v>
      </c>
      <c r="J48" s="17">
        <v>7.66</v>
      </c>
    </row>
    <row r="49" spans="2:10" ht="57.75" customHeight="1" thickBot="1">
      <c r="B49" s="18"/>
      <c r="C49" s="1143" t="s">
        <v>5</v>
      </c>
      <c r="D49" s="1143"/>
      <c r="E49" s="1144"/>
      <c r="F49" s="19">
        <v>4.82</v>
      </c>
      <c r="G49" s="20">
        <v>1.32</v>
      </c>
      <c r="H49" s="20" t="s">
        <v>521</v>
      </c>
      <c r="I49" s="20" t="s">
        <v>522</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524</v>
      </c>
      <c r="D34" s="1151"/>
      <c r="E34" s="1152"/>
      <c r="F34" s="32">
        <v>15.6</v>
      </c>
      <c r="G34" s="33">
        <v>17.329999999999998</v>
      </c>
      <c r="H34" s="33">
        <v>20.440000000000001</v>
      </c>
      <c r="I34" s="33">
        <v>17.03</v>
      </c>
      <c r="J34" s="34">
        <v>9.11</v>
      </c>
      <c r="K34" s="22"/>
      <c r="L34" s="22"/>
      <c r="M34" s="22"/>
      <c r="N34" s="22"/>
      <c r="O34" s="22"/>
      <c r="P34" s="22"/>
    </row>
    <row r="35" spans="1:16" ht="39" customHeight="1">
      <c r="A35" s="22"/>
      <c r="B35" s="35"/>
      <c r="C35" s="1145" t="s">
        <v>525</v>
      </c>
      <c r="D35" s="1146"/>
      <c r="E35" s="1147"/>
      <c r="F35" s="36">
        <v>9.5</v>
      </c>
      <c r="G35" s="37">
        <v>10.75</v>
      </c>
      <c r="H35" s="37">
        <v>10.36</v>
      </c>
      <c r="I35" s="37">
        <v>9.27</v>
      </c>
      <c r="J35" s="38">
        <v>7.66</v>
      </c>
      <c r="K35" s="22"/>
      <c r="L35" s="22"/>
      <c r="M35" s="22"/>
      <c r="N35" s="22"/>
      <c r="O35" s="22"/>
      <c r="P35" s="22"/>
    </row>
    <row r="36" spans="1:16" ht="39" customHeight="1">
      <c r="A36" s="22"/>
      <c r="B36" s="35"/>
      <c r="C36" s="1145" t="s">
        <v>526</v>
      </c>
      <c r="D36" s="1146"/>
      <c r="E36" s="1147"/>
      <c r="F36" s="36">
        <v>0.1</v>
      </c>
      <c r="G36" s="37">
        <v>0.21</v>
      </c>
      <c r="H36" s="37">
        <v>7.0000000000000007E-2</v>
      </c>
      <c r="I36" s="37">
        <v>0.84</v>
      </c>
      <c r="J36" s="38">
        <v>0.97</v>
      </c>
      <c r="K36" s="22"/>
      <c r="L36" s="22"/>
      <c r="M36" s="22"/>
      <c r="N36" s="22"/>
      <c r="O36" s="22"/>
      <c r="P36" s="22"/>
    </row>
    <row r="37" spans="1:16" ht="39" customHeight="1">
      <c r="A37" s="22"/>
      <c r="B37" s="35"/>
      <c r="C37" s="1145" t="s">
        <v>527</v>
      </c>
      <c r="D37" s="1146"/>
      <c r="E37" s="1147"/>
      <c r="F37" s="36">
        <v>7.0000000000000007E-2</v>
      </c>
      <c r="G37" s="37">
        <v>0.13</v>
      </c>
      <c r="H37" s="37">
        <v>1.82</v>
      </c>
      <c r="I37" s="37">
        <v>0.15</v>
      </c>
      <c r="J37" s="38">
        <v>0.19</v>
      </c>
      <c r="K37" s="22"/>
      <c r="L37" s="22"/>
      <c r="M37" s="22"/>
      <c r="N37" s="22"/>
      <c r="O37" s="22"/>
      <c r="P37" s="22"/>
    </row>
    <row r="38" spans="1:16" ht="39" customHeight="1">
      <c r="A38" s="22"/>
      <c r="B38" s="35"/>
      <c r="C38" s="1145" t="s">
        <v>528</v>
      </c>
      <c r="D38" s="1146"/>
      <c r="E38" s="1147"/>
      <c r="F38" s="36">
        <v>0.12</v>
      </c>
      <c r="G38" s="37">
        <v>0.13</v>
      </c>
      <c r="H38" s="37">
        <v>0.13</v>
      </c>
      <c r="I38" s="37">
        <v>0.09</v>
      </c>
      <c r="J38" s="38">
        <v>0.1</v>
      </c>
      <c r="K38" s="22"/>
      <c r="L38" s="22"/>
      <c r="M38" s="22"/>
      <c r="N38" s="22"/>
      <c r="O38" s="22"/>
      <c r="P38" s="22"/>
    </row>
    <row r="39" spans="1:16" ht="39" customHeight="1">
      <c r="A39" s="22"/>
      <c r="B39" s="35"/>
      <c r="C39" s="1145" t="s">
        <v>529</v>
      </c>
      <c r="D39" s="1146"/>
      <c r="E39" s="1147"/>
      <c r="F39" s="36">
        <v>0.03</v>
      </c>
      <c r="G39" s="37">
        <v>0.01</v>
      </c>
      <c r="H39" s="37">
        <v>0.01</v>
      </c>
      <c r="I39" s="37">
        <v>0.01</v>
      </c>
      <c r="J39" s="38">
        <v>0.01</v>
      </c>
      <c r="K39" s="22"/>
      <c r="L39" s="22"/>
      <c r="M39" s="22"/>
      <c r="N39" s="22"/>
      <c r="O39" s="22"/>
      <c r="P39" s="22"/>
    </row>
    <row r="40" spans="1:16" ht="39" customHeight="1">
      <c r="A40" s="22"/>
      <c r="B40" s="35"/>
      <c r="C40" s="1145" t="s">
        <v>530</v>
      </c>
      <c r="D40" s="1146"/>
      <c r="E40" s="1147"/>
      <c r="F40" s="36">
        <v>0.01</v>
      </c>
      <c r="G40" s="37">
        <v>0.01</v>
      </c>
      <c r="H40" s="37">
        <v>0.01</v>
      </c>
      <c r="I40" s="37">
        <v>0.01</v>
      </c>
      <c r="J40" s="38">
        <v>0.01</v>
      </c>
      <c r="K40" s="22"/>
      <c r="L40" s="22"/>
      <c r="M40" s="22"/>
      <c r="N40" s="22"/>
      <c r="O40" s="22"/>
      <c r="P40" s="22"/>
    </row>
    <row r="41" spans="1:16" ht="39" customHeight="1">
      <c r="A41" s="22"/>
      <c r="B41" s="35"/>
      <c r="C41" s="1145" t="s">
        <v>531</v>
      </c>
      <c r="D41" s="1146"/>
      <c r="E41" s="1147"/>
      <c r="F41" s="36">
        <v>0.46</v>
      </c>
      <c r="G41" s="37">
        <v>0.01</v>
      </c>
      <c r="H41" s="37">
        <v>0.01</v>
      </c>
      <c r="I41" s="37">
        <v>0.01</v>
      </c>
      <c r="J41" s="38">
        <v>0.01</v>
      </c>
      <c r="K41" s="22"/>
      <c r="L41" s="22"/>
      <c r="M41" s="22"/>
      <c r="N41" s="22"/>
      <c r="O41" s="22"/>
      <c r="P41" s="22"/>
    </row>
    <row r="42" spans="1:16" ht="39" customHeight="1">
      <c r="A42" s="22"/>
      <c r="B42" s="39"/>
      <c r="C42" s="1145" t="s">
        <v>532</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533</v>
      </c>
      <c r="D43" s="1149"/>
      <c r="E43" s="1150"/>
      <c r="F43" s="41">
        <v>0.12</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631</v>
      </c>
      <c r="L45" s="60">
        <v>615</v>
      </c>
      <c r="M45" s="60">
        <v>583</v>
      </c>
      <c r="N45" s="60">
        <v>570</v>
      </c>
      <c r="O45" s="61">
        <v>579</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297</v>
      </c>
      <c r="L48" s="64">
        <v>277</v>
      </c>
      <c r="M48" s="64">
        <v>287</v>
      </c>
      <c r="N48" s="64">
        <v>289</v>
      </c>
      <c r="O48" s="65">
        <v>294</v>
      </c>
      <c r="P48" s="48"/>
      <c r="Q48" s="48"/>
      <c r="R48" s="48"/>
      <c r="S48" s="48"/>
      <c r="T48" s="48"/>
      <c r="U48" s="48"/>
    </row>
    <row r="49" spans="1:21" ht="30.75" customHeight="1">
      <c r="A49" s="48"/>
      <c r="B49" s="1163"/>
      <c r="C49" s="1164"/>
      <c r="D49" s="62"/>
      <c r="E49" s="1155" t="s">
        <v>16</v>
      </c>
      <c r="F49" s="1155"/>
      <c r="G49" s="1155"/>
      <c r="H49" s="1155"/>
      <c r="I49" s="1155"/>
      <c r="J49" s="1156"/>
      <c r="K49" s="63">
        <v>67</v>
      </c>
      <c r="L49" s="64">
        <v>59</v>
      </c>
      <c r="M49" s="64">
        <v>48</v>
      </c>
      <c r="N49" s="64">
        <v>34</v>
      </c>
      <c r="O49" s="65">
        <v>18</v>
      </c>
      <c r="P49" s="48"/>
      <c r="Q49" s="48"/>
      <c r="R49" s="48"/>
      <c r="S49" s="48"/>
      <c r="T49" s="48"/>
      <c r="U49" s="48"/>
    </row>
    <row r="50" spans="1:21" ht="30.75" customHeight="1">
      <c r="A50" s="48"/>
      <c r="B50" s="1163"/>
      <c r="C50" s="1164"/>
      <c r="D50" s="62"/>
      <c r="E50" s="1155" t="s">
        <v>17</v>
      </c>
      <c r="F50" s="1155"/>
      <c r="G50" s="1155"/>
      <c r="H50" s="1155"/>
      <c r="I50" s="1155"/>
      <c r="J50" s="1156"/>
      <c r="K50" s="63" t="s">
        <v>478</v>
      </c>
      <c r="L50" s="64" t="s">
        <v>478</v>
      </c>
      <c r="M50" s="64" t="s">
        <v>478</v>
      </c>
      <c r="N50" s="64" t="s">
        <v>478</v>
      </c>
      <c r="O50" s="65" t="s">
        <v>478</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621</v>
      </c>
      <c r="L52" s="64">
        <v>597</v>
      </c>
      <c r="M52" s="64">
        <v>581</v>
      </c>
      <c r="N52" s="64">
        <v>580</v>
      </c>
      <c r="O52" s="65">
        <v>585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374</v>
      </c>
      <c r="L53" s="69">
        <v>354</v>
      </c>
      <c r="M53" s="69">
        <v>337</v>
      </c>
      <c r="N53" s="69">
        <v>313</v>
      </c>
      <c r="O53" s="70">
        <v>306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後藤光次</cp:lastModifiedBy>
  <cp:lastPrinted>2016-04-13T10:34:42Z</cp:lastPrinted>
  <dcterms:created xsi:type="dcterms:W3CDTF">2016-02-15T01:30:29Z</dcterms:created>
  <dcterms:modified xsi:type="dcterms:W3CDTF">2016-04-21T08:20:19Z</dcterms:modified>
  <cp:category/>
</cp:coreProperties>
</file>