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15b02\企画財務課$\!財政係\⑦諸照会\!県からの照会\!事務系照会\財政比較分析\H28.3\⑤再提出\"/>
    </mc:Choice>
  </mc:AlternateContent>
  <workbookProtection workbookPassword="979D" lockStructure="1"/>
  <bookViews>
    <workbookView xWindow="240" yWindow="60" windowWidth="1494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AM38" i="9"/>
  <c r="C38" i="9"/>
  <c r="AM37" i="9"/>
  <c r="C37" i="9"/>
  <c r="AM36" i="9"/>
  <c r="C36" i="9"/>
  <c r="BW35" i="9"/>
  <c r="BW36" i="9" s="1"/>
  <c r="C35" i="9"/>
  <c r="BW34" i="9"/>
  <c r="U34" i="9"/>
  <c r="C34" i="9"/>
  <c r="BW37" i="9" l="1"/>
  <c r="CO34" i="9" s="1"/>
  <c r="CO35" i="9" s="1"/>
  <c r="CO36" i="9" s="1"/>
  <c r="CO37" i="9" s="1"/>
  <c r="CO38" i="9" s="1"/>
  <c r="CO39" i="9" s="1"/>
  <c r="CO40" i="9" s="1"/>
  <c r="CO41" i="9" s="1"/>
  <c r="CO42" i="9" s="1"/>
  <c r="CO43" i="9" s="1"/>
  <c r="U35" i="9"/>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alcChain>
</file>

<file path=xl/sharedStrings.xml><?xml version="1.0" encoding="utf-8"?>
<sst xmlns="http://schemas.openxmlformats.org/spreadsheetml/2006/main" count="1026" uniqueCount="563">
  <si>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</si>
  <si>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</si>
  <si>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</si>
  <si>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</si>
  <si>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</si>
  <si>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</si>
  <si>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</si>
  <si>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</si>
  <si>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</si>
  <si>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</si>
  <si>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</si>
  <si>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</si>
  <si>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</si>
  <si>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</si>
  <si>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</si>
  <si>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</si>
  <si>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</si>
  <si>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</si>
  <si>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</si>
  <si>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</si>
  <si>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</si>
  <si>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</si>
  <si>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</si>
  <si>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</si>
  <si>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</si>
  <si>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</si>
  <si>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</si>
  <si>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</si>
  <si>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</si>
  <si>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</si>
  <si>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</si>
  <si>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</si>
  <si>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</si>
  <si>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</si>
  <si>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</si>
  <si>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</si>
  <si>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</si>
  <si>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</si>
  <si>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</si>
  <si>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</si>
  <si>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</si>
  <si>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</si>
  <si>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</si>
  <si>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</si>
  <si>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</si>
  <si>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</si>
  <si>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</si>
  <si>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</si>
  <si>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</si>
  <si>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</si>
  <si>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</si>
  <si>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</si>
  <si>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</si>
  <si>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</si>
  <si>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</si>
  <si>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</si>
  <si>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</si>
  <si>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</si>
  <si>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</si>
  <si>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</si>
  <si>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</si>
  <si>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</si>
  <si>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</si>
  <si>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</si>
  <si>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</si>
  <si>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</si>
  <si>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</si>
  <si>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</si>
  <si>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</si>
  <si>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</si>
  <si>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</si>
  <si>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</si>
  <si>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</si>
  <si>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</si>
  <si>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</si>
  <si>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</si>
  <si>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</si>
  <si>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</si>
  <si>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</si>
  <si>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</si>
  <si>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</si>
  <si>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</si>
  <si>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</si>
  <si>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</si>
  <si>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</si>
  <si>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</si>
  <si>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</si>
  <si>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</si>
  <si>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</si>
  <si>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</si>
  <si>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</si>
  <si>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</si>
  <si>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</si>
  <si>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</si>
  <si>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</si>
  <si>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</si>
  <si>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</si>
  <si>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</si>
  <si>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</si>
  <si>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</si>
  <si>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</si>
  <si>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</si>
  <si>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</si>
  <si>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</si>
  <si>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</si>
  <si>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</si>
  <si>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</si>
  <si>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</si>
  <si>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</si>
  <si>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</si>
  <si>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</si>
  <si>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</si>
  <si>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</si>
  <si>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</si>
  <si>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</si>
  <si>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</si>
  <si>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</si>
  <si>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</si>
  <si>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</si>
  <si>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</si>
  <si>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</si>
  <si>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</si>
  <si>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</si>
  <si>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</si>
  <si>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</si>
  <si>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</si>
  <si>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</si>
  <si>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</si>
  <si>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</si>
  <si>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</si>
  <si>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</si>
  <si>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</si>
  <si>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</si>
  <si>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</si>
  <si>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</si>
  <si>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</si>
  <si>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</si>
  <si>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</si>
  <si>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</si>
  <si>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</si>
  <si>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</si>
  <si>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</si>
  <si>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</si>
  <si>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</si>
  <si>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</si>
  <si>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</si>
  <si>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</si>
  <si>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</si>
  <si>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</si>
  <si>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</si>
  <si>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</si>
  <si>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</si>
  <si>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</si>
  <si>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</si>
  <si>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</si>
  <si>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</si>
  <si>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</si>
  <si>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</si>
  <si>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</si>
  <si>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</si>
  <si>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</si>
  <si>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</si>
  <si>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</si>
  <si>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</si>
  <si>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</si>
  <si>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</si>
  <si>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</si>
  <si>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</si>
  <si>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</si>
  <si>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</si>
  <si>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</si>
  <si>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</si>
  <si>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</si>
  <si>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</si>
  <si>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</si>
  <si>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</si>
  <si>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</si>
  <si>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</si>
  <si>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</si>
  <si>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</si>
  <si>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</si>
  <si>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</si>
  <si>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</si>
  <si>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</si>
  <si>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</si>
  <si>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</si>
  <si>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</si>
  <si>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</si>
  <si>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</si>
  <si>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</si>
  <si>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</si>
  <si>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</si>
  <si>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</si>
  <si>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</si>
  <si>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岐阜県中津川市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</si>
  <si>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</si>
  <si>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</si>
  <si>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</si>
  <si>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</si>
  <si>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</si>
  <si>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</si>
  <si>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</si>
  <si>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</si>
  <si>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</si>
  <si>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</si>
  <si>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</si>
  <si>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</si>
  <si>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</si>
  <si>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</si>
  <si>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</si>
  <si>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</si>
  <si>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</si>
  <si>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</si>
  <si>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</si>
  <si>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</si>
  <si>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</si>
  <si>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</si>
  <si>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</si>
  <si>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</si>
  <si>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</si>
  <si>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</si>
  <si>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</si>
  <si>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</si>
  <si>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</si>
  <si>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</si>
  <si>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</si>
  <si>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</si>
  <si>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</si>
  <si>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</si>
  <si>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</si>
  <si>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</si>
  <si>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</si>
  <si>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</si>
  <si>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</si>
  <si>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</si>
  <si>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</si>
  <si>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</si>
  <si>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</si>
  <si>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</si>
  <si>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</si>
  <si>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</si>
  <si>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</si>
  <si>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</si>
  <si>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</si>
  <si>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</si>
  <si>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</si>
  <si>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</si>
  <si>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</si>
  <si>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</si>
  <si>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</si>
  <si>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</si>
  <si>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</si>
  <si>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</si>
  <si>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</si>
  <si>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</si>
  <si>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</si>
  <si>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</si>
  <si>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</si>
  <si>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</si>
  <si>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</si>
  <si>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</si>
  <si>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</si>
  <si>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</si>
  <si>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</si>
  <si>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</si>
  <si>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</si>
  <si>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</si>
  <si>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</si>
  <si>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</si>
  <si>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</si>
  <si>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</si>
  <si>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</si>
  <si>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</si>
  <si>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</si>
  <si>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</si>
  <si>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</si>
  <si>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</si>
  <si>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</si>
  <si>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</si>
  <si>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</si>
  <si>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</si>
  <si>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</si>
  <si>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</si>
  <si>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</si>
  <si>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</si>
  <si>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</si>
  <si>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</si>
  <si>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</si>
  <si>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</si>
  <si>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</si>
  <si>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</si>
  <si>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</si>
  <si>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</si>
  <si>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</si>
  <si>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</si>
  <si>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</si>
  <si>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</si>
  <si>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</si>
  <si>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</si>
  <si>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</si>
  <si>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</si>
  <si>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</si>
  <si>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</si>
  <si>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</si>
  <si>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</si>
  <si>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</si>
  <si>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</si>
  <si>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</si>
  <si>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</si>
  <si>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</si>
  <si>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</si>
  <si>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</si>
  <si>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</si>
  <si>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</si>
  <si>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</si>
  <si>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</si>
  <si>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</si>
  <si>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</si>
  <si>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</si>
  <si>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</si>
  <si>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</si>
  <si>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</si>
  <si>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</si>
  <si>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</si>
  <si>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</si>
  <si>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</si>
  <si>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</si>
  <si>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</si>
  <si>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</si>
  <si>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</si>
  <si>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</si>
  <si>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</si>
  <si>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</si>
  <si>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</si>
  <si>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</si>
  <si>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</si>
  <si>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</si>
  <si>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</si>
  <si>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</si>
  <si>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</si>
  <si>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</si>
  <si>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</si>
  <si>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</si>
  <si>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</si>
  <si>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岐阜県中津川市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</si>
  <si>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</si>
  <si>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</si>
  <si>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</si>
  <si>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</si>
  <si>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</si>
  <si>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</si>
  <si>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</si>
  <si>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</si>
  <si>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</si>
  <si>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</si>
  <si>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</si>
  <si>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</si>
  <si>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</si>
  <si>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</si>
  <si>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</si>
  <si>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</si>
  <si>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</si>
  <si>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</si>
  <si>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</si>
  <si>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</si>
  <si>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</si>
  <si>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</si>
  <si>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</si>
  <si>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</si>
  <si>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</si>
  <si>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</si>
  <si>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</si>
  <si>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</si>
  <si>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</si>
  <si>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</si>
  <si>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</si>
  <si>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</si>
  <si>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</si>
  <si>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</si>
  <si>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国民健康保険事業会計(直営診療施設勘定)</t>
    <phoneticPr fontId="5"/>
  </si>
  <si>
    <t>介護保険事業会計</t>
    <phoneticPr fontId="5"/>
  </si>
  <si>
    <t>後期高齢者医療事業会計</t>
    <phoneticPr fontId="5"/>
  </si>
  <si>
    <t>駅前駐車場事業会計</t>
    <phoneticPr fontId="5"/>
  </si>
  <si>
    <t>水道事業会計</t>
    <phoneticPr fontId="5"/>
  </si>
  <si>
    <t>法適用企業</t>
    <phoneticPr fontId="5"/>
  </si>
  <si>
    <t>病院事業会計</t>
    <phoneticPr fontId="5"/>
  </si>
  <si>
    <t>下水道事業会計</t>
    <phoneticPr fontId="5"/>
  </si>
  <si>
    <t>法非適用企業</t>
    <phoneticPr fontId="5"/>
  </si>
  <si>
    <t>農業集落排水事業会計</t>
    <phoneticPr fontId="5"/>
  </si>
  <si>
    <t>特定環境保全公共下水道事業会計</t>
    <phoneticPr fontId="5"/>
  </si>
  <si>
    <t>個別排水処理事業会計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</si>
  <si>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</si>
  <si>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</si>
  <si>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</si>
  <si>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</si>
  <si>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</si>
  <si>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</si>
  <si>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</si>
  <si>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</si>
  <si>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</si>
  <si>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</si>
  <si>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</si>
  <si>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</si>
  <si>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</si>
  <si>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</si>
  <si>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</si>
  <si>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</si>
  <si>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</si>
  <si>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</si>
  <si>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</si>
  <si>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</si>
  <si>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</si>
  <si>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</si>
  <si>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</si>
  <si>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</si>
  <si>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</si>
  <si>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</si>
  <si>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</si>
  <si>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</si>
  <si>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</si>
  <si>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</si>
  <si>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</si>
  <si>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</si>
  <si>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</si>
  <si>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</si>
  <si>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</si>
  <si>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</si>
  <si>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</si>
  <si>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</si>
  <si>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</si>
  <si>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</si>
  <si>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</si>
  <si>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</si>
  <si>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</si>
  <si>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</si>
  <si>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</si>
  <si>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</si>
  <si>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</si>
  <si>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</si>
  <si>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</si>
  <si>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</si>
  <si>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</si>
  <si>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</si>
  <si>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</si>
  <si>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</si>
  <si>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下水道事業会計</t>
    <phoneticPr fontId="5"/>
  </si>
  <si>
    <t>(Ｆ)</t>
    <phoneticPr fontId="5"/>
  </si>
  <si>
    <t>病院事業会計</t>
    <phoneticPr fontId="5"/>
  </si>
  <si>
    <t>将来負担比率（(Ｅ)－(Ｆ)）／（(Ｃ)－(Ｄ)）×１００</t>
    <rPh sb="0" eb="2">
      <t>ショウライ</t>
    </rPh>
    <rPh sb="2" eb="4">
      <t>フタン</t>
    </rPh>
    <rPh sb="4" eb="6">
      <t>ヒリツ</t>
    </rPh>
    <phoneticPr fontId="5"/>
  </si>
  <si>
    <t>農業集落排水事業会計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</si>
  <si>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</si>
  <si>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</si>
  <si>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</si>
  <si>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</si>
  <si>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</si>
  <si>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</si>
  <si>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</si>
  <si>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</si>
  <si>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</si>
  <si>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</si>
  <si>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</si>
  <si>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</si>
  <si>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</si>
  <si>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</si>
  <si>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</si>
  <si>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</si>
  <si>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</si>
  <si>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</si>
  <si>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</si>
  <si>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</si>
  <si>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</si>
  <si>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</si>
  <si>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</si>
  <si>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</si>
  <si>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</si>
  <si>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</si>
  <si>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</si>
  <si>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</si>
  <si>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</si>
  <si>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</si>
  <si>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</si>
  <si>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</si>
  <si>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</si>
  <si>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</si>
  <si>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</si>
  <si>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</si>
  <si>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</si>
  <si>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</si>
  <si>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</si>
  <si>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</si>
  <si>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</si>
  <si>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</si>
  <si>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</si>
  <si>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</si>
  <si>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</si>
  <si>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</si>
  <si>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</si>
  <si>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</si>
  <si>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</si>
  <si>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</si>
  <si>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</si>
  <si>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</si>
  <si>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</si>
  <si>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</si>
  <si>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</si>
  <si>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</si>
  <si>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</si>
  <si>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</si>
  <si>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</si>
  <si>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</si>
  <si>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</si>
  <si>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</si>
  <si>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</si>
  <si>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</si>
  <si>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</si>
  <si>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</si>
  <si>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</si>
  <si>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</si>
  <si>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</si>
  <si>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</si>
  <si>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</si>
  <si>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</si>
  <si>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</si>
  <si>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</si>
  <si>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</si>
  <si>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</si>
  <si>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</si>
  <si>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</si>
  <si>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</si>
  <si>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1.21</t>
  </si>
  <si>
    <t>▲ 3.59</t>
  </si>
  <si>
    <t>▲ 3.13</t>
  </si>
  <si>
    <t>一般会計</t>
  </si>
  <si>
    <t>水道事業会計</t>
  </si>
  <si>
    <t>病院事業会計</t>
  </si>
  <si>
    <t>介護保険事業会計</t>
  </si>
  <si>
    <t>国民健康保険事業会計(事業勘定)</t>
  </si>
  <si>
    <t>駅前駐車場事業会計</t>
  </si>
  <si>
    <t>下水道事業会計</t>
  </si>
  <si>
    <t>特定環境保全公共下水道事業会計</t>
  </si>
  <si>
    <t>その他会計（赤字）</t>
  </si>
  <si>
    <t>その他会計（黒字）</t>
  </si>
  <si>
    <t>-</t>
    <phoneticPr fontId="2"/>
  </si>
  <si>
    <t>岐阜県市町村会館組合</t>
    <rPh sb="0" eb="3">
      <t>ギフケン</t>
    </rPh>
    <rPh sb="3" eb="6">
      <t>シチョウソン</t>
    </rPh>
    <rPh sb="6" eb="8">
      <t>カイカン</t>
    </rPh>
    <rPh sb="8" eb="10">
      <t>クミアイ</t>
    </rPh>
    <phoneticPr fontId="2"/>
  </si>
  <si>
    <t>中津川市土地開発公社</t>
    <phoneticPr fontId="2"/>
  </si>
  <si>
    <t>(株)阿木レイクサイド</t>
    <phoneticPr fontId="2"/>
  </si>
  <si>
    <t>(株)クアリゾート湯舟沢</t>
    <phoneticPr fontId="2"/>
  </si>
  <si>
    <t>(株)きりら坂下</t>
    <phoneticPr fontId="2"/>
  </si>
  <si>
    <t>(株)ひるかわ企画</t>
    <phoneticPr fontId="2"/>
  </si>
  <si>
    <t>山口特産開発(株)</t>
    <phoneticPr fontId="2"/>
  </si>
  <si>
    <t>○</t>
    <phoneticPr fontId="2"/>
  </si>
  <si>
    <t>明知鉄道㈱</t>
    <rPh sb="0" eb="2">
      <t>アケチ</t>
    </rPh>
    <rPh sb="2" eb="4">
      <t>テツドウ</t>
    </rPh>
    <phoneticPr fontId="2"/>
  </si>
  <si>
    <t>中津川・恵那地域勤労者福祉サービスセンター</t>
    <phoneticPr fontId="2"/>
  </si>
  <si>
    <t>-</t>
    <phoneticPr fontId="2"/>
  </si>
  <si>
    <t>東濃農業共済事務組合</t>
    <phoneticPr fontId="2"/>
  </si>
  <si>
    <t>後期高齢者医療広域連合（一般会計分）</t>
    <phoneticPr fontId="2"/>
  </si>
  <si>
    <t>後期高齢者医療広域連合（特別会計分）</t>
    <phoneticPr fontId="2"/>
  </si>
  <si>
    <t>-</t>
    <phoneticPr fontId="2"/>
  </si>
  <si>
    <t>法適用</t>
    <phoneticPr fontId="2"/>
  </si>
  <si>
    <t>(一財)椛の湖ふれあい村</t>
    <rPh sb="1" eb="2">
      <t>イチ</t>
    </rPh>
    <phoneticPr fontId="2"/>
  </si>
  <si>
    <t>（一財）纐纈忠行基金</t>
    <rPh sb="1" eb="2">
      <t>イチ</t>
    </rPh>
    <phoneticPr fontId="2"/>
  </si>
  <si>
    <t>(一財)付知町振興公社</t>
    <rPh sb="1" eb="2">
      <t>イチ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</si>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</sst>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77732</c:v>
                </c:pt>
                <c:pt idx="1">
                  <c:v>48763</c:v>
                </c:pt>
                <c:pt idx="2">
                  <c:v>53163</c:v>
                </c:pt>
                <c:pt idx="3">
                  <c:v>63758</c:v>
                </c:pt>
                <c:pt idx="4">
                  <c:v>48183</c:v>
                </c:pt>
              </c:numCache>
            </c:numRef>
          </c:val>
          <c:smooth val="0"/>
        </c:ser>
        <c:dLbls>
          <c:showLegendKey val="0"/>
          <c:showVal val="0"/>
          <c:showCatName val="0"/>
          <c:showSerName val="0"/>
          <c:showPercent val="0"/>
          <c:showBubbleSize val="0"/>
        </c:dLbls>
        <c:marker val="1"/>
        <c:smooth val="0"/>
        <c:axId val="389675584"/>
        <c:axId val="389673624"/>
      </c:lineChart>
      <c:catAx>
        <c:axId val="38967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673624"/>
        <c:crosses val="autoZero"/>
        <c:auto val="1"/>
        <c:lblAlgn val="ctr"/>
        <c:lblOffset val="100"/>
        <c:tickLblSkip val="1"/>
        <c:tickMarkSkip val="1"/>
        <c:noMultiLvlLbl val="0"/>
      </c:catAx>
      <c:valAx>
        <c:axId val="3896736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67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9.9700000000000006</c:v>
                </c:pt>
                <c:pt idx="1">
                  <c:v>9.92</c:v>
                </c:pt>
                <c:pt idx="2">
                  <c:v>5.29</c:v>
                </c:pt>
                <c:pt idx="3">
                  <c:v>7.98</c:v>
                </c:pt>
                <c:pt idx="4">
                  <c:v>8.2899999999999991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16.3</c:v>
                </c:pt>
                <c:pt idx="1">
                  <c:v>19.690000000000001</c:v>
                </c:pt>
                <c:pt idx="2">
                  <c:v>22.84</c:v>
                </c:pt>
                <c:pt idx="3">
                  <c:v>22.26</c:v>
                </c:pt>
                <c:pt idx="4">
                  <c:v>24.03</c:v>
                </c:pt>
              </c:numCache>
            </c:numRef>
          </c:val>
        </c:ser>
        <c:dLbls>
          <c:showLegendKey val="0"/>
          <c:showVal val="0"/>
          <c:showCatName val="0"/>
          <c:showSerName val="0"/>
          <c:showPercent val="0"/>
          <c:showBubbleSize val="0"/>
        </c:dLbls>
        <c:gapWidth val="250"/>
        <c:overlap val="100"/>
        <c:axId val="389676368"/>
        <c:axId val="38967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4.9800000000000004</c:v>
                </c:pt>
                <c:pt idx="1">
                  <c:v>-1.21</c:v>
                </c:pt>
                <c:pt idx="2">
                  <c:v>-3.59</c:v>
                </c:pt>
                <c:pt idx="3">
                  <c:v>0.69</c:v>
                </c:pt>
                <c:pt idx="4">
                  <c:v>-3.13</c:v>
                </c:pt>
              </c:numCache>
            </c:numRef>
          </c:val>
          <c:smooth val="0"/>
        </c:ser>
        <c:dLbls>
          <c:showLegendKey val="0"/>
          <c:showVal val="0"/>
          <c:showCatName val="0"/>
          <c:showSerName val="0"/>
          <c:showPercent val="0"/>
          <c:showBubbleSize val="0"/>
        </c:dLbls>
        <c:marker val="1"/>
        <c:smooth val="0"/>
        <c:axId val="389676368"/>
        <c:axId val="389676760"/>
      </c:lineChart>
      <c:catAx>
        <c:axId val="38967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676760"/>
        <c:crosses val="autoZero"/>
        <c:auto val="1"/>
        <c:lblAlgn val="ctr"/>
        <c:lblOffset val="100"/>
        <c:tickLblSkip val="1"/>
        <c:tickMarkSkip val="1"/>
        <c:noMultiLvlLbl val="0"/>
      </c:catAx>
      <c:valAx>
        <c:axId val="38967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67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0.66</c:v>
                </c:pt>
                <c:pt idx="2">
                  <c:v>#N/A</c:v>
                </c:pt>
                <c:pt idx="3">
                  <c:v>0.57999999999999996</c:v>
                </c:pt>
                <c:pt idx="4">
                  <c:v>#N/A</c:v>
                </c:pt>
                <c:pt idx="5">
                  <c:v>0.62</c:v>
                </c:pt>
                <c:pt idx="6">
                  <c:v>#N/A</c:v>
                </c:pt>
                <c:pt idx="7">
                  <c:v>0.44</c:v>
                </c:pt>
                <c:pt idx="8">
                  <c:v>#N/A</c:v>
                </c:pt>
                <c:pt idx="9">
                  <c:v>0.31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0.23</c:v>
                </c:pt>
                <c:pt idx="2">
                  <c:v>#N/A</c:v>
                </c:pt>
                <c:pt idx="3">
                  <c:v>0.34</c:v>
                </c:pt>
                <c:pt idx="4">
                  <c:v>#N/A</c:v>
                </c:pt>
                <c:pt idx="5">
                  <c:v>0.26</c:v>
                </c:pt>
                <c:pt idx="6">
                  <c:v>#N/A</c:v>
                </c:pt>
                <c:pt idx="7">
                  <c:v>0.16</c:v>
                </c:pt>
                <c:pt idx="8">
                  <c:v>#N/A</c:v>
                </c:pt>
                <c:pt idx="9">
                  <c:v>0.19</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0.32</c:v>
                </c:pt>
                <c:pt idx="2">
                  <c:v>#N/A</c:v>
                </c:pt>
                <c:pt idx="3">
                  <c:v>0.35</c:v>
                </c:pt>
                <c:pt idx="4">
                  <c:v>#N/A</c:v>
                </c:pt>
                <c:pt idx="5">
                  <c:v>0.3</c:v>
                </c:pt>
                <c:pt idx="6">
                  <c:v>#N/A</c:v>
                </c:pt>
                <c:pt idx="7">
                  <c:v>0.3</c:v>
                </c:pt>
                <c:pt idx="8">
                  <c:v>#N/A</c:v>
                </c:pt>
                <c:pt idx="9">
                  <c:v>0.31</c:v>
                </c:pt>
              </c:numCache>
            </c:numRef>
          </c:val>
        </c:ser>
        <c:ser>
          <c:idx val="4"/>
          <c:order val="4"/>
          <c:tx>
            <c:strRef>
              <c:f>データシート!$A$31</c:f>
              <c:strCache>
                <c:ptCount val="1"/>
                <c:pt idx="0">
                  <c:v>駅前駐車場事業会計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0.19</c:v>
                </c:pt>
                <c:pt idx="2">
                  <c:v>#N/A</c:v>
                </c:pt>
                <c:pt idx="3">
                  <c:v>0.23</c:v>
                </c:pt>
                <c:pt idx="4">
                  <c:v>#N/A</c:v>
                </c:pt>
                <c:pt idx="5">
                  <c:v>0.28000000000000003</c:v>
                </c:pt>
                <c:pt idx="6">
                  <c:v>#N/A</c:v>
                </c:pt>
                <c:pt idx="7">
                  <c:v>0.32</c:v>
                </c:pt>
                <c:pt idx="8">
                  <c:v>#N/A</c:v>
                </c:pt>
                <c:pt idx="9">
                  <c:v>0.35</c:v>
                </c:pt>
              </c:numCache>
            </c:numRef>
          </c:val>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0.83</c:v>
                </c:pt>
                <c:pt idx="2">
                  <c:v>#N/A</c:v>
                </c:pt>
                <c:pt idx="3">
                  <c:v>0.2</c:v>
                </c:pt>
                <c:pt idx="4">
                  <c:v>#N/A</c:v>
                </c:pt>
                <c:pt idx="5">
                  <c:v>0.22</c:v>
                </c:pt>
                <c:pt idx="6">
                  <c:v>#N/A</c:v>
                </c:pt>
                <c:pt idx="7">
                  <c:v>0.17</c:v>
                </c:pt>
                <c:pt idx="8">
                  <c:v>#N/A</c:v>
                </c:pt>
                <c:pt idx="9">
                  <c:v>0.85</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0.39</c:v>
                </c:pt>
                <c:pt idx="4">
                  <c:v>#N/A</c:v>
                </c:pt>
                <c:pt idx="5">
                  <c:v>0.82</c:v>
                </c:pt>
                <c:pt idx="6">
                  <c:v>#N/A</c:v>
                </c:pt>
                <c:pt idx="7">
                  <c:v>1.1299999999999999</c:v>
                </c:pt>
                <c:pt idx="8">
                  <c:v>#N/A</c:v>
                </c:pt>
                <c:pt idx="9">
                  <c:v>1.19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3.16</c:v>
                </c:pt>
                <c:pt idx="2">
                  <c:v>#N/A</c:v>
                </c:pt>
                <c:pt idx="3">
                  <c:v>4.13</c:v>
                </c:pt>
                <c:pt idx="4">
                  <c:v>#N/A</c:v>
                </c:pt>
                <c:pt idx="5">
                  <c:v>5.13</c:v>
                </c:pt>
                <c:pt idx="6">
                  <c:v>#N/A</c:v>
                </c:pt>
                <c:pt idx="7">
                  <c:v>5.29</c:v>
                </c:pt>
                <c:pt idx="8">
                  <c:v>#N/A</c:v>
                </c:pt>
                <c:pt idx="9">
                  <c:v>4.0599999999999996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4.78</c:v>
                </c:pt>
                <c:pt idx="2">
                  <c:v>#N/A</c:v>
                </c:pt>
                <c:pt idx="3">
                  <c:v>5.46</c:v>
                </c:pt>
                <c:pt idx="4">
                  <c:v>#N/A</c:v>
                </c:pt>
                <c:pt idx="5">
                  <c:v>5.73</c:v>
                </c:pt>
                <c:pt idx="6">
                  <c:v>#N/A</c:v>
                </c:pt>
                <c:pt idx="7">
                  <c:v>6.13</c:v>
                </c:pt>
                <c:pt idx="8">
                  <c:v>#N/A</c:v>
                </c:pt>
                <c:pt idx="9">
                  <c:v>6.51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9.9600000000000009</c:v>
                </c:pt>
                <c:pt idx="2">
                  <c:v>#N/A</c:v>
                </c:pt>
                <c:pt idx="3">
                  <c:v>9.91</c:v>
                </c:pt>
                <c:pt idx="4">
                  <c:v>#N/A</c:v>
                </c:pt>
                <c:pt idx="5">
                  <c:v>5.29</c:v>
                </c:pt>
                <c:pt idx="6">
                  <c:v>#N/A</c:v>
                </c:pt>
                <c:pt idx="7">
                  <c:v>7.98</c:v>
                </c:pt>
                <c:pt idx="8">
                  <c:v>#N/A</c:v>
                </c:pt>
                <c:pt idx="9">
                  <c:v>8.2799999999999994</c:v>
                </c:pt>
              </c:numCache>
            </c:numRef>
          </c:val>
        </c:ser>
        <c:dLbls>
          <c:showLegendKey val="0"/>
          <c:showVal val="0"/>
          <c:showCatName val="0"/>
          <c:showSerName val="0"/>
          <c:showPercent val="0"/>
          <c:showBubbleSize val="0"/>
        </c:dLbls>
        <c:gapWidth val="150"/>
        <c:overlap val="100"/>
        <c:axId val="390440360"/>
        <c:axId val="390439968"/>
      </c:barChart>
      <c:catAx>
        <c:axId val="39044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439968"/>
        <c:crosses val="autoZero"/>
        <c:auto val="1"/>
        <c:lblAlgn val="ctr"/>
        <c:lblOffset val="100"/>
        <c:tickLblSkip val="1"/>
        <c:tickMarkSkip val="1"/>
        <c:noMultiLvlLbl val="0"/>
      </c:catAx>
      <c:valAx>
        <c:axId val="39043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440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5513</c:v>
                </c:pt>
                <c:pt idx="5">
                  <c:v>5535</c:v>
                </c:pt>
                <c:pt idx="8">
                  <c:v>5513</c:v>
                </c:pt>
                <c:pt idx="11">
                  <c:v>5430</c:v>
                </c:pt>
                <c:pt idx="14">
                  <c:v>5448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112</c:v>
                </c:pt>
                <c:pt idx="3">
                  <c:v>108</c:v>
                </c:pt>
                <c:pt idx="6">
                  <c:v>35</c:v>
                </c:pt>
                <c:pt idx="9">
                  <c:v>35</c:v>
                </c:pt>
                <c:pt idx="12">
                  <c:v>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2</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2956</c:v>
                </c:pt>
                <c:pt idx="3">
                  <c:v>3003</c:v>
                </c:pt>
                <c:pt idx="6">
                  <c:v>2915</c:v>
                </c:pt>
                <c:pt idx="9">
                  <c:v>2905</c:v>
                </c:pt>
                <c:pt idx="12">
                  <c:v>2954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5354</c:v>
                </c:pt>
                <c:pt idx="3">
                  <c:v>5172</c:v>
                </c:pt>
                <c:pt idx="6">
                  <c:v>4844</c:v>
                </c:pt>
                <c:pt idx="9">
                  <c:v>4517</c:v>
                </c:pt>
                <c:pt idx="12">
                  <c:v>4354</c:v>
                </c:pt>
              </c:numCache>
            </c:numRef>
          </c:val>
        </c:ser>
        <c:dLbls>
          <c:showLegendKey val="0"/>
          <c:showVal val="0"/>
          <c:showCatName val="0"/>
          <c:showSerName val="0"/>
          <c:showPercent val="0"/>
          <c:showBubbleSize val="0"/>
        </c:dLbls>
        <c:gapWidth val="100"/>
        <c:overlap val="100"/>
        <c:axId val="390439184"/>
        <c:axId val="390438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2911</c:v>
                </c:pt>
                <c:pt idx="2">
                  <c:v>#N/A</c:v>
                </c:pt>
                <c:pt idx="3">
                  <c:v>#N/A</c:v>
                </c:pt>
                <c:pt idx="4">
                  <c:v>2750</c:v>
                </c:pt>
                <c:pt idx="5">
                  <c:v>#N/A</c:v>
                </c:pt>
                <c:pt idx="6">
                  <c:v>#N/A</c:v>
                </c:pt>
                <c:pt idx="7">
                  <c:v>2283</c:v>
                </c:pt>
                <c:pt idx="8">
                  <c:v>#N/A</c:v>
                </c:pt>
                <c:pt idx="9">
                  <c:v>#N/A</c:v>
                </c:pt>
                <c:pt idx="10">
                  <c:v>2027</c:v>
                </c:pt>
                <c:pt idx="11">
                  <c:v>#N/A</c:v>
                </c:pt>
                <c:pt idx="12">
                  <c:v>#N/A</c:v>
                </c:pt>
                <c:pt idx="13">
                  <c:v>1895</c:v>
                </c:pt>
                <c:pt idx="14">
                  <c:v>#N/A</c:v>
                </c:pt>
              </c:numCache>
            </c:numRef>
          </c:val>
          <c:smooth val="0"/>
        </c:ser>
        <c:dLbls>
          <c:showLegendKey val="0"/>
          <c:showVal val="0"/>
          <c:showCatName val="0"/>
          <c:showSerName val="0"/>
          <c:showPercent val="0"/>
          <c:showBubbleSize val="0"/>
        </c:dLbls>
        <c:marker val="1"/>
        <c:smooth val="0"/>
        <c:axId val="390439184"/>
        <c:axId val="390438008"/>
      </c:lineChart>
      <c:catAx>
        <c:axId val="39043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438008"/>
        <c:crosses val="autoZero"/>
        <c:auto val="1"/>
        <c:lblAlgn val="ctr"/>
        <c:lblOffset val="100"/>
        <c:tickLblSkip val="1"/>
        <c:tickMarkSkip val="1"/>
        <c:noMultiLvlLbl val="0"/>
      </c:catAx>
      <c:valAx>
        <c:axId val="390438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43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52154</c:v>
                </c:pt>
                <c:pt idx="5">
                  <c:v>50744</c:v>
                </c:pt>
                <c:pt idx="8">
                  <c:v>49686</c:v>
                </c:pt>
                <c:pt idx="11">
                  <c:v>48712</c:v>
                </c:pt>
                <c:pt idx="14">
                  <c:v>48376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6442</c:v>
                </c:pt>
                <c:pt idx="5">
                  <c:v>5893</c:v>
                </c:pt>
                <c:pt idx="8">
                  <c:v>5612</c:v>
                </c:pt>
                <c:pt idx="11">
                  <c:v>5214</c:v>
                </c:pt>
                <c:pt idx="14">
                  <c:v>5056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9195</c:v>
                </c:pt>
                <c:pt idx="5">
                  <c:v>10147</c:v>
                </c:pt>
                <c:pt idx="8">
                  <c:v>11248</c:v>
                </c:pt>
                <c:pt idx="11">
                  <c:v>11764</c:v>
                </c:pt>
                <c:pt idx="14">
                  <c:v>13002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213</c:v>
                </c:pt>
                <c:pt idx="3">
                  <c:v>206</c:v>
                </c:pt>
                <c:pt idx="6">
                  <c:v>178</c:v>
                </c:pt>
                <c:pt idx="9">
                  <c:v>153</c:v>
                </c:pt>
                <c:pt idx="12">
                  <c:v>138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7864</c:v>
                </c:pt>
                <c:pt idx="3">
                  <c:v>7779</c:v>
                </c:pt>
                <c:pt idx="6">
                  <c:v>7499</c:v>
                </c:pt>
                <c:pt idx="9">
                  <c:v>7099</c:v>
                </c:pt>
                <c:pt idx="12">
                  <c:v>6660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c:v>
                </c:pt>
                <c:pt idx="3">
                  <c:v>2</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37855</c:v>
                </c:pt>
                <c:pt idx="3">
                  <c:v>36200</c:v>
                </c:pt>
                <c:pt idx="6">
                  <c:v>34866</c:v>
                </c:pt>
                <c:pt idx="9">
                  <c:v>32794</c:v>
                </c:pt>
                <c:pt idx="12">
                  <c:v>30828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836</c:v>
                </c:pt>
                <c:pt idx="3">
                  <c:v>475</c:v>
                </c:pt>
                <c:pt idx="6">
                  <c:v>403</c:v>
                </c:pt>
                <c:pt idx="9">
                  <c:v>343</c:v>
                </c:pt>
                <c:pt idx="12">
                  <c:v>196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43026</c:v>
                </c:pt>
                <c:pt idx="3">
                  <c:v>40599</c:v>
                </c:pt>
                <c:pt idx="6">
                  <c:v>38909</c:v>
                </c:pt>
                <c:pt idx="9">
                  <c:v>37716</c:v>
                </c:pt>
                <c:pt idx="12">
                  <c:v>38046</c:v>
                </c:pt>
              </c:numCache>
            </c:numRef>
          </c:val>
        </c:ser>
        <c:dLbls>
          <c:showLegendKey val="0"/>
          <c:showVal val="0"/>
          <c:showCatName val="0"/>
          <c:showSerName val="0"/>
          <c:showPercent val="0"/>
          <c:showBubbleSize val="0"/>
        </c:dLbls>
        <c:gapWidth val="100"/>
        <c:overlap val="100"/>
        <c:axId val="452533680"/>
        <c:axId val="452534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22007</c:v>
                </c:pt>
                <c:pt idx="2">
                  <c:v>#N/A</c:v>
                </c:pt>
                <c:pt idx="3">
                  <c:v>#N/A</c:v>
                </c:pt>
                <c:pt idx="4">
                  <c:v>18477</c:v>
                </c:pt>
                <c:pt idx="5">
                  <c:v>#N/A</c:v>
                </c:pt>
                <c:pt idx="6">
                  <c:v>#N/A</c:v>
                </c:pt>
                <c:pt idx="7">
                  <c:v>15308</c:v>
                </c:pt>
                <c:pt idx="8">
                  <c:v>#N/A</c:v>
                </c:pt>
                <c:pt idx="9">
                  <c:v>#N/A</c:v>
                </c:pt>
                <c:pt idx="10">
                  <c:v>12415</c:v>
                </c:pt>
                <c:pt idx="11">
                  <c:v>#N/A</c:v>
                </c:pt>
                <c:pt idx="12">
                  <c:v>#N/A</c:v>
                </c:pt>
                <c:pt idx="13">
                  <c:v>9434</c:v>
                </c:pt>
                <c:pt idx="14">
                  <c:v>#N/A</c:v>
                </c:pt>
              </c:numCache>
            </c:numRef>
          </c:val>
          <c:smooth val="0"/>
        </c:ser>
        <c:dLbls>
          <c:showLegendKey val="0"/>
          <c:showVal val="0"/>
          <c:showCatName val="0"/>
          <c:showSerName val="0"/>
          <c:showPercent val="0"/>
          <c:showBubbleSize val="0"/>
        </c:dLbls>
        <c:marker val="1"/>
        <c:smooth val="0"/>
        <c:axId val="452533680"/>
        <c:axId val="452534072"/>
      </c:lineChart>
      <c:catAx>
        <c:axId val="45253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534072"/>
        <c:crosses val="autoZero"/>
        <c:auto val="1"/>
        <c:lblAlgn val="ctr"/>
        <c:lblOffset val="100"/>
        <c:tickLblSkip val="1"/>
        <c:tickMarkSkip val="1"/>
        <c:noMultiLvlLbl val="0"/>
      </c:catAx>
      <c:valAx>
        <c:axId val="452534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53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81,613
80,672
676.45
40,737,565
38,479,296
2,094,276
25,263,646
38,046,098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長引く景気低迷による個人・法人関係の減収などから</a:t>
          </a:r>
          <a:r>
            <a:rPr kumimoji="1" lang="en-US" altLang="ja-JP" sz="1200">
              <a:latin typeface="ＭＳ Ｐゴシック"/>
            </a:rPr>
            <a:t>0.50</a:t>
          </a:r>
          <a:r>
            <a:rPr kumimoji="1" lang="ja-JP" altLang="en-US" sz="1200">
              <a:latin typeface="ＭＳ Ｐゴシック"/>
            </a:rPr>
            <a:t>と類似団体平均を下回っている。</a:t>
          </a:r>
        </a:p>
        <a:p>
          <a:r>
            <a:rPr kumimoji="1" lang="ja-JP" altLang="en-US" sz="1200">
              <a:latin typeface="ＭＳ Ｐゴシック"/>
            </a:rPr>
            <a:t>　歳出において、人件費や公債費については一定程度の縮減を達成したが、市町村合併により増加した類似公共施設については、施設の統廃合が進んでおらず、それらの維持管理経費や修繕費などが圧縮できていない。</a:t>
          </a:r>
        </a:p>
        <a:p>
          <a:r>
            <a:rPr kumimoji="1" lang="ja-JP" altLang="en-US" sz="1200">
              <a:latin typeface="ＭＳ Ｐゴシック"/>
            </a:rPr>
            <a:t>　今後は、歳出全般の更なる抑制とともに、企業誘致などによる雇用や定住人口の増加、商工業の特産品ブランド化による産業活性化を図り、市税などの自主財源を増加させる施策を進め、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7" name="直線コネクタ 66"/>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0" name="直線コネクタ 69"/>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162278</xdr:rowOff>
    </xdr:to>
    <xdr:cxnSp macro="">
      <xdr:nvCxnSpPr>
        <xdr:cNvPr id="76" name="直線コネクタ 75"/>
        <xdr:cNvCxnSpPr/>
      </xdr:nvCxnSpPr>
      <xdr:spPr>
        <a:xfrm>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6" name="円/楕円 85"/>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7"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8" name="円/楕円 87"/>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9" name="テキスト ボックス 88"/>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行財政改革による事業費の見直し、公債費負担適正化計画に基づく公債費削減の取り組みにより、経常収支比率は</a:t>
          </a:r>
          <a:r>
            <a:rPr kumimoji="1" lang="en-US" altLang="ja-JP" sz="1300">
              <a:latin typeface="ＭＳ Ｐゴシック"/>
            </a:rPr>
            <a:t>84.9</a:t>
          </a:r>
          <a:r>
            <a:rPr kumimoji="1" lang="ja-JP" altLang="en-US" sz="1300">
              <a:latin typeface="ＭＳ Ｐゴシック"/>
            </a:rPr>
            <a:t>％と類似団体平均を上回った。</a:t>
          </a:r>
        </a:p>
        <a:p>
          <a:r>
            <a:rPr kumimoji="1" lang="ja-JP" altLang="en-US" sz="1300">
              <a:latin typeface="ＭＳ Ｐゴシック"/>
            </a:rPr>
            <a:t>　今後、高齢化の進行や医療費の増大に伴い、国民健康保険や介護保険、後期高齢者医療事業会計への繰出金が漸増し、経常収支比率の悪化が予想されるのを見据え、職員数の見直しや公共施設の統廃合など更なる行財政改革を推進し、行政運営経費の抑制を図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62</xdr:row>
      <xdr:rowOff>160274</xdr:rowOff>
    </xdr:to>
    <xdr:cxnSp macro="">
      <xdr:nvCxnSpPr>
        <xdr:cNvPr id="128" name="直線コネクタ 127"/>
        <xdr:cNvCxnSpPr/>
      </xdr:nvCxnSpPr>
      <xdr:spPr>
        <a:xfrm>
          <a:off x="4114800" y="1072743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62</xdr:row>
      <xdr:rowOff>150622</xdr:rowOff>
    </xdr:to>
    <xdr:cxnSp macro="">
      <xdr:nvCxnSpPr>
        <xdr:cNvPr id="131" name="直線コネクタ 130"/>
        <xdr:cNvCxnSpPr/>
      </xdr:nvCxnSpPr>
      <xdr:spPr>
        <a:xfrm flipV="1">
          <a:off x="3225800" y="107274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150622</xdr:rowOff>
    </xdr:from>
    <xdr:to>
      <xdr:col>4</xdr:col>
      <xdr:colOff>482600</xdr:colOff>
      <xdr:row>62</xdr:row>
      <xdr:rowOff>150622</xdr:rowOff>
    </xdr:to>
    <xdr:cxnSp macro="">
      <xdr:nvCxnSpPr>
        <xdr:cNvPr id="134" name="直線コネクタ 133"/>
        <xdr:cNvCxnSpPr/>
      </xdr:nvCxnSpPr>
      <xdr:spPr>
        <a:xfrm>
          <a:off x="2336800" y="10780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150622</xdr:rowOff>
    </xdr:to>
    <xdr:cxnSp macro="">
      <xdr:nvCxnSpPr>
        <xdr:cNvPr id="137" name="直線コネクタ 136"/>
        <xdr:cNvCxnSpPr/>
      </xdr:nvCxnSpPr>
      <xdr:spPr>
        <a:xfrm>
          <a:off x="1447800" y="107177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7" name="円/楕円 146"/>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126001</xdr:rowOff>
    </xdr:from>
    <xdr:ext cx="762000" cy="259045"/>
    <xdr:sp macro="" textlink="">
      <xdr:nvSpPr>
        <xdr:cNvPr id="148"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49" name="円/楕円 148"/>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0" name="テキスト ボックス 149"/>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1" name="円/楕円 150"/>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40149</xdr:rowOff>
    </xdr:from>
    <xdr:ext cx="762000" cy="259045"/>
    <xdr:sp macro="" textlink="">
      <xdr:nvSpPr>
        <xdr:cNvPr id="152" name="テキスト ボックス 151"/>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3" name="円/楕円 152"/>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40149</xdr:rowOff>
    </xdr:from>
    <xdr:ext cx="762000" cy="259045"/>
    <xdr:sp macro="" textlink="">
      <xdr:nvSpPr>
        <xdr:cNvPr id="154" name="テキスト ボックス 153"/>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5" name="円/楕円 154"/>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148861</xdr:rowOff>
    </xdr:from>
    <xdr:ext cx="762000" cy="259045"/>
    <xdr:sp macro="" textlink="">
      <xdr:nvSpPr>
        <xdr:cNvPr id="156" name="テキスト ボックス 155"/>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[147,811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年度の市町村合併により職員数（特別職と医療機関を除く）が類似団体よりも多い</a:t>
          </a:r>
          <a:r>
            <a:rPr kumimoji="1" lang="en-US" altLang="ja-JP" sz="1300">
              <a:latin typeface="ＭＳ Ｐゴシック"/>
            </a:rPr>
            <a:t>1,086</a:t>
          </a:r>
          <a:r>
            <a:rPr kumimoji="1" lang="ja-JP" altLang="en-US" sz="1300">
              <a:latin typeface="ＭＳ Ｐゴシック"/>
            </a:rPr>
            <a:t>人となったため、定員管理計画を策定し職員数削減に取り組んできた。その成果として、削減目標を達成し人件費の総額は減少しているものの、依然として類似団体よりも高い数値になっている。</a:t>
          </a:r>
        </a:p>
        <a:p>
          <a:r>
            <a:rPr kumimoji="1" lang="ja-JP" altLang="en-US" sz="1300">
              <a:latin typeface="ＭＳ Ｐゴシック"/>
            </a:rPr>
            <a:t>　今後についても、平成</a:t>
          </a:r>
          <a:r>
            <a:rPr kumimoji="1" lang="en-US" altLang="ja-JP" sz="1300">
              <a:latin typeface="ＭＳ Ｐゴシック"/>
            </a:rPr>
            <a:t>30</a:t>
          </a:r>
          <a:r>
            <a:rPr kumimoji="1" lang="ja-JP" altLang="en-US" sz="1300">
              <a:latin typeface="ＭＳ Ｐゴシック"/>
            </a:rPr>
            <a:t>年度当初までに職員数を</a:t>
          </a:r>
          <a:r>
            <a:rPr kumimoji="1" lang="en-US" altLang="ja-JP" sz="1300">
              <a:latin typeface="ＭＳ Ｐゴシック"/>
            </a:rPr>
            <a:t>796</a:t>
          </a:r>
          <a:r>
            <a:rPr kumimoji="1" lang="ja-JP" altLang="en-US" sz="1300">
              <a:latin typeface="ＭＳ Ｐゴシック"/>
            </a:rPr>
            <a:t>人とする新しい定員適正化計画を策定した上で人件費の抑制に努めていく。</a:t>
          </a:r>
        </a:p>
        <a:p>
          <a:r>
            <a:rPr kumimoji="1" lang="ja-JP" altLang="en-US" sz="1300">
              <a:latin typeface="ＭＳ Ｐゴシック"/>
            </a:rPr>
            <a:t>　また、公共施設の統廃合などにより維持管理経費をはじめとした物件費についても抑制を図っていく。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25268</xdr:rowOff>
    </xdr:from>
    <xdr:to>
      <xdr:col>7</xdr:col>
      <xdr:colOff>152400</xdr:colOff>
      <xdr:row>82</xdr:row>
      <xdr:rowOff>52936</xdr:rowOff>
    </xdr:to>
    <xdr:cxnSp macro="">
      <xdr:nvCxnSpPr>
        <xdr:cNvPr id="189" name="直線コネクタ 188"/>
        <xdr:cNvCxnSpPr/>
      </xdr:nvCxnSpPr>
      <xdr:spPr>
        <a:xfrm>
          <a:off x="4114800" y="14084168"/>
          <a:ext cx="8382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25268</xdr:rowOff>
    </xdr:from>
    <xdr:to>
      <xdr:col>6</xdr:col>
      <xdr:colOff>0</xdr:colOff>
      <xdr:row>82</xdr:row>
      <xdr:rowOff>28009</xdr:rowOff>
    </xdr:to>
    <xdr:cxnSp macro="">
      <xdr:nvCxnSpPr>
        <xdr:cNvPr id="192" name="直線コネクタ 191"/>
        <xdr:cNvCxnSpPr/>
      </xdr:nvCxnSpPr>
      <xdr:spPr>
        <a:xfrm flipV="1">
          <a:off x="3225800" y="14084168"/>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28009</xdr:rowOff>
    </xdr:from>
    <xdr:to>
      <xdr:col>4</xdr:col>
      <xdr:colOff>482600</xdr:colOff>
      <xdr:row>82</xdr:row>
      <xdr:rowOff>54727</xdr:rowOff>
    </xdr:to>
    <xdr:cxnSp macro="">
      <xdr:nvCxnSpPr>
        <xdr:cNvPr id="195" name="直線コネクタ 194"/>
        <xdr:cNvCxnSpPr/>
      </xdr:nvCxnSpPr>
      <xdr:spPr>
        <a:xfrm flipV="1">
          <a:off x="2336800" y="14086909"/>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39843</xdr:rowOff>
    </xdr:from>
    <xdr:to>
      <xdr:col>3</xdr:col>
      <xdr:colOff>279400</xdr:colOff>
      <xdr:row>82</xdr:row>
      <xdr:rowOff>54727</xdr:rowOff>
    </xdr:to>
    <xdr:cxnSp macro="">
      <xdr:nvCxnSpPr>
        <xdr:cNvPr id="198" name="直線コネクタ 197"/>
        <xdr:cNvCxnSpPr/>
      </xdr:nvCxnSpPr>
      <xdr:spPr>
        <a:xfrm>
          <a:off x="1447800" y="14098743"/>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21138</xdr:rowOff>
    </xdr:from>
    <xdr:ext cx="762000" cy="259045"/>
    <xdr:sp macro="" textlink="">
      <xdr:nvSpPr>
        <xdr:cNvPr id="202" name="テキスト ボックス 201"/>
        <xdr:cNvSpPr txBox="1"/>
      </xdr:nvSpPr>
      <xdr:spPr>
        <a:xfrm>
          <a:off x="1066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2136</xdr:rowOff>
    </xdr:from>
    <xdr:to>
      <xdr:col>7</xdr:col>
      <xdr:colOff>203200</xdr:colOff>
      <xdr:row>82</xdr:row>
      <xdr:rowOff>103736</xdr:rowOff>
    </xdr:to>
    <xdr:sp macro="" textlink="">
      <xdr:nvSpPr>
        <xdr:cNvPr id="208" name="円/楕円 207"/>
        <xdr:cNvSpPr/>
      </xdr:nvSpPr>
      <xdr:spPr>
        <a:xfrm>
          <a:off x="4902200" y="140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145663</xdr:rowOff>
    </xdr:from>
    <xdr:ext cx="762000" cy="259045"/>
    <xdr:sp macro="" textlink="">
      <xdr:nvSpPr>
        <xdr:cNvPr id="209" name="人件費・物件費等の状況該当値テキスト"/>
        <xdr:cNvSpPr txBox="1"/>
      </xdr:nvSpPr>
      <xdr:spPr>
        <a:xfrm>
          <a:off x="5041900" y="1403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147,811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145918</xdr:rowOff>
    </xdr:from>
    <xdr:to>
      <xdr:col>6</xdr:col>
      <xdr:colOff>50800</xdr:colOff>
      <xdr:row>82</xdr:row>
      <xdr:rowOff>76068</xdr:rowOff>
    </xdr:to>
    <xdr:sp macro="" textlink="">
      <xdr:nvSpPr>
        <xdr:cNvPr id="210" name="円/楕円 209"/>
        <xdr:cNvSpPr/>
      </xdr:nvSpPr>
      <xdr:spPr>
        <a:xfrm>
          <a:off x="4064000" y="140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60845</xdr:rowOff>
    </xdr:from>
    <xdr:ext cx="736600" cy="259045"/>
    <xdr:sp macro="" textlink="">
      <xdr:nvSpPr>
        <xdr:cNvPr id="211" name="テキスト ボックス 210"/>
        <xdr:cNvSpPr txBox="1"/>
      </xdr:nvSpPr>
      <xdr:spPr>
        <a:xfrm>
          <a:off x="3733800" y="1411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148659</xdr:rowOff>
    </xdr:from>
    <xdr:to>
      <xdr:col>4</xdr:col>
      <xdr:colOff>533400</xdr:colOff>
      <xdr:row>82</xdr:row>
      <xdr:rowOff>78809</xdr:rowOff>
    </xdr:to>
    <xdr:sp macro="" textlink="">
      <xdr:nvSpPr>
        <xdr:cNvPr id="212" name="円/楕円 211"/>
        <xdr:cNvSpPr/>
      </xdr:nvSpPr>
      <xdr:spPr>
        <a:xfrm>
          <a:off x="3175000" y="140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63586</xdr:rowOff>
    </xdr:from>
    <xdr:ext cx="762000" cy="259045"/>
    <xdr:sp macro="" textlink="">
      <xdr:nvSpPr>
        <xdr:cNvPr id="213" name="テキスト ボックス 212"/>
        <xdr:cNvSpPr txBox="1"/>
      </xdr:nvSpPr>
      <xdr:spPr>
        <a:xfrm>
          <a:off x="2844800" y="1412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3927</xdr:rowOff>
    </xdr:from>
    <xdr:to>
      <xdr:col>3</xdr:col>
      <xdr:colOff>330200</xdr:colOff>
      <xdr:row>82</xdr:row>
      <xdr:rowOff>105527</xdr:rowOff>
    </xdr:to>
    <xdr:sp macro="" textlink="">
      <xdr:nvSpPr>
        <xdr:cNvPr id="214" name="円/楕円 213"/>
        <xdr:cNvSpPr/>
      </xdr:nvSpPr>
      <xdr:spPr>
        <a:xfrm>
          <a:off x="2286000" y="140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90304</xdr:rowOff>
    </xdr:from>
    <xdr:ext cx="762000" cy="259045"/>
    <xdr:sp macro="" textlink="">
      <xdr:nvSpPr>
        <xdr:cNvPr id="215" name="テキスト ボックス 214"/>
        <xdr:cNvSpPr txBox="1"/>
      </xdr:nvSpPr>
      <xdr:spPr>
        <a:xfrm>
          <a:off x="1955800" y="141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160493</xdr:rowOff>
    </xdr:from>
    <xdr:to>
      <xdr:col>2</xdr:col>
      <xdr:colOff>127000</xdr:colOff>
      <xdr:row>82</xdr:row>
      <xdr:rowOff>90643</xdr:rowOff>
    </xdr:to>
    <xdr:sp macro="" textlink="">
      <xdr:nvSpPr>
        <xdr:cNvPr id="216" name="円/楕円 215"/>
        <xdr:cNvSpPr/>
      </xdr:nvSpPr>
      <xdr:spPr>
        <a:xfrm>
          <a:off x="1397000" y="140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75420</xdr:rowOff>
    </xdr:from>
    <xdr:ext cx="762000" cy="259045"/>
    <xdr:sp macro="" textlink="">
      <xdr:nvSpPr>
        <xdr:cNvPr id="217" name="テキスト ボックス 216"/>
        <xdr:cNvSpPr txBox="1"/>
      </xdr:nvSpPr>
      <xdr:spPr>
        <a:xfrm>
          <a:off x="1066800" y="141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東日本大震災関係による国の給与の変動に伴い、一時的にラスパイレス指数が急上昇したが、当市においても給与体系の見直しを行い、指数は</a:t>
          </a:r>
          <a:r>
            <a:rPr kumimoji="1" lang="en-US" altLang="ja-JP" sz="1300">
              <a:latin typeface="ＭＳ Ｐゴシック"/>
            </a:rPr>
            <a:t>100</a:t>
          </a:r>
          <a:r>
            <a:rPr kumimoji="1" lang="ja-JP" altLang="en-US" sz="1300">
              <a:latin typeface="ＭＳ Ｐゴシック"/>
            </a:rPr>
            <a:t>を下回り、類似団体平均よりも良好である。</a:t>
          </a:r>
          <a:endParaRPr kumimoji="1" lang="en-US" altLang="ja-JP" sz="1300">
            <a:latin typeface="ＭＳ Ｐゴシック"/>
          </a:endParaRPr>
        </a:p>
        <a:p>
          <a:r>
            <a:rPr kumimoji="1" lang="ja-JP" altLang="en-US" sz="1300">
              <a:latin typeface="ＭＳ Ｐゴシック"/>
            </a:rPr>
            <a:t>　ただ、高年齢職員の占める割合が高い構造が続くため、</a:t>
          </a:r>
          <a:r>
            <a:rPr kumimoji="1" lang="en-US" altLang="ja-JP" sz="1300">
              <a:latin typeface="ＭＳ Ｐゴシック"/>
            </a:rPr>
            <a:t>55</a:t>
          </a:r>
          <a:r>
            <a:rPr kumimoji="1" lang="ja-JP" altLang="en-US" sz="1300">
              <a:latin typeface="ＭＳ Ｐゴシック"/>
            </a:rPr>
            <a:t>歳以上の職員の昇給抑制を引き続実施するものの、指数は高どまりすると考えられる。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93134</xdr:rowOff>
    </xdr:to>
    <xdr:cxnSp macro="">
      <xdr:nvCxnSpPr>
        <xdr:cNvPr id="251" name="直線コネクタ 250"/>
        <xdr:cNvCxnSpPr/>
      </xdr:nvCxnSpPr>
      <xdr:spPr>
        <a:xfrm flipV="1">
          <a:off x="16179800" y="142966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89</xdr:row>
      <xdr:rowOff>56445</xdr:rowOff>
    </xdr:to>
    <xdr:cxnSp macro="">
      <xdr:nvCxnSpPr>
        <xdr:cNvPr id="254" name="直線コネクタ 253"/>
        <xdr:cNvCxnSpPr/>
      </xdr:nvCxnSpPr>
      <xdr:spPr>
        <a:xfrm flipV="1">
          <a:off x="15290800" y="14323484"/>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2822</xdr:rowOff>
    </xdr:from>
    <xdr:to>
      <xdr:col>22</xdr:col>
      <xdr:colOff>203200</xdr:colOff>
      <xdr:row>89</xdr:row>
      <xdr:rowOff>56445</xdr:rowOff>
    </xdr:to>
    <xdr:cxnSp macro="">
      <xdr:nvCxnSpPr>
        <xdr:cNvPr id="257" name="直線コネクタ 256"/>
        <xdr:cNvCxnSpPr/>
      </xdr:nvCxnSpPr>
      <xdr:spPr>
        <a:xfrm>
          <a:off x="14401800" y="1526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89</xdr:row>
      <xdr:rowOff>2822</xdr:rowOff>
    </xdr:to>
    <xdr:cxnSp macro="">
      <xdr:nvCxnSpPr>
        <xdr:cNvPr id="260" name="直線コネクタ 259"/>
        <xdr:cNvCxnSpPr/>
      </xdr:nvCxnSpPr>
      <xdr:spPr>
        <a:xfrm>
          <a:off x="13512800" y="14256455"/>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0" name="円/楕円 269"/>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1"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2" name="円/楕円 271"/>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3" name="テキスト ボックス 272"/>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5645</xdr:rowOff>
    </xdr:from>
    <xdr:to>
      <xdr:col>22</xdr:col>
      <xdr:colOff>254000</xdr:colOff>
      <xdr:row>89</xdr:row>
      <xdr:rowOff>107245</xdr:rowOff>
    </xdr:to>
    <xdr:sp macro="" textlink="">
      <xdr:nvSpPr>
        <xdr:cNvPr id="274" name="円/楕円 273"/>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117422</xdr:rowOff>
    </xdr:from>
    <xdr:ext cx="762000" cy="259045"/>
    <xdr:sp macro="" textlink="">
      <xdr:nvSpPr>
        <xdr:cNvPr id="275" name="テキスト ボックス 274"/>
        <xdr:cNvSpPr txBox="1"/>
      </xdr:nvSpPr>
      <xdr:spPr>
        <a:xfrm>
          <a:off x="14909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76" name="円/楕円 275"/>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63799</xdr:rowOff>
    </xdr:from>
    <xdr:ext cx="762000" cy="259045"/>
    <xdr:sp macro="" textlink="">
      <xdr:nvSpPr>
        <xdr:cNvPr id="277" name="テキスト ボックス 276"/>
        <xdr:cNvSpPr txBox="1"/>
      </xdr:nvSpPr>
      <xdr:spPr>
        <a:xfrm>
          <a:off x="14020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146755</xdr:rowOff>
    </xdr:from>
    <xdr:to>
      <xdr:col>19</xdr:col>
      <xdr:colOff>533400</xdr:colOff>
      <xdr:row>83</xdr:row>
      <xdr:rowOff>76905</xdr:rowOff>
    </xdr:to>
    <xdr:sp macro="" textlink="">
      <xdr:nvSpPr>
        <xdr:cNvPr id="278" name="円/楕円 277"/>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87082</xdr:rowOff>
    </xdr:from>
    <xdr:ext cx="762000" cy="259045"/>
    <xdr:sp macro="" textlink="">
      <xdr:nvSpPr>
        <xdr:cNvPr id="279" name="テキスト ボックス 278"/>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17</a:t>
          </a:r>
          <a:r>
            <a:rPr kumimoji="1" lang="ja-JP" altLang="en-US" sz="1200">
              <a:latin typeface="ＭＳ Ｐゴシック"/>
            </a:rPr>
            <a:t>年の市町村合併により職員数（特別職と医療機関を除く）が</a:t>
          </a:r>
          <a:r>
            <a:rPr kumimoji="1" lang="en-US" altLang="ja-JP" sz="1200">
              <a:latin typeface="ＭＳ Ｐゴシック"/>
            </a:rPr>
            <a:t>1,086</a:t>
          </a:r>
          <a:r>
            <a:rPr kumimoji="1" lang="ja-JP" altLang="en-US" sz="1200">
              <a:latin typeface="ＭＳ Ｐゴシック"/>
            </a:rPr>
            <a:t>人と大幅に増加したため、人口規模や産業構造から求められる新市の類型を基に、職員数（特別職と医療機関を除く）を</a:t>
          </a:r>
          <a:r>
            <a:rPr kumimoji="1" lang="en-US" altLang="ja-JP" sz="1200">
              <a:latin typeface="ＭＳ Ｐゴシック"/>
            </a:rPr>
            <a:t>850</a:t>
          </a:r>
          <a:r>
            <a:rPr kumimoji="1" lang="ja-JP" altLang="en-US" sz="1200">
              <a:latin typeface="ＭＳ Ｐゴシック"/>
            </a:rPr>
            <a:t>人とした定員管理計画を策定し、平成</a:t>
          </a:r>
          <a:r>
            <a:rPr kumimoji="1" lang="en-US" altLang="ja-JP" sz="1200">
              <a:latin typeface="ＭＳ Ｐゴシック"/>
            </a:rPr>
            <a:t>22</a:t>
          </a:r>
          <a:r>
            <a:rPr kumimoji="1" lang="ja-JP" altLang="en-US" sz="1200">
              <a:latin typeface="ＭＳ Ｐゴシック"/>
            </a:rPr>
            <a:t>年度末までに</a:t>
          </a:r>
          <a:r>
            <a:rPr kumimoji="1" lang="en-US" altLang="ja-JP" sz="1200">
              <a:latin typeface="ＭＳ Ｐゴシック"/>
            </a:rPr>
            <a:t>850</a:t>
          </a:r>
          <a:r>
            <a:rPr kumimoji="1" lang="ja-JP" altLang="en-US" sz="1200">
              <a:latin typeface="ＭＳ Ｐゴシック"/>
            </a:rPr>
            <a:t>人体制を実現した。</a:t>
          </a:r>
        </a:p>
        <a:p>
          <a:r>
            <a:rPr kumimoji="1" lang="ja-JP" altLang="en-US" sz="1200">
              <a:latin typeface="ＭＳ Ｐゴシック"/>
            </a:rPr>
            <a:t>　更なる削減のため、職員数を平成</a:t>
          </a:r>
          <a:r>
            <a:rPr kumimoji="1" lang="en-US" altLang="ja-JP" sz="1200">
              <a:latin typeface="ＭＳ Ｐゴシック"/>
            </a:rPr>
            <a:t>30</a:t>
          </a:r>
          <a:r>
            <a:rPr kumimoji="1" lang="ja-JP" altLang="en-US" sz="1200">
              <a:latin typeface="ＭＳ Ｐゴシック"/>
            </a:rPr>
            <a:t>年度当初までに</a:t>
          </a:r>
          <a:r>
            <a:rPr kumimoji="1" lang="en-US" altLang="ja-JP" sz="1200">
              <a:latin typeface="ＭＳ Ｐゴシック"/>
            </a:rPr>
            <a:t>796</a:t>
          </a:r>
          <a:r>
            <a:rPr kumimoji="1" lang="ja-JP" altLang="en-US" sz="1200">
              <a:latin typeface="ＭＳ Ｐゴシック"/>
            </a:rPr>
            <a:t>人とする定員適正化計画を新たに策定し、引き続き適正な定員管理に努める。</a:t>
          </a:r>
          <a:endParaRPr kumimoji="1" lang="en-US" altLang="ja-JP" sz="1200">
            <a:latin typeface="ＭＳ Ｐゴシック"/>
          </a:endParaRPr>
        </a:p>
        <a:p>
          <a:r>
            <a:rPr kumimoji="1" lang="ja-JP" altLang="en-US" sz="1200">
              <a:latin typeface="ＭＳ Ｐゴシック"/>
            </a:rPr>
            <a:t>　ただ県内６番目という広い市域をカバーするためには各地域ごとに職員配置が必要であり、平均に比べ高止まりすることもやむを得ない面がある。</a:t>
          </a:r>
        </a:p>
        <a:p>
          <a:r>
            <a:rPr kumimoji="1" lang="ja-JP" altLang="en-US" sz="1300">
              <a:latin typeface="ＭＳ Ｐゴシック"/>
            </a:rPr>
            <a:t>	</a:t>
          </a: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45403</xdr:rowOff>
    </xdr:from>
    <xdr:to>
      <xdr:col>24</xdr:col>
      <xdr:colOff>558800</xdr:colOff>
      <xdr:row>64</xdr:row>
      <xdr:rowOff>49424</xdr:rowOff>
    </xdr:to>
    <xdr:cxnSp macro="">
      <xdr:nvCxnSpPr>
        <xdr:cNvPr id="314" name="直線コネクタ 313"/>
        <xdr:cNvCxnSpPr/>
      </xdr:nvCxnSpPr>
      <xdr:spPr>
        <a:xfrm>
          <a:off x="16179800" y="1101820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45403</xdr:rowOff>
    </xdr:from>
    <xdr:to>
      <xdr:col>23</xdr:col>
      <xdr:colOff>406400</xdr:colOff>
      <xdr:row>64</xdr:row>
      <xdr:rowOff>53446</xdr:rowOff>
    </xdr:to>
    <xdr:cxnSp macro="">
      <xdr:nvCxnSpPr>
        <xdr:cNvPr id="317" name="直線コネクタ 316"/>
        <xdr:cNvCxnSpPr/>
      </xdr:nvCxnSpPr>
      <xdr:spPr>
        <a:xfrm flipV="1">
          <a:off x="15290800" y="110182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53446</xdr:rowOff>
    </xdr:from>
    <xdr:to>
      <xdr:col>22</xdr:col>
      <xdr:colOff>203200</xdr:colOff>
      <xdr:row>64</xdr:row>
      <xdr:rowOff>93663</xdr:rowOff>
    </xdr:to>
    <xdr:cxnSp macro="">
      <xdr:nvCxnSpPr>
        <xdr:cNvPr id="320" name="直線コネクタ 319"/>
        <xdr:cNvCxnSpPr/>
      </xdr:nvCxnSpPr>
      <xdr:spPr>
        <a:xfrm flipV="1">
          <a:off x="14401800" y="110262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93663</xdr:rowOff>
    </xdr:from>
    <xdr:to>
      <xdr:col>21</xdr:col>
      <xdr:colOff>0</xdr:colOff>
      <xdr:row>64</xdr:row>
      <xdr:rowOff>119804</xdr:rowOff>
    </xdr:to>
    <xdr:cxnSp macro="">
      <xdr:nvCxnSpPr>
        <xdr:cNvPr id="323" name="直線コネクタ 322"/>
        <xdr:cNvCxnSpPr/>
      </xdr:nvCxnSpPr>
      <xdr:spPr>
        <a:xfrm flipV="1">
          <a:off x="13512800" y="110664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7" name="テキスト ボックス 326"/>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170074</xdr:rowOff>
    </xdr:from>
    <xdr:to>
      <xdr:col>24</xdr:col>
      <xdr:colOff>609600</xdr:colOff>
      <xdr:row>64</xdr:row>
      <xdr:rowOff>100224</xdr:rowOff>
    </xdr:to>
    <xdr:sp macro="" textlink="">
      <xdr:nvSpPr>
        <xdr:cNvPr id="333" name="円/楕円 332"/>
        <xdr:cNvSpPr/>
      </xdr:nvSpPr>
      <xdr:spPr>
        <a:xfrm>
          <a:off x="16967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142151</xdr:rowOff>
    </xdr:from>
    <xdr:ext cx="762000" cy="259045"/>
    <xdr:sp macro="" textlink="">
      <xdr:nvSpPr>
        <xdr:cNvPr id="334" name="定員管理の状況該当値テキスト"/>
        <xdr:cNvSpPr txBox="1"/>
      </xdr:nvSpPr>
      <xdr:spPr>
        <a:xfrm>
          <a:off x="17106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166053</xdr:rowOff>
    </xdr:from>
    <xdr:to>
      <xdr:col>23</xdr:col>
      <xdr:colOff>457200</xdr:colOff>
      <xdr:row>64</xdr:row>
      <xdr:rowOff>96203</xdr:rowOff>
    </xdr:to>
    <xdr:sp macro="" textlink="">
      <xdr:nvSpPr>
        <xdr:cNvPr id="335" name="円/楕円 334"/>
        <xdr:cNvSpPr/>
      </xdr:nvSpPr>
      <xdr:spPr>
        <a:xfrm>
          <a:off x="16129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80980</xdr:rowOff>
    </xdr:from>
    <xdr:ext cx="736600" cy="259045"/>
    <xdr:sp macro="" textlink="">
      <xdr:nvSpPr>
        <xdr:cNvPr id="336" name="テキスト ボックス 335"/>
        <xdr:cNvSpPr txBox="1"/>
      </xdr:nvSpPr>
      <xdr:spPr>
        <a:xfrm>
          <a:off x="15798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2646</xdr:rowOff>
    </xdr:from>
    <xdr:to>
      <xdr:col>22</xdr:col>
      <xdr:colOff>254000</xdr:colOff>
      <xdr:row>64</xdr:row>
      <xdr:rowOff>104246</xdr:rowOff>
    </xdr:to>
    <xdr:sp macro="" textlink="">
      <xdr:nvSpPr>
        <xdr:cNvPr id="337" name="円/楕円 336"/>
        <xdr:cNvSpPr/>
      </xdr:nvSpPr>
      <xdr:spPr>
        <a:xfrm>
          <a:off x="15240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89023</xdr:rowOff>
    </xdr:from>
    <xdr:ext cx="762000" cy="259045"/>
    <xdr:sp macro="" textlink="">
      <xdr:nvSpPr>
        <xdr:cNvPr id="338" name="テキスト ボックス 337"/>
        <xdr:cNvSpPr txBox="1"/>
      </xdr:nvSpPr>
      <xdr:spPr>
        <a:xfrm>
          <a:off x="14909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42863</xdr:rowOff>
    </xdr:from>
    <xdr:to>
      <xdr:col>21</xdr:col>
      <xdr:colOff>50800</xdr:colOff>
      <xdr:row>64</xdr:row>
      <xdr:rowOff>144463</xdr:rowOff>
    </xdr:to>
    <xdr:sp macro="" textlink="">
      <xdr:nvSpPr>
        <xdr:cNvPr id="339" name="円/楕円 338"/>
        <xdr:cNvSpPr/>
      </xdr:nvSpPr>
      <xdr:spPr>
        <a:xfrm>
          <a:off x="14351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129240</xdr:rowOff>
    </xdr:from>
    <xdr:ext cx="762000" cy="259045"/>
    <xdr:sp macro="" textlink="">
      <xdr:nvSpPr>
        <xdr:cNvPr id="340" name="テキスト ボックス 339"/>
        <xdr:cNvSpPr txBox="1"/>
      </xdr:nvSpPr>
      <xdr:spPr>
        <a:xfrm>
          <a:off x="14020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69004</xdr:rowOff>
    </xdr:from>
    <xdr:to>
      <xdr:col>19</xdr:col>
      <xdr:colOff>533400</xdr:colOff>
      <xdr:row>64</xdr:row>
      <xdr:rowOff>170604</xdr:rowOff>
    </xdr:to>
    <xdr:sp macro="" textlink="">
      <xdr:nvSpPr>
        <xdr:cNvPr id="341" name="円/楕円 340"/>
        <xdr:cNvSpPr/>
      </xdr:nvSpPr>
      <xdr:spPr>
        <a:xfrm>
          <a:off x="13462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155381</xdr:rowOff>
    </xdr:from>
    <xdr:ext cx="762000" cy="259045"/>
    <xdr:sp macro="" textlink="">
      <xdr:nvSpPr>
        <xdr:cNvPr id="342" name="テキスト ボックス 341"/>
        <xdr:cNvSpPr txBox="1"/>
      </xdr:nvSpPr>
      <xdr:spPr>
        <a:xfrm>
          <a:off x="13131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計画的に借金残高を減らしてきたことにより実質公債費比率は毎年減少しているが、過去のインフラ整備による借金の返済額が多いことに加え、下水道事業や病院事業会計等への借金返済額に充てる繰出金が多いことから、</a:t>
          </a:r>
          <a:r>
            <a:rPr kumimoji="1" lang="en-US" altLang="ja-JP" sz="1300">
              <a:latin typeface="ＭＳ Ｐゴシック"/>
            </a:rPr>
            <a:t>10.0</a:t>
          </a:r>
          <a:r>
            <a:rPr kumimoji="1" lang="ja-JP" altLang="en-US" sz="1300">
              <a:latin typeface="ＭＳ Ｐゴシック"/>
            </a:rPr>
            <a:t>％と類似団体平均を下回っている。</a:t>
          </a:r>
        </a:p>
        <a:p>
          <a:r>
            <a:rPr kumimoji="1" lang="ja-JP" altLang="en-US" sz="1300">
              <a:latin typeface="ＭＳ Ｐゴシック"/>
            </a:rPr>
            <a:t>　今後も公債費負担適正化計画に基づく「新たな借金の抑制」や下水道料金の見直しなどの「特別会計・企業会計の自立化」などにより、実質公債費比率の抑制に努める。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119380</xdr:rowOff>
    </xdr:to>
    <xdr:cxnSp macro="">
      <xdr:nvCxnSpPr>
        <xdr:cNvPr id="375" name="直線コネクタ 374"/>
        <xdr:cNvCxnSpPr/>
      </xdr:nvCxnSpPr>
      <xdr:spPr>
        <a:xfrm flipV="1">
          <a:off x="16179800" y="73871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119380</xdr:rowOff>
    </xdr:from>
    <xdr:to>
      <xdr:col>23</xdr:col>
      <xdr:colOff>406400</xdr:colOff>
      <xdr:row>44</xdr:row>
      <xdr:rowOff>52494</xdr:rowOff>
    </xdr:to>
    <xdr:cxnSp macro="">
      <xdr:nvCxnSpPr>
        <xdr:cNvPr id="378" name="直線コネクタ 377"/>
        <xdr:cNvCxnSpPr/>
      </xdr:nvCxnSpPr>
      <xdr:spPr>
        <a:xfrm flipV="1">
          <a:off x="15290800" y="74917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0" name="テキスト ボックス 37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52494</xdr:rowOff>
    </xdr:from>
    <xdr:to>
      <xdr:col>22</xdr:col>
      <xdr:colOff>203200</xdr:colOff>
      <xdr:row>44</xdr:row>
      <xdr:rowOff>157056</xdr:rowOff>
    </xdr:to>
    <xdr:cxnSp macro="">
      <xdr:nvCxnSpPr>
        <xdr:cNvPr id="381" name="直線コネクタ 380"/>
        <xdr:cNvCxnSpPr/>
      </xdr:nvCxnSpPr>
      <xdr:spPr>
        <a:xfrm flipV="1">
          <a:off x="14401800" y="75962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157056</xdr:rowOff>
    </xdr:from>
    <xdr:to>
      <xdr:col>21</xdr:col>
      <xdr:colOff>0</xdr:colOff>
      <xdr:row>45</xdr:row>
      <xdr:rowOff>90170</xdr:rowOff>
    </xdr:to>
    <xdr:cxnSp macro="">
      <xdr:nvCxnSpPr>
        <xdr:cNvPr id="384" name="直線コネクタ 383"/>
        <xdr:cNvCxnSpPr/>
      </xdr:nvCxnSpPr>
      <xdr:spPr>
        <a:xfrm flipV="1">
          <a:off x="13512800" y="770085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22454</xdr:rowOff>
    </xdr:from>
    <xdr:ext cx="762000" cy="259045"/>
    <xdr:sp macro="" textlink="">
      <xdr:nvSpPr>
        <xdr:cNvPr id="388" name="テキスト ボックス 387"/>
        <xdr:cNvSpPr txBox="1"/>
      </xdr:nvSpPr>
      <xdr:spPr>
        <a:xfrm>
          <a:off x="13131800" y="73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4" name="円/楕円 39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395"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396" name="円/楕円 395"/>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397" name="テキスト ボックス 396"/>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1694</xdr:rowOff>
    </xdr:from>
    <xdr:to>
      <xdr:col>22</xdr:col>
      <xdr:colOff>254000</xdr:colOff>
      <xdr:row>44</xdr:row>
      <xdr:rowOff>103294</xdr:rowOff>
    </xdr:to>
    <xdr:sp macro="" textlink="">
      <xdr:nvSpPr>
        <xdr:cNvPr id="398" name="円/楕円 397"/>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88071</xdr:rowOff>
    </xdr:from>
    <xdr:ext cx="762000" cy="259045"/>
    <xdr:sp macro="" textlink="">
      <xdr:nvSpPr>
        <xdr:cNvPr id="399" name="テキスト ボックス 398"/>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106256</xdr:rowOff>
    </xdr:from>
    <xdr:to>
      <xdr:col>21</xdr:col>
      <xdr:colOff>50800</xdr:colOff>
      <xdr:row>45</xdr:row>
      <xdr:rowOff>36406</xdr:rowOff>
    </xdr:to>
    <xdr:sp macro="" textlink="">
      <xdr:nvSpPr>
        <xdr:cNvPr id="400" name="円/楕円 399"/>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21183</xdr:rowOff>
    </xdr:from>
    <xdr:ext cx="762000" cy="259045"/>
    <xdr:sp macro="" textlink="">
      <xdr:nvSpPr>
        <xdr:cNvPr id="401" name="テキスト ボックス 400"/>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2" name="円/楕円 401"/>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3" name="テキスト ボックス 402"/>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公債費負担適正化計画に基づき計画的に借金残高を減らしてきたことにより将来負担比率は毎年減少しているが、依然、類似団体平均を下回っている。</a:t>
          </a:r>
        </a:p>
        <a:p>
          <a:r>
            <a:rPr kumimoji="1" lang="ja-JP" altLang="en-US" sz="1300">
              <a:latin typeface="ＭＳ Ｐゴシック"/>
            </a:rPr>
            <a:t>　今後も、職員数の削減を進めることにより退職手当負担見込額を低減させ、また、一般会計だけでなく企業会計においても経営の効率化を進める中で借金の圧縮を行い、将来負担比率の低減を図る。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100874</xdr:rowOff>
    </xdr:from>
    <xdr:to>
      <xdr:col>24</xdr:col>
      <xdr:colOff>558800</xdr:colOff>
      <xdr:row>17</xdr:row>
      <xdr:rowOff>83397</xdr:rowOff>
    </xdr:to>
    <xdr:cxnSp macro="">
      <xdr:nvCxnSpPr>
        <xdr:cNvPr id="439" name="直線コネクタ 438"/>
        <xdr:cNvCxnSpPr/>
      </xdr:nvCxnSpPr>
      <xdr:spPr>
        <a:xfrm flipV="1">
          <a:off x="16179800" y="2844074"/>
          <a:ext cx="8382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83397</xdr:rowOff>
    </xdr:from>
    <xdr:to>
      <xdr:col>23</xdr:col>
      <xdr:colOff>406400</xdr:colOff>
      <xdr:row>18</xdr:row>
      <xdr:rowOff>73962</xdr:rowOff>
    </xdr:to>
    <xdr:cxnSp macro="">
      <xdr:nvCxnSpPr>
        <xdr:cNvPr id="442" name="直線コネクタ 441"/>
        <xdr:cNvCxnSpPr/>
      </xdr:nvCxnSpPr>
      <xdr:spPr>
        <a:xfrm flipV="1">
          <a:off x="15290800" y="2998047"/>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73962</xdr:rowOff>
    </xdr:from>
    <xdr:to>
      <xdr:col>22</xdr:col>
      <xdr:colOff>203200</xdr:colOff>
      <xdr:row>19</xdr:row>
      <xdr:rowOff>78317</xdr:rowOff>
    </xdr:to>
    <xdr:cxnSp macro="">
      <xdr:nvCxnSpPr>
        <xdr:cNvPr id="445" name="直線コネクタ 444"/>
        <xdr:cNvCxnSpPr/>
      </xdr:nvCxnSpPr>
      <xdr:spPr>
        <a:xfrm flipV="1">
          <a:off x="14401800" y="3160062"/>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78317</xdr:rowOff>
    </xdr:from>
    <xdr:to>
      <xdr:col>21</xdr:col>
      <xdr:colOff>0</xdr:colOff>
      <xdr:row>20</xdr:row>
      <xdr:rowOff>81522</xdr:rowOff>
    </xdr:to>
    <xdr:cxnSp macro="">
      <xdr:nvCxnSpPr>
        <xdr:cNvPr id="448" name="直線コネクタ 447"/>
        <xdr:cNvCxnSpPr/>
      </xdr:nvCxnSpPr>
      <xdr:spPr>
        <a:xfrm flipV="1">
          <a:off x="13512800" y="3335867"/>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2" name="テキスト ボックス 451"/>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50074</xdr:rowOff>
    </xdr:from>
    <xdr:to>
      <xdr:col>24</xdr:col>
      <xdr:colOff>609600</xdr:colOff>
      <xdr:row>16</xdr:row>
      <xdr:rowOff>151674</xdr:rowOff>
    </xdr:to>
    <xdr:sp macro="" textlink="">
      <xdr:nvSpPr>
        <xdr:cNvPr id="458" name="円/楕円 457"/>
        <xdr:cNvSpPr/>
      </xdr:nvSpPr>
      <xdr:spPr>
        <a:xfrm>
          <a:off x="169672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22151</xdr:rowOff>
    </xdr:from>
    <xdr:ext cx="762000" cy="259045"/>
    <xdr:sp macro="" textlink="">
      <xdr:nvSpPr>
        <xdr:cNvPr id="459" name="将来負担の状況該当値テキスト"/>
        <xdr:cNvSpPr txBox="1"/>
      </xdr:nvSpPr>
      <xdr:spPr>
        <a:xfrm>
          <a:off x="171069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32597</xdr:rowOff>
    </xdr:from>
    <xdr:to>
      <xdr:col>23</xdr:col>
      <xdr:colOff>457200</xdr:colOff>
      <xdr:row>17</xdr:row>
      <xdr:rowOff>134197</xdr:rowOff>
    </xdr:to>
    <xdr:sp macro="" textlink="">
      <xdr:nvSpPr>
        <xdr:cNvPr id="460" name="円/楕円 459"/>
        <xdr:cNvSpPr/>
      </xdr:nvSpPr>
      <xdr:spPr>
        <a:xfrm>
          <a:off x="16129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118974</xdr:rowOff>
    </xdr:from>
    <xdr:ext cx="736600" cy="259045"/>
    <xdr:sp macro="" textlink="">
      <xdr:nvSpPr>
        <xdr:cNvPr id="461" name="テキスト ボックス 460"/>
        <xdr:cNvSpPr txBox="1"/>
      </xdr:nvSpPr>
      <xdr:spPr>
        <a:xfrm>
          <a:off x="15798800" y="303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23162</xdr:rowOff>
    </xdr:from>
    <xdr:to>
      <xdr:col>22</xdr:col>
      <xdr:colOff>254000</xdr:colOff>
      <xdr:row>18</xdr:row>
      <xdr:rowOff>124762</xdr:rowOff>
    </xdr:to>
    <xdr:sp macro="" textlink="">
      <xdr:nvSpPr>
        <xdr:cNvPr id="462" name="円/楕円 461"/>
        <xdr:cNvSpPr/>
      </xdr:nvSpPr>
      <xdr:spPr>
        <a:xfrm>
          <a:off x="15240000" y="31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109540</xdr:rowOff>
    </xdr:from>
    <xdr:ext cx="762000" cy="259045"/>
    <xdr:sp macro="" textlink="">
      <xdr:nvSpPr>
        <xdr:cNvPr id="463" name="テキスト ボックス 462"/>
        <xdr:cNvSpPr txBox="1"/>
      </xdr:nvSpPr>
      <xdr:spPr>
        <a:xfrm>
          <a:off x="14909800" y="319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27517</xdr:rowOff>
    </xdr:from>
    <xdr:to>
      <xdr:col>21</xdr:col>
      <xdr:colOff>50800</xdr:colOff>
      <xdr:row>19</xdr:row>
      <xdr:rowOff>129117</xdr:rowOff>
    </xdr:to>
    <xdr:sp macro="" textlink="">
      <xdr:nvSpPr>
        <xdr:cNvPr id="464" name="円/楕円 463"/>
        <xdr:cNvSpPr/>
      </xdr:nvSpPr>
      <xdr:spPr>
        <a:xfrm>
          <a:off x="14351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65" name="テキスト ボックス 464"/>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30722</xdr:rowOff>
    </xdr:from>
    <xdr:to>
      <xdr:col>19</xdr:col>
      <xdr:colOff>533400</xdr:colOff>
      <xdr:row>20</xdr:row>
      <xdr:rowOff>132322</xdr:rowOff>
    </xdr:to>
    <xdr:sp macro="" textlink="">
      <xdr:nvSpPr>
        <xdr:cNvPr id="466" name="円/楕円 465"/>
        <xdr:cNvSpPr/>
      </xdr:nvSpPr>
      <xdr:spPr>
        <a:xfrm>
          <a:off x="13462000" y="3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117099</xdr:rowOff>
    </xdr:from>
    <xdr:ext cx="762000" cy="259045"/>
    <xdr:sp macro="" textlink="">
      <xdr:nvSpPr>
        <xdr:cNvPr id="467" name="テキスト ボックス 466"/>
        <xdr:cNvSpPr txBox="1"/>
      </xdr:nvSpPr>
      <xdr:spPr>
        <a:xfrm>
          <a:off x="13131800" y="35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81,613
80,672
676.45
40,737,565
38,479,296
2,094,276
25,263,646
38,046,098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年の市町村合併により職員数（特別職と医療機関を除く）が</a:t>
          </a:r>
          <a:r>
            <a:rPr lang="en-US" altLang="ja-JP" sz="1200" b="0" i="0" baseline="0">
              <a:solidFill>
                <a:schemeClr val="dk1"/>
              </a:solidFill>
              <a:effectLst/>
              <a:latin typeface="+mn-lt"/>
              <a:ea typeface="+mn-ea"/>
              <a:cs typeface="+mn-cs"/>
            </a:rPr>
            <a:t>1,086</a:t>
          </a:r>
          <a:r>
            <a:rPr lang="ja-JP" altLang="ja-JP" sz="1200" b="0" i="0" baseline="0">
              <a:solidFill>
                <a:schemeClr val="dk1"/>
              </a:solidFill>
              <a:effectLst/>
              <a:latin typeface="+mn-lt"/>
              <a:ea typeface="+mn-ea"/>
              <a:cs typeface="+mn-cs"/>
            </a:rPr>
            <a:t>人となり大幅に増加したため、職員数（特別職と医療機関を除く）を</a:t>
          </a:r>
          <a:r>
            <a:rPr lang="en-US" altLang="ja-JP" sz="1200" b="0" i="0" baseline="0">
              <a:solidFill>
                <a:schemeClr val="dk1"/>
              </a:solidFill>
              <a:effectLst/>
              <a:latin typeface="+mn-lt"/>
              <a:ea typeface="+mn-ea"/>
              <a:cs typeface="+mn-cs"/>
            </a:rPr>
            <a:t>850</a:t>
          </a:r>
          <a:r>
            <a:rPr lang="ja-JP" altLang="ja-JP" sz="1200" b="0" i="0" baseline="0">
              <a:solidFill>
                <a:schemeClr val="dk1"/>
              </a:solidFill>
              <a:effectLst/>
              <a:latin typeface="+mn-lt"/>
              <a:ea typeface="+mn-ea"/>
              <a:cs typeface="+mn-cs"/>
            </a:rPr>
            <a:t>人とした定員管理計画を策定し、平成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年度末までに計画を実現したものの、依然として類似団体平均よりも上回っている状態である。</a:t>
          </a:r>
          <a:endParaRPr lang="ja-JP" altLang="ja-JP" sz="1600">
            <a:effectLst/>
          </a:endParaRPr>
        </a:p>
        <a:p>
          <a:pPr rtl="0"/>
          <a:r>
            <a:rPr lang="ja-JP" altLang="ja-JP" sz="1200" b="0" i="0" baseline="0">
              <a:solidFill>
                <a:schemeClr val="dk1"/>
              </a:solidFill>
              <a:effectLst/>
              <a:latin typeface="+mn-lt"/>
              <a:ea typeface="+mn-ea"/>
              <a:cs typeface="+mn-cs"/>
            </a:rPr>
            <a:t>　更なる職員数削減のため、職員数を平成</a:t>
          </a:r>
          <a:r>
            <a:rPr lang="en-US" altLang="ja-JP" sz="1200" b="0" i="0" baseline="0">
              <a:solidFill>
                <a:schemeClr val="dk1"/>
              </a:solidFill>
              <a:effectLst/>
              <a:latin typeface="+mn-lt"/>
              <a:ea typeface="+mn-ea"/>
              <a:cs typeface="+mn-cs"/>
            </a:rPr>
            <a:t>30</a:t>
          </a:r>
          <a:r>
            <a:rPr lang="ja-JP" altLang="en-US" sz="1200" b="0" i="0" baseline="0">
              <a:solidFill>
                <a:schemeClr val="dk1"/>
              </a:solidFill>
              <a:effectLst/>
              <a:latin typeface="+mn-lt"/>
              <a:ea typeface="+mn-ea"/>
              <a:cs typeface="+mn-cs"/>
            </a:rPr>
            <a:t>年度当初</a:t>
          </a:r>
          <a:r>
            <a:rPr lang="ja-JP" altLang="ja-JP" sz="1200" b="0" i="0" baseline="0">
              <a:solidFill>
                <a:schemeClr val="dk1"/>
              </a:solidFill>
              <a:effectLst/>
              <a:latin typeface="+mn-lt"/>
              <a:ea typeface="+mn-ea"/>
              <a:cs typeface="+mn-cs"/>
            </a:rPr>
            <a:t>までに</a:t>
          </a:r>
          <a:r>
            <a:rPr lang="en-US" altLang="ja-JP" sz="1200" b="0" i="0" baseline="0">
              <a:solidFill>
                <a:schemeClr val="dk1"/>
              </a:solidFill>
              <a:effectLst/>
              <a:latin typeface="+mn-lt"/>
              <a:ea typeface="+mn-ea"/>
              <a:cs typeface="+mn-cs"/>
            </a:rPr>
            <a:t>796</a:t>
          </a:r>
          <a:r>
            <a:rPr lang="ja-JP" altLang="ja-JP" sz="1200" b="0" i="0" baseline="0">
              <a:solidFill>
                <a:schemeClr val="dk1"/>
              </a:solidFill>
              <a:effectLst/>
              <a:latin typeface="+mn-lt"/>
              <a:ea typeface="+mn-ea"/>
              <a:cs typeface="+mn-cs"/>
            </a:rPr>
            <a:t>人とする定員</a:t>
          </a:r>
          <a:r>
            <a:rPr lang="ja-JP" altLang="en-US" sz="1200" b="0" i="0" baseline="0">
              <a:solidFill>
                <a:schemeClr val="dk1"/>
              </a:solidFill>
              <a:effectLst/>
              <a:latin typeface="+mn-lt"/>
              <a:ea typeface="+mn-ea"/>
              <a:cs typeface="+mn-cs"/>
            </a:rPr>
            <a:t>適正化</a:t>
          </a:r>
          <a:r>
            <a:rPr lang="ja-JP" altLang="ja-JP" sz="1200" b="0" i="0" baseline="0">
              <a:solidFill>
                <a:schemeClr val="dk1"/>
              </a:solidFill>
              <a:effectLst/>
              <a:latin typeface="+mn-lt"/>
              <a:ea typeface="+mn-ea"/>
              <a:cs typeface="+mn-cs"/>
            </a:rPr>
            <a:t>計画を新たに策定し、引き続き計画に基づいた適正な定員管理に努め人件費の抑制を図る。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95250</xdr:rowOff>
    </xdr:from>
    <xdr:to>
      <xdr:col>7</xdr:col>
      <xdr:colOff>15875</xdr:colOff>
      <xdr:row>40</xdr:row>
      <xdr:rowOff>25400</xdr:rowOff>
    </xdr:to>
    <xdr:cxnSp macro="">
      <xdr:nvCxnSpPr>
        <xdr:cNvPr id="64" name="直線コネクタ 63"/>
        <xdr:cNvCxnSpPr/>
      </xdr:nvCxnSpPr>
      <xdr:spPr>
        <a:xfrm flipV="1">
          <a:off x="3987800" y="6781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25400</xdr:rowOff>
    </xdr:from>
    <xdr:to>
      <xdr:col>5</xdr:col>
      <xdr:colOff>549275</xdr:colOff>
      <xdr:row>40</xdr:row>
      <xdr:rowOff>88900</xdr:rowOff>
    </xdr:to>
    <xdr:cxnSp macro="">
      <xdr:nvCxnSpPr>
        <xdr:cNvPr id="67" name="直線コネクタ 66"/>
        <xdr:cNvCxnSpPr/>
      </xdr:nvCxnSpPr>
      <xdr:spPr>
        <a:xfrm flipV="1">
          <a:off x="3098800" y="688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40</xdr:row>
      <xdr:rowOff>88900</xdr:rowOff>
    </xdr:to>
    <xdr:cxnSp macro="">
      <xdr:nvCxnSpPr>
        <xdr:cNvPr id="70" name="直線コネクタ 69"/>
        <xdr:cNvCxnSpPr/>
      </xdr:nvCxnSpPr>
      <xdr:spPr>
        <a:xfrm>
          <a:off x="22098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40</xdr:row>
      <xdr:rowOff>165100</xdr:rowOff>
    </xdr:to>
    <xdr:cxnSp macro="">
      <xdr:nvCxnSpPr>
        <xdr:cNvPr id="73" name="直線コネクタ 72"/>
        <xdr:cNvCxnSpPr/>
      </xdr:nvCxnSpPr>
      <xdr:spPr>
        <a:xfrm flipV="1">
          <a:off x="1320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44450</xdr:rowOff>
    </xdr:from>
    <xdr:to>
      <xdr:col>7</xdr:col>
      <xdr:colOff>66675</xdr:colOff>
      <xdr:row>39</xdr:row>
      <xdr:rowOff>146050</xdr:rowOff>
    </xdr:to>
    <xdr:sp macro="" textlink="">
      <xdr:nvSpPr>
        <xdr:cNvPr id="83" name="円/楕円 82"/>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4"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146050</xdr:rowOff>
    </xdr:from>
    <xdr:to>
      <xdr:col>5</xdr:col>
      <xdr:colOff>600075</xdr:colOff>
      <xdr:row>40</xdr:row>
      <xdr:rowOff>76200</xdr:rowOff>
    </xdr:to>
    <xdr:sp macro="" textlink="">
      <xdr:nvSpPr>
        <xdr:cNvPr id="85" name="円/楕円 84"/>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60977</xdr:rowOff>
    </xdr:from>
    <xdr:ext cx="736600" cy="259045"/>
    <xdr:sp macro="" textlink="">
      <xdr:nvSpPr>
        <xdr:cNvPr id="86" name="テキスト ボックス 85"/>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87" name="円/楕円 86"/>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88" name="テキスト ボックス 87"/>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38100</xdr:rowOff>
    </xdr:from>
    <xdr:to>
      <xdr:col>3</xdr:col>
      <xdr:colOff>193675</xdr:colOff>
      <xdr:row>40</xdr:row>
      <xdr:rowOff>139700</xdr:rowOff>
    </xdr:to>
    <xdr:sp macro="" textlink="">
      <xdr:nvSpPr>
        <xdr:cNvPr id="89" name="円/楕円 88"/>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124477</xdr:rowOff>
    </xdr:from>
    <xdr:ext cx="762000" cy="259045"/>
    <xdr:sp macro="" textlink="">
      <xdr:nvSpPr>
        <xdr:cNvPr id="90" name="テキスト ボックス 89"/>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1" name="円/楕円 90"/>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2" name="テキスト ボックス 91"/>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物件費に係る経常収支比率は類似団体平均を</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回っているものの、前年度と比較して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している。要因としては業者への委託費や臨時職員の増員などであるが、今後は行政運営経費の削減により、財政の健全化に努める。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15</xdr:row>
      <xdr:rowOff>31750</xdr:rowOff>
    </xdr:to>
    <xdr:cxnSp macro="">
      <xdr:nvCxnSpPr>
        <xdr:cNvPr id="127" name="直線コネクタ 126"/>
        <xdr:cNvCxnSpPr/>
      </xdr:nvCxnSpPr>
      <xdr:spPr>
        <a:xfrm>
          <a:off x="15671800" y="245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14</xdr:row>
      <xdr:rowOff>50800</xdr:rowOff>
    </xdr:to>
    <xdr:cxnSp macro="">
      <xdr:nvCxnSpPr>
        <xdr:cNvPr id="130" name="直線コネクタ 129"/>
        <xdr:cNvCxnSpPr/>
      </xdr:nvCxnSpPr>
      <xdr:spPr>
        <a:xfrm>
          <a:off x="14782800" y="2396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102507</xdr:rowOff>
    </xdr:from>
    <xdr:to>
      <xdr:col>21</xdr:col>
      <xdr:colOff>361950</xdr:colOff>
      <xdr:row>13</xdr:row>
      <xdr:rowOff>167821</xdr:rowOff>
    </xdr:to>
    <xdr:cxnSp macro="">
      <xdr:nvCxnSpPr>
        <xdr:cNvPr id="133" name="直線コネクタ 132"/>
        <xdr:cNvCxnSpPr/>
      </xdr:nvCxnSpPr>
      <xdr:spPr>
        <a:xfrm>
          <a:off x="13893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102507</xdr:rowOff>
    </xdr:to>
    <xdr:cxnSp macro="">
      <xdr:nvCxnSpPr>
        <xdr:cNvPr id="136" name="直線コネクタ 135"/>
        <xdr:cNvCxnSpPr/>
      </xdr:nvCxnSpPr>
      <xdr:spPr>
        <a:xfrm>
          <a:off x="13004800" y="229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6" name="円/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8" name="円/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0" name="円/楕円 149"/>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1" name="テキスト ボックス 150"/>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51707</xdr:rowOff>
    </xdr:from>
    <xdr:to>
      <xdr:col>20</xdr:col>
      <xdr:colOff>209550</xdr:colOff>
      <xdr:row>13</xdr:row>
      <xdr:rowOff>153307</xdr:rowOff>
    </xdr:to>
    <xdr:sp macro="" textlink="">
      <xdr:nvSpPr>
        <xdr:cNvPr id="152" name="円/楕円 151"/>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163484</xdr:rowOff>
    </xdr:from>
    <xdr:ext cx="762000" cy="259045"/>
    <xdr:sp macro="" textlink="">
      <xdr:nvSpPr>
        <xdr:cNvPr id="153" name="テキスト ボックス 152"/>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4" name="円/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扶助費が前年度と比較し上昇した要因としては、障害者総合支援法に基づく支給の対象者数が増加したこと、また法人保育園の新規開園があったことが大きい。　　</a:t>
          </a:r>
          <a:endParaRPr kumimoji="1" lang="en-US" altLang="ja-JP" sz="1200">
            <a:latin typeface="ＭＳ Ｐゴシック"/>
          </a:endParaRPr>
        </a:p>
        <a:p>
          <a:r>
            <a:rPr kumimoji="1" lang="ja-JP" altLang="en-US" sz="1200">
              <a:latin typeface="ＭＳ Ｐゴシック"/>
            </a:rPr>
            <a:t>　今後は、高齢化の進行による社会福祉関係経費の増加を見据え、要介護状態にならないような健康増進策や疾病予防を推進し、扶助費の増大が財政を圧迫しないよう努める。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55</xdr:row>
      <xdr:rowOff>16510</xdr:rowOff>
    </xdr:to>
    <xdr:cxnSp macro="">
      <xdr:nvCxnSpPr>
        <xdr:cNvPr id="186" name="直線コネクタ 185"/>
        <xdr:cNvCxnSpPr/>
      </xdr:nvCxnSpPr>
      <xdr:spPr>
        <a:xfrm>
          <a:off x="3987800" y="9370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127000</xdr:rowOff>
    </xdr:to>
    <xdr:cxnSp macro="">
      <xdr:nvCxnSpPr>
        <xdr:cNvPr id="189" name="直線コネクタ 188"/>
        <xdr:cNvCxnSpPr/>
      </xdr:nvCxnSpPr>
      <xdr:spPr>
        <a:xfrm flipV="1">
          <a:off x="3098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127000</xdr:rowOff>
    </xdr:to>
    <xdr:cxnSp macro="">
      <xdr:nvCxnSpPr>
        <xdr:cNvPr id="192" name="直線コネクタ 191"/>
        <xdr:cNvCxnSpPr/>
      </xdr:nvCxnSpPr>
      <xdr:spPr>
        <a:xfrm>
          <a:off x="2209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35560</xdr:rowOff>
    </xdr:to>
    <xdr:cxnSp macro="">
      <xdr:nvCxnSpPr>
        <xdr:cNvPr id="195" name="直線コネクタ 194"/>
        <xdr:cNvCxnSpPr/>
      </xdr:nvCxnSpPr>
      <xdr:spPr>
        <a:xfrm>
          <a:off x="1320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5" name="円/楕円 204"/>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06"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07" name="円/楕円 206"/>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08" name="テキスト ボックス 207"/>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3" name="円/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公立病院が２箇所あること、下水道事業を積極的に進めてきたこと</a:t>
          </a:r>
          <a:r>
            <a:rPr lang="ja-JP" altLang="en-US" sz="1200" b="0" i="0" baseline="0">
              <a:solidFill>
                <a:schemeClr val="dk1"/>
              </a:solidFill>
              <a:effectLst/>
              <a:latin typeface="+mn-lt"/>
              <a:ea typeface="+mn-ea"/>
              <a:cs typeface="+mn-cs"/>
            </a:rPr>
            <a:t>、また下水道整備が現在も進行中であること</a:t>
          </a:r>
          <a:r>
            <a:rPr lang="ja-JP" altLang="ja-JP" sz="1200" b="0" i="0" baseline="0">
              <a:solidFill>
                <a:schemeClr val="dk1"/>
              </a:solidFill>
              <a:effectLst/>
              <a:latin typeface="+mn-lt"/>
              <a:ea typeface="+mn-ea"/>
              <a:cs typeface="+mn-cs"/>
            </a:rPr>
            <a:t>などから、公営企業会計や特別会計への繰出金が多くなっている。</a:t>
          </a:r>
          <a:endParaRPr lang="ja-JP" altLang="ja-JP" sz="1600">
            <a:effectLst/>
          </a:endParaRPr>
        </a:p>
        <a:p>
          <a:pPr rtl="0"/>
          <a:r>
            <a:rPr lang="ja-JP" altLang="ja-JP" sz="1200" b="0" i="0" baseline="0">
              <a:solidFill>
                <a:schemeClr val="dk1"/>
              </a:solidFill>
              <a:effectLst/>
              <a:latin typeface="+mn-lt"/>
              <a:ea typeface="+mn-ea"/>
              <a:cs typeface="+mn-cs"/>
            </a:rPr>
            <a:t>　今後は、高齢化の進行による国民健康保険事業会計や介護保険事業会計への繰出金の増加が予想されるため、健康増進や疾病予防に努めるなどの施策を進める。</a:t>
          </a:r>
          <a:endParaRPr lang="ja-JP" altLang="ja-JP" sz="1600">
            <a:effectLst/>
          </a:endParaRPr>
        </a:p>
        <a:p>
          <a:pPr rtl="0"/>
          <a:r>
            <a:rPr lang="ja-JP" altLang="ja-JP" sz="1200" b="0" i="0" baseline="0">
              <a:solidFill>
                <a:schemeClr val="dk1"/>
              </a:solidFill>
              <a:effectLst/>
              <a:latin typeface="+mn-lt"/>
              <a:ea typeface="+mn-ea"/>
              <a:cs typeface="+mn-cs"/>
            </a:rPr>
            <a:t>　また、特別会計、企業会計においては独立採算で運営できるよう料金の見直しを図っていく。</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135165</xdr:rowOff>
    </xdr:from>
    <xdr:to>
      <xdr:col>24</xdr:col>
      <xdr:colOff>31750</xdr:colOff>
      <xdr:row>62</xdr:row>
      <xdr:rowOff>7257</xdr:rowOff>
    </xdr:to>
    <xdr:cxnSp macro="">
      <xdr:nvCxnSpPr>
        <xdr:cNvPr id="249" name="直線コネクタ 248"/>
        <xdr:cNvCxnSpPr/>
      </xdr:nvCxnSpPr>
      <xdr:spPr>
        <a:xfrm>
          <a:off x="15671800" y="10593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91622</xdr:rowOff>
    </xdr:from>
    <xdr:to>
      <xdr:col>22</xdr:col>
      <xdr:colOff>565150</xdr:colOff>
      <xdr:row>61</xdr:row>
      <xdr:rowOff>135165</xdr:rowOff>
    </xdr:to>
    <xdr:cxnSp macro="">
      <xdr:nvCxnSpPr>
        <xdr:cNvPr id="252" name="直線コネクタ 251"/>
        <xdr:cNvCxnSpPr/>
      </xdr:nvCxnSpPr>
      <xdr:spPr>
        <a:xfrm>
          <a:off x="14782800" y="1055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15422</xdr:rowOff>
    </xdr:from>
    <xdr:to>
      <xdr:col>21</xdr:col>
      <xdr:colOff>361950</xdr:colOff>
      <xdr:row>61</xdr:row>
      <xdr:rowOff>91622</xdr:rowOff>
    </xdr:to>
    <xdr:cxnSp macro="">
      <xdr:nvCxnSpPr>
        <xdr:cNvPr id="255" name="直線コネクタ 254"/>
        <xdr:cNvCxnSpPr/>
      </xdr:nvCxnSpPr>
      <xdr:spPr>
        <a:xfrm>
          <a:off x="13893800" y="10473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154215</xdr:rowOff>
    </xdr:from>
    <xdr:to>
      <xdr:col>20</xdr:col>
      <xdr:colOff>158750</xdr:colOff>
      <xdr:row>61</xdr:row>
      <xdr:rowOff>15422</xdr:rowOff>
    </xdr:to>
    <xdr:cxnSp macro="">
      <xdr:nvCxnSpPr>
        <xdr:cNvPr id="258" name="直線コネクタ 257"/>
        <xdr:cNvCxnSpPr/>
      </xdr:nvCxnSpPr>
      <xdr:spPr>
        <a:xfrm>
          <a:off x="13004800" y="10441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127907</xdr:rowOff>
    </xdr:from>
    <xdr:to>
      <xdr:col>24</xdr:col>
      <xdr:colOff>82550</xdr:colOff>
      <xdr:row>62</xdr:row>
      <xdr:rowOff>58057</xdr:rowOff>
    </xdr:to>
    <xdr:sp macro="" textlink="">
      <xdr:nvSpPr>
        <xdr:cNvPr id="268" name="円/楕円 267"/>
        <xdr:cNvSpPr/>
      </xdr:nvSpPr>
      <xdr:spPr>
        <a:xfrm>
          <a:off x="164592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36484</xdr:rowOff>
    </xdr:from>
    <xdr:ext cx="762000" cy="259045"/>
    <xdr:sp macro="" textlink="">
      <xdr:nvSpPr>
        <xdr:cNvPr id="269" name="その他該当値テキスト"/>
        <xdr:cNvSpPr txBox="1"/>
      </xdr:nvSpPr>
      <xdr:spPr>
        <a:xfrm>
          <a:off x="16598900" y="1049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84365</xdr:rowOff>
    </xdr:from>
    <xdr:to>
      <xdr:col>22</xdr:col>
      <xdr:colOff>615950</xdr:colOff>
      <xdr:row>62</xdr:row>
      <xdr:rowOff>14515</xdr:rowOff>
    </xdr:to>
    <xdr:sp macro="" textlink="">
      <xdr:nvSpPr>
        <xdr:cNvPr id="270" name="円/楕円 269"/>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170742</xdr:rowOff>
    </xdr:from>
    <xdr:ext cx="736600" cy="259045"/>
    <xdr:sp macro="" textlink="">
      <xdr:nvSpPr>
        <xdr:cNvPr id="271" name="テキスト ボックス 270"/>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40822</xdr:rowOff>
    </xdr:from>
    <xdr:to>
      <xdr:col>21</xdr:col>
      <xdr:colOff>412750</xdr:colOff>
      <xdr:row>61</xdr:row>
      <xdr:rowOff>142422</xdr:rowOff>
    </xdr:to>
    <xdr:sp macro="" textlink="">
      <xdr:nvSpPr>
        <xdr:cNvPr id="272" name="円/楕円 271"/>
        <xdr:cNvSpPr/>
      </xdr:nvSpPr>
      <xdr:spPr>
        <a:xfrm>
          <a:off x="14732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127199</xdr:rowOff>
    </xdr:from>
    <xdr:ext cx="762000" cy="259045"/>
    <xdr:sp macro="" textlink="">
      <xdr:nvSpPr>
        <xdr:cNvPr id="273" name="テキスト ボックス 272"/>
        <xdr:cNvSpPr txBox="1"/>
      </xdr:nvSpPr>
      <xdr:spPr>
        <a:xfrm>
          <a:off x="14401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136072</xdr:rowOff>
    </xdr:from>
    <xdr:to>
      <xdr:col>20</xdr:col>
      <xdr:colOff>209550</xdr:colOff>
      <xdr:row>61</xdr:row>
      <xdr:rowOff>66222</xdr:rowOff>
    </xdr:to>
    <xdr:sp macro="" textlink="">
      <xdr:nvSpPr>
        <xdr:cNvPr id="274" name="円/楕円 273"/>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50999</xdr:rowOff>
    </xdr:from>
    <xdr:ext cx="762000" cy="259045"/>
    <xdr:sp macro="" textlink="">
      <xdr:nvSpPr>
        <xdr:cNvPr id="275" name="テキスト ボックス 274"/>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103415</xdr:rowOff>
    </xdr:from>
    <xdr:to>
      <xdr:col>19</xdr:col>
      <xdr:colOff>6350</xdr:colOff>
      <xdr:row>61</xdr:row>
      <xdr:rowOff>33565</xdr:rowOff>
    </xdr:to>
    <xdr:sp macro="" textlink="">
      <xdr:nvSpPr>
        <xdr:cNvPr id="276" name="円/楕円 275"/>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18342</xdr:rowOff>
    </xdr:from>
    <xdr:ext cx="762000" cy="259045"/>
    <xdr:sp macro="" textlink="">
      <xdr:nvSpPr>
        <xdr:cNvPr id="277" name="テキスト ボックス 276"/>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補助費等に係る経常収支比率は類似団体平均を</a:t>
          </a:r>
          <a:r>
            <a:rPr lang="ja-JP" altLang="en-US" sz="1200" b="0" i="0" baseline="0">
              <a:solidFill>
                <a:schemeClr val="dk1"/>
              </a:solidFill>
              <a:effectLst/>
              <a:latin typeface="+mn-lt"/>
              <a:ea typeface="+mn-ea"/>
              <a:cs typeface="+mn-cs"/>
            </a:rPr>
            <a:t>上</a:t>
          </a:r>
          <a:r>
            <a:rPr lang="ja-JP" altLang="ja-JP" sz="1200" b="0" i="0" baseline="0">
              <a:solidFill>
                <a:schemeClr val="dk1"/>
              </a:solidFill>
              <a:effectLst/>
              <a:latin typeface="+mn-lt"/>
              <a:ea typeface="+mn-ea"/>
              <a:cs typeface="+mn-cs"/>
            </a:rPr>
            <a:t>回っている。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lt"/>
              <a:ea typeface="+mn-ea"/>
              <a:cs typeface="+mn-cs"/>
            </a:rPr>
            <a:t>現在行っている補助が団体等の既得権とならないよう、</a:t>
          </a:r>
          <a:r>
            <a:rPr lang="ja-JP" altLang="ja-JP" sz="1200" b="0" i="0" baseline="0">
              <a:solidFill>
                <a:schemeClr val="dk1"/>
              </a:solidFill>
              <a:effectLst/>
              <a:latin typeface="+mn-lt"/>
              <a:ea typeface="+mn-ea"/>
              <a:cs typeface="+mn-cs"/>
            </a:rPr>
            <a:t>経常的に補助している事業も含め</a:t>
          </a:r>
          <a:r>
            <a:rPr lang="ja-JP" altLang="en-US" sz="1200" b="0" i="0" baseline="0">
              <a:solidFill>
                <a:schemeClr val="dk1"/>
              </a:solidFill>
              <a:effectLst/>
              <a:latin typeface="+mn-lt"/>
              <a:ea typeface="+mn-ea"/>
              <a:cs typeface="+mn-cs"/>
            </a:rPr>
            <a:t>全ての</a:t>
          </a:r>
          <a:r>
            <a:rPr lang="ja-JP" altLang="ja-JP" sz="1200" b="0" i="0" baseline="0">
              <a:solidFill>
                <a:schemeClr val="dk1"/>
              </a:solidFill>
              <a:effectLst/>
              <a:latin typeface="+mn-lt"/>
              <a:ea typeface="+mn-ea"/>
              <a:cs typeface="+mn-cs"/>
            </a:rPr>
            <a:t>補助対象事業を精査し、有効性の低い事業の見直しや</a:t>
          </a:r>
          <a:r>
            <a:rPr lang="ja-JP" altLang="en-US" sz="1200" b="0" i="0" baseline="0">
              <a:solidFill>
                <a:schemeClr val="dk1"/>
              </a:solidFill>
              <a:effectLst/>
              <a:latin typeface="+mn-lt"/>
              <a:ea typeface="+mn-ea"/>
              <a:cs typeface="+mn-cs"/>
            </a:rPr>
            <a:t>削減、</a:t>
          </a:r>
          <a:r>
            <a:rPr lang="ja-JP" altLang="ja-JP" sz="1200" b="0" i="0" baseline="0">
              <a:solidFill>
                <a:schemeClr val="dk1"/>
              </a:solidFill>
              <a:effectLst/>
              <a:latin typeface="+mn-lt"/>
              <a:ea typeface="+mn-ea"/>
              <a:cs typeface="+mn-cs"/>
            </a:rPr>
            <a:t>廃止を進める。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133531</xdr:rowOff>
    </xdr:from>
    <xdr:to>
      <xdr:col>24</xdr:col>
      <xdr:colOff>31750</xdr:colOff>
      <xdr:row>34</xdr:row>
      <xdr:rowOff>146594</xdr:rowOff>
    </xdr:to>
    <xdr:cxnSp macro="">
      <xdr:nvCxnSpPr>
        <xdr:cNvPr id="311" name="直線コネクタ 310"/>
        <xdr:cNvCxnSpPr/>
      </xdr:nvCxnSpPr>
      <xdr:spPr>
        <a:xfrm>
          <a:off x="15671800" y="59628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133531</xdr:rowOff>
    </xdr:from>
    <xdr:to>
      <xdr:col>22</xdr:col>
      <xdr:colOff>565150</xdr:colOff>
      <xdr:row>34</xdr:row>
      <xdr:rowOff>146594</xdr:rowOff>
    </xdr:to>
    <xdr:cxnSp macro="">
      <xdr:nvCxnSpPr>
        <xdr:cNvPr id="314" name="直線コネクタ 313"/>
        <xdr:cNvCxnSpPr/>
      </xdr:nvCxnSpPr>
      <xdr:spPr>
        <a:xfrm flipV="1">
          <a:off x="14782800" y="59628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146594</xdr:rowOff>
    </xdr:from>
    <xdr:to>
      <xdr:col>21</xdr:col>
      <xdr:colOff>361950</xdr:colOff>
      <xdr:row>35</xdr:row>
      <xdr:rowOff>33927</xdr:rowOff>
    </xdr:to>
    <xdr:cxnSp macro="">
      <xdr:nvCxnSpPr>
        <xdr:cNvPr id="317" name="直線コネクタ 316"/>
        <xdr:cNvCxnSpPr/>
      </xdr:nvCxnSpPr>
      <xdr:spPr>
        <a:xfrm flipV="1">
          <a:off x="13893800" y="59758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120469</xdr:rowOff>
    </xdr:from>
    <xdr:to>
      <xdr:col>20</xdr:col>
      <xdr:colOff>158750</xdr:colOff>
      <xdr:row>35</xdr:row>
      <xdr:rowOff>33927</xdr:rowOff>
    </xdr:to>
    <xdr:cxnSp macro="">
      <xdr:nvCxnSpPr>
        <xdr:cNvPr id="320" name="直線コネクタ 319"/>
        <xdr:cNvCxnSpPr/>
      </xdr:nvCxnSpPr>
      <xdr:spPr>
        <a:xfrm>
          <a:off x="13004800" y="59497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20519</xdr:rowOff>
    </xdr:from>
    <xdr:ext cx="762000" cy="259045"/>
    <xdr:sp macro="" textlink="">
      <xdr:nvSpPr>
        <xdr:cNvPr id="324" name="テキスト ボックス 323"/>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95794</xdr:rowOff>
    </xdr:from>
    <xdr:to>
      <xdr:col>24</xdr:col>
      <xdr:colOff>82550</xdr:colOff>
      <xdr:row>35</xdr:row>
      <xdr:rowOff>25944</xdr:rowOff>
    </xdr:to>
    <xdr:sp macro="" textlink="">
      <xdr:nvSpPr>
        <xdr:cNvPr id="330" name="円/楕円 329"/>
        <xdr:cNvSpPr/>
      </xdr:nvSpPr>
      <xdr:spPr>
        <a:xfrm>
          <a:off x="16459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112321</xdr:rowOff>
    </xdr:from>
    <xdr:ext cx="762000" cy="259045"/>
    <xdr:sp macro="" textlink="">
      <xdr:nvSpPr>
        <xdr:cNvPr id="331" name="補助費等該当値テキスト"/>
        <xdr:cNvSpPr txBox="1"/>
      </xdr:nvSpPr>
      <xdr:spPr>
        <a:xfrm>
          <a:off x="16598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82731</xdr:rowOff>
    </xdr:from>
    <xdr:to>
      <xdr:col>22</xdr:col>
      <xdr:colOff>615950</xdr:colOff>
      <xdr:row>35</xdr:row>
      <xdr:rowOff>12881</xdr:rowOff>
    </xdr:to>
    <xdr:sp macro="" textlink="">
      <xdr:nvSpPr>
        <xdr:cNvPr id="332" name="円/楕円 331"/>
        <xdr:cNvSpPr/>
      </xdr:nvSpPr>
      <xdr:spPr>
        <a:xfrm>
          <a:off x="15621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23058</xdr:rowOff>
    </xdr:from>
    <xdr:ext cx="736600" cy="259045"/>
    <xdr:sp macro="" textlink="">
      <xdr:nvSpPr>
        <xdr:cNvPr id="333" name="テキスト ボックス 332"/>
        <xdr:cNvSpPr txBox="1"/>
      </xdr:nvSpPr>
      <xdr:spPr>
        <a:xfrm>
          <a:off x="15290800" y="568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95794</xdr:rowOff>
    </xdr:from>
    <xdr:to>
      <xdr:col>21</xdr:col>
      <xdr:colOff>412750</xdr:colOff>
      <xdr:row>35</xdr:row>
      <xdr:rowOff>25944</xdr:rowOff>
    </xdr:to>
    <xdr:sp macro="" textlink="">
      <xdr:nvSpPr>
        <xdr:cNvPr id="334" name="円/楕円 333"/>
        <xdr:cNvSpPr/>
      </xdr:nvSpPr>
      <xdr:spPr>
        <a:xfrm>
          <a:off x="14732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36121</xdr:rowOff>
    </xdr:from>
    <xdr:ext cx="762000" cy="259045"/>
    <xdr:sp macro="" textlink="">
      <xdr:nvSpPr>
        <xdr:cNvPr id="335" name="テキスト ボックス 334"/>
        <xdr:cNvSpPr txBox="1"/>
      </xdr:nvSpPr>
      <xdr:spPr>
        <a:xfrm>
          <a:off x="14401800" y="569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154577</xdr:rowOff>
    </xdr:from>
    <xdr:to>
      <xdr:col>20</xdr:col>
      <xdr:colOff>209550</xdr:colOff>
      <xdr:row>35</xdr:row>
      <xdr:rowOff>84727</xdr:rowOff>
    </xdr:to>
    <xdr:sp macro="" textlink="">
      <xdr:nvSpPr>
        <xdr:cNvPr id="336" name="円/楕円 335"/>
        <xdr:cNvSpPr/>
      </xdr:nvSpPr>
      <xdr:spPr>
        <a:xfrm>
          <a:off x="13843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94904</xdr:rowOff>
    </xdr:from>
    <xdr:ext cx="762000" cy="259045"/>
    <xdr:sp macro="" textlink="">
      <xdr:nvSpPr>
        <xdr:cNvPr id="337" name="テキスト ボックス 336"/>
        <xdr:cNvSpPr txBox="1"/>
      </xdr:nvSpPr>
      <xdr:spPr>
        <a:xfrm>
          <a:off x="13512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69669</xdr:rowOff>
    </xdr:from>
    <xdr:to>
      <xdr:col>19</xdr:col>
      <xdr:colOff>6350</xdr:colOff>
      <xdr:row>34</xdr:row>
      <xdr:rowOff>171269</xdr:rowOff>
    </xdr:to>
    <xdr:sp macro="" textlink="">
      <xdr:nvSpPr>
        <xdr:cNvPr id="338" name="円/楕円 337"/>
        <xdr:cNvSpPr/>
      </xdr:nvSpPr>
      <xdr:spPr>
        <a:xfrm>
          <a:off x="12954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9996</xdr:rowOff>
    </xdr:from>
    <xdr:ext cx="762000" cy="259045"/>
    <xdr:sp macro="" textlink="">
      <xdr:nvSpPr>
        <xdr:cNvPr id="339" name="テキスト ボックス 338"/>
        <xdr:cNvSpPr txBox="1"/>
      </xdr:nvSpPr>
      <xdr:spPr>
        <a:xfrm>
          <a:off x="12623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合併により過去のインフラ整備に係る借金を引き継いだことにより、</a:t>
          </a:r>
          <a:r>
            <a:rPr lang="ja-JP" altLang="en-US" sz="1200" b="0" i="0" baseline="0">
              <a:solidFill>
                <a:schemeClr val="dk1"/>
              </a:solidFill>
              <a:effectLst/>
              <a:latin typeface="+mn-lt"/>
              <a:ea typeface="+mn-ea"/>
              <a:cs typeface="+mn-cs"/>
            </a:rPr>
            <a:t>公債費の占める割合が高</a:t>
          </a:r>
          <a:r>
            <a:rPr lang="ja-JP" altLang="ja-JP" sz="1200" b="0" i="0" baseline="0">
              <a:solidFill>
                <a:schemeClr val="dk1"/>
              </a:solidFill>
              <a:effectLst/>
              <a:latin typeface="+mn-lt"/>
              <a:ea typeface="+mn-ea"/>
              <a:cs typeface="+mn-cs"/>
            </a:rPr>
            <a:t>くなっている。</a:t>
          </a:r>
          <a:endParaRPr lang="ja-JP" altLang="ja-JP" sz="1600">
            <a:effectLst/>
          </a:endParaRPr>
        </a:p>
        <a:p>
          <a:pPr rtl="0"/>
          <a:r>
            <a:rPr lang="ja-JP" altLang="ja-JP" sz="1200" b="0" i="0" baseline="0">
              <a:solidFill>
                <a:schemeClr val="dk1"/>
              </a:solidFill>
              <a:effectLst/>
              <a:latin typeface="+mn-lt"/>
              <a:ea typeface="+mn-ea"/>
              <a:cs typeface="+mn-cs"/>
            </a:rPr>
            <a:t>　公債費負担適正化計画に基づく「新たな借金の抑制」や「計画的な繰上返済」</a:t>
          </a:r>
          <a:r>
            <a:rPr lang="ja-JP" altLang="en-US" sz="1200" b="0" i="0" baseline="0">
              <a:solidFill>
                <a:schemeClr val="dk1"/>
              </a:solidFill>
              <a:effectLst/>
              <a:latin typeface="+mn-lt"/>
              <a:ea typeface="+mn-ea"/>
              <a:cs typeface="+mn-cs"/>
            </a:rPr>
            <a:t>を実施してきた結果</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借金残高は大幅に減少し、公債費の割合も類似団体平均と同程度になるまで改善した。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今後も新たに設定した公債費負担適正化計画の目標値を実現するため、新たな借金を抑制するなどし</a:t>
          </a:r>
          <a:r>
            <a:rPr lang="ja-JP" altLang="ja-JP" sz="1200" b="0" i="0" baseline="0">
              <a:solidFill>
                <a:schemeClr val="dk1"/>
              </a:solidFill>
              <a:effectLst/>
              <a:latin typeface="+mn-lt"/>
              <a:ea typeface="+mn-ea"/>
              <a:cs typeface="+mn-cs"/>
            </a:rPr>
            <a:t>、公債費の</a:t>
          </a:r>
          <a:r>
            <a:rPr lang="ja-JP" altLang="en-US" sz="1200" b="0" i="0" baseline="0">
              <a:solidFill>
                <a:schemeClr val="dk1"/>
              </a:solidFill>
              <a:effectLst/>
              <a:latin typeface="+mn-lt"/>
              <a:ea typeface="+mn-ea"/>
              <a:cs typeface="+mn-cs"/>
            </a:rPr>
            <a:t>低減</a:t>
          </a:r>
          <a:r>
            <a:rPr lang="ja-JP" altLang="ja-JP" sz="1200" b="0" i="0" baseline="0">
              <a:solidFill>
                <a:schemeClr val="dk1"/>
              </a:solidFill>
              <a:effectLst/>
              <a:latin typeface="+mn-lt"/>
              <a:ea typeface="+mn-ea"/>
              <a:cs typeface="+mn-cs"/>
            </a:rPr>
            <a:t>に努める。</a:t>
          </a:r>
          <a:endParaRPr lang="ja-JP" altLang="ja-JP" sz="16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43180</xdr:rowOff>
    </xdr:to>
    <xdr:cxnSp macro="">
      <xdr:nvCxnSpPr>
        <xdr:cNvPr id="372" name="直線コネクタ 371"/>
        <xdr:cNvCxnSpPr/>
      </xdr:nvCxnSpPr>
      <xdr:spPr>
        <a:xfrm flipV="1">
          <a:off x="3987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43180</xdr:rowOff>
    </xdr:from>
    <xdr:to>
      <xdr:col>5</xdr:col>
      <xdr:colOff>549275</xdr:colOff>
      <xdr:row>78</xdr:row>
      <xdr:rowOff>134620</xdr:rowOff>
    </xdr:to>
    <xdr:cxnSp macro="">
      <xdr:nvCxnSpPr>
        <xdr:cNvPr id="375" name="直線コネクタ 374"/>
        <xdr:cNvCxnSpPr/>
      </xdr:nvCxnSpPr>
      <xdr:spPr>
        <a:xfrm flipV="1">
          <a:off x="3098800" y="1341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134620</xdr:rowOff>
    </xdr:from>
    <xdr:to>
      <xdr:col>4</xdr:col>
      <xdr:colOff>346075</xdr:colOff>
      <xdr:row>79</xdr:row>
      <xdr:rowOff>39370</xdr:rowOff>
    </xdr:to>
    <xdr:cxnSp macro="">
      <xdr:nvCxnSpPr>
        <xdr:cNvPr id="378" name="直線コネクタ 377"/>
        <xdr:cNvCxnSpPr/>
      </xdr:nvCxnSpPr>
      <xdr:spPr>
        <a:xfrm flipV="1">
          <a:off x="2209800" y="1350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39370</xdr:rowOff>
    </xdr:from>
    <xdr:to>
      <xdr:col>3</xdr:col>
      <xdr:colOff>142875</xdr:colOff>
      <xdr:row>79</xdr:row>
      <xdr:rowOff>62230</xdr:rowOff>
    </xdr:to>
    <xdr:cxnSp macro="">
      <xdr:nvCxnSpPr>
        <xdr:cNvPr id="381" name="直線コネクタ 380"/>
        <xdr:cNvCxnSpPr/>
      </xdr:nvCxnSpPr>
      <xdr:spPr>
        <a:xfrm flipV="1">
          <a:off x="1320800" y="1358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5" name="テキスト ボックス 384"/>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1" name="円/楕円 39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2"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93" name="円/楕円 392"/>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94" name="テキスト ボックス 393"/>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5" name="円/楕円 394"/>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6" name="テキスト ボックス 395"/>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160020</xdr:rowOff>
    </xdr:from>
    <xdr:to>
      <xdr:col>3</xdr:col>
      <xdr:colOff>193675</xdr:colOff>
      <xdr:row>79</xdr:row>
      <xdr:rowOff>90170</xdr:rowOff>
    </xdr:to>
    <xdr:sp macro="" textlink="">
      <xdr:nvSpPr>
        <xdr:cNvPr id="397" name="円/楕円 396"/>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398" name="テキスト ボックス 397"/>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99" name="円/楕円 398"/>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400" name="テキスト ボックス 399"/>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病院事業会計に対する繰出金や扶助費の制度拡大などに伴い、決算額が増加し比率が上がっている。</a:t>
          </a:r>
          <a:endParaRPr lang="ja-JP" altLang="ja-JP" sz="1600">
            <a:effectLst/>
          </a:endParaRPr>
        </a:p>
        <a:p>
          <a:pPr rtl="0"/>
          <a:r>
            <a:rPr lang="ja-JP" altLang="ja-JP" sz="1200" b="0" i="0" baseline="0">
              <a:solidFill>
                <a:schemeClr val="dk1"/>
              </a:solidFill>
              <a:effectLst/>
              <a:latin typeface="+mn-lt"/>
              <a:ea typeface="+mn-ea"/>
              <a:cs typeface="+mn-cs"/>
            </a:rPr>
            <a:t>　今後も、定員</a:t>
          </a:r>
          <a:r>
            <a:rPr lang="ja-JP" altLang="en-US" sz="1200" b="0" i="0" baseline="0">
              <a:solidFill>
                <a:schemeClr val="dk1"/>
              </a:solidFill>
              <a:effectLst/>
              <a:latin typeface="+mn-lt"/>
              <a:ea typeface="+mn-ea"/>
              <a:cs typeface="+mn-cs"/>
            </a:rPr>
            <a:t>適正化</a:t>
          </a:r>
          <a:r>
            <a:rPr lang="ja-JP" altLang="ja-JP" sz="1200" b="0" i="0" baseline="0">
              <a:solidFill>
                <a:schemeClr val="dk1"/>
              </a:solidFill>
              <a:effectLst/>
              <a:latin typeface="+mn-lt"/>
              <a:ea typeface="+mn-ea"/>
              <a:cs typeface="+mn-cs"/>
            </a:rPr>
            <a:t>計画に基づく職員数の削減や行財政改革による事業の見直し、市有財産（施設）運用管理マスタープランに基づく公共施設の統廃合を進め、比率の抑制に努める。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119380</xdr:rowOff>
    </xdr:to>
    <xdr:cxnSp macro="">
      <xdr:nvCxnSpPr>
        <xdr:cNvPr id="433" name="直線コネクタ 432"/>
        <xdr:cNvCxnSpPr/>
      </xdr:nvCxnSpPr>
      <xdr:spPr>
        <a:xfrm>
          <a:off x="15671800" y="130200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75</xdr:row>
      <xdr:rowOff>161289</xdr:rowOff>
    </xdr:to>
    <xdr:cxnSp macro="">
      <xdr:nvCxnSpPr>
        <xdr:cNvPr id="436" name="直線コネクタ 435"/>
        <xdr:cNvCxnSpPr/>
      </xdr:nvCxnSpPr>
      <xdr:spPr>
        <a:xfrm>
          <a:off x="14782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77470</xdr:rowOff>
    </xdr:from>
    <xdr:to>
      <xdr:col>21</xdr:col>
      <xdr:colOff>361950</xdr:colOff>
      <xdr:row>75</xdr:row>
      <xdr:rowOff>153670</xdr:rowOff>
    </xdr:to>
    <xdr:cxnSp macro="">
      <xdr:nvCxnSpPr>
        <xdr:cNvPr id="439" name="直線コネクタ 438"/>
        <xdr:cNvCxnSpPr/>
      </xdr:nvCxnSpPr>
      <xdr:spPr>
        <a:xfrm>
          <a:off x="13893800" y="12936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77470</xdr:rowOff>
    </xdr:to>
    <xdr:cxnSp macro="">
      <xdr:nvCxnSpPr>
        <xdr:cNvPr id="442" name="直線コネクタ 441"/>
        <xdr:cNvCxnSpPr/>
      </xdr:nvCxnSpPr>
      <xdr:spPr>
        <a:xfrm>
          <a:off x="13004800" y="12814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52" name="円/楕円 451"/>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53"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4" name="円/楕円 453"/>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5" name="テキスト ボックス 454"/>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56" name="円/楕円 455"/>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57" name="テキスト ボックス 456"/>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26670</xdr:rowOff>
    </xdr:from>
    <xdr:to>
      <xdr:col>20</xdr:col>
      <xdr:colOff>209550</xdr:colOff>
      <xdr:row>75</xdr:row>
      <xdr:rowOff>128270</xdr:rowOff>
    </xdr:to>
    <xdr:sp macro="" textlink="">
      <xdr:nvSpPr>
        <xdr:cNvPr id="458" name="円/楕円 457"/>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138447</xdr:rowOff>
    </xdr:from>
    <xdr:ext cx="762000" cy="259045"/>
    <xdr:sp macro="" textlink="">
      <xdr:nvSpPr>
        <xdr:cNvPr id="459" name="テキスト ボックス 458"/>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60" name="円/楕円 459"/>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61" name="テキスト ボックス 460"/>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岐阜県中津川市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12205</xdr:rowOff>
    </xdr:from>
    <xdr:to>
      <xdr:col>4</xdr:col>
      <xdr:colOff>1117600</xdr:colOff>
      <xdr:row>16</xdr:row>
      <xdr:rowOff>42517</xdr:rowOff>
    </xdr:to>
    <xdr:cxnSp macro="">
      <xdr:nvCxnSpPr>
        <xdr:cNvPr id="48" name="直線コネクタ 47"/>
        <xdr:cNvCxnSpPr/>
      </xdr:nvCxnSpPr>
      <xdr:spPr bwMode="auto">
        <a:xfrm flipV="1">
          <a:off x="5003800" y="2803030"/>
          <a:ext cx="6477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141638</xdr:rowOff>
    </xdr:from>
    <xdr:to>
      <xdr:col>4</xdr:col>
      <xdr:colOff>469900</xdr:colOff>
      <xdr:row>16</xdr:row>
      <xdr:rowOff>42517</xdr:rowOff>
    </xdr:to>
    <xdr:cxnSp macro="">
      <xdr:nvCxnSpPr>
        <xdr:cNvPr id="51" name="直線コネクタ 50"/>
        <xdr:cNvCxnSpPr/>
      </xdr:nvCxnSpPr>
      <xdr:spPr bwMode="auto">
        <a:xfrm>
          <a:off x="4305300" y="2761013"/>
          <a:ext cx="698500" cy="7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51478</xdr:rowOff>
    </xdr:from>
    <xdr:to>
      <xdr:col>3</xdr:col>
      <xdr:colOff>904875</xdr:colOff>
      <xdr:row>15</xdr:row>
      <xdr:rowOff>141638</xdr:rowOff>
    </xdr:to>
    <xdr:cxnSp macro="">
      <xdr:nvCxnSpPr>
        <xdr:cNvPr id="54" name="直線コネクタ 53"/>
        <xdr:cNvCxnSpPr/>
      </xdr:nvCxnSpPr>
      <xdr:spPr bwMode="auto">
        <a:xfrm>
          <a:off x="3606800" y="2670853"/>
          <a:ext cx="698500" cy="9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51478</xdr:rowOff>
    </xdr:from>
    <xdr:to>
      <xdr:col>3</xdr:col>
      <xdr:colOff>206375</xdr:colOff>
      <xdr:row>15</xdr:row>
      <xdr:rowOff>74247</xdr:rowOff>
    </xdr:to>
    <xdr:cxnSp macro="">
      <xdr:nvCxnSpPr>
        <xdr:cNvPr id="57" name="直線コネクタ 56"/>
        <xdr:cNvCxnSpPr/>
      </xdr:nvCxnSpPr>
      <xdr:spPr bwMode="auto">
        <a:xfrm flipV="1">
          <a:off x="2908300" y="2670853"/>
          <a:ext cx="698500" cy="2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114853</xdr:rowOff>
    </xdr:from>
    <xdr:ext cx="762000" cy="259045"/>
    <xdr:sp macro="" textlink="">
      <xdr:nvSpPr>
        <xdr:cNvPr id="61" name="テキスト ボックス 60"/>
        <xdr:cNvSpPr txBox="1"/>
      </xdr:nvSpPr>
      <xdr:spPr>
        <a:xfrm>
          <a:off x="25273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132855</xdr:rowOff>
    </xdr:from>
    <xdr:to>
      <xdr:col>5</xdr:col>
      <xdr:colOff>34925</xdr:colOff>
      <xdr:row>16</xdr:row>
      <xdr:rowOff>63005</xdr:rowOff>
    </xdr:to>
    <xdr:sp macro="" textlink="">
      <xdr:nvSpPr>
        <xdr:cNvPr id="67" name="円/楕円 66"/>
        <xdr:cNvSpPr/>
      </xdr:nvSpPr>
      <xdr:spPr bwMode="auto">
        <a:xfrm>
          <a:off x="5600700" y="275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149382</xdr:rowOff>
    </xdr:from>
    <xdr:ext cx="762000" cy="259045"/>
    <xdr:sp macro="" textlink="">
      <xdr:nvSpPr>
        <xdr:cNvPr id="68" name="人口1人当たり決算額の推移該当値テキスト130"/>
        <xdr:cNvSpPr txBox="1"/>
      </xdr:nvSpPr>
      <xdr:spPr>
        <a:xfrm>
          <a:off x="5740400" y="259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163167</xdr:rowOff>
    </xdr:from>
    <xdr:to>
      <xdr:col>4</xdr:col>
      <xdr:colOff>520700</xdr:colOff>
      <xdr:row>16</xdr:row>
      <xdr:rowOff>93317</xdr:rowOff>
    </xdr:to>
    <xdr:sp macro="" textlink="">
      <xdr:nvSpPr>
        <xdr:cNvPr id="69" name="円/楕円 68"/>
        <xdr:cNvSpPr/>
      </xdr:nvSpPr>
      <xdr:spPr bwMode="auto">
        <a:xfrm>
          <a:off x="4953000" y="278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103494</xdr:rowOff>
    </xdr:from>
    <xdr:ext cx="736600" cy="259045"/>
    <xdr:sp macro="" textlink="">
      <xdr:nvSpPr>
        <xdr:cNvPr id="70" name="テキスト ボックス 69"/>
        <xdr:cNvSpPr txBox="1"/>
      </xdr:nvSpPr>
      <xdr:spPr>
        <a:xfrm>
          <a:off x="4622800" y="255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90838</xdr:rowOff>
    </xdr:from>
    <xdr:to>
      <xdr:col>3</xdr:col>
      <xdr:colOff>955675</xdr:colOff>
      <xdr:row>16</xdr:row>
      <xdr:rowOff>20988</xdr:rowOff>
    </xdr:to>
    <xdr:sp macro="" textlink="">
      <xdr:nvSpPr>
        <xdr:cNvPr id="71" name="円/楕円 70"/>
        <xdr:cNvSpPr/>
      </xdr:nvSpPr>
      <xdr:spPr bwMode="auto">
        <a:xfrm>
          <a:off x="4254500" y="271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31165</xdr:rowOff>
    </xdr:from>
    <xdr:ext cx="762000" cy="259045"/>
    <xdr:sp macro="" textlink="">
      <xdr:nvSpPr>
        <xdr:cNvPr id="72" name="テキスト ボックス 71"/>
        <xdr:cNvSpPr txBox="1"/>
      </xdr:nvSpPr>
      <xdr:spPr>
        <a:xfrm>
          <a:off x="3924300" y="247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678</xdr:rowOff>
    </xdr:from>
    <xdr:to>
      <xdr:col>3</xdr:col>
      <xdr:colOff>257175</xdr:colOff>
      <xdr:row>15</xdr:row>
      <xdr:rowOff>102278</xdr:rowOff>
    </xdr:to>
    <xdr:sp macro="" textlink="">
      <xdr:nvSpPr>
        <xdr:cNvPr id="73" name="円/楕円 72"/>
        <xdr:cNvSpPr/>
      </xdr:nvSpPr>
      <xdr:spPr bwMode="auto">
        <a:xfrm>
          <a:off x="3556000" y="262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112455</xdr:rowOff>
    </xdr:from>
    <xdr:ext cx="762000" cy="259045"/>
    <xdr:sp macro="" textlink="">
      <xdr:nvSpPr>
        <xdr:cNvPr id="74" name="テキスト ボックス 73"/>
        <xdr:cNvSpPr txBox="1"/>
      </xdr:nvSpPr>
      <xdr:spPr>
        <a:xfrm>
          <a:off x="3225800" y="238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23447</xdr:rowOff>
    </xdr:from>
    <xdr:to>
      <xdr:col>2</xdr:col>
      <xdr:colOff>692150</xdr:colOff>
      <xdr:row>15</xdr:row>
      <xdr:rowOff>125047</xdr:rowOff>
    </xdr:to>
    <xdr:sp macro="" textlink="">
      <xdr:nvSpPr>
        <xdr:cNvPr id="75" name="円/楕円 74"/>
        <xdr:cNvSpPr/>
      </xdr:nvSpPr>
      <xdr:spPr bwMode="auto">
        <a:xfrm>
          <a:off x="2857500" y="2642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135224</xdr:rowOff>
    </xdr:from>
    <xdr:ext cx="762000" cy="259045"/>
    <xdr:sp macro="" textlink="">
      <xdr:nvSpPr>
        <xdr:cNvPr id="76" name="テキスト ボックス 75"/>
        <xdr:cNvSpPr txBox="1"/>
      </xdr:nvSpPr>
      <xdr:spPr>
        <a:xfrm>
          <a:off x="2527300" y="241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213084</xdr:rowOff>
    </xdr:from>
    <xdr:to>
      <xdr:col>4</xdr:col>
      <xdr:colOff>1117600</xdr:colOff>
      <xdr:row>34</xdr:row>
      <xdr:rowOff>258967</xdr:rowOff>
    </xdr:to>
    <xdr:cxnSp macro="">
      <xdr:nvCxnSpPr>
        <xdr:cNvPr id="111" name="直線コネクタ 110"/>
        <xdr:cNvCxnSpPr/>
      </xdr:nvCxnSpPr>
      <xdr:spPr bwMode="auto">
        <a:xfrm>
          <a:off x="5003800" y="6480534"/>
          <a:ext cx="647700" cy="4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113643</xdr:rowOff>
    </xdr:from>
    <xdr:to>
      <xdr:col>4</xdr:col>
      <xdr:colOff>469900</xdr:colOff>
      <xdr:row>34</xdr:row>
      <xdr:rowOff>213084</xdr:rowOff>
    </xdr:to>
    <xdr:cxnSp macro="">
      <xdr:nvCxnSpPr>
        <xdr:cNvPr id="114" name="直線コネクタ 113"/>
        <xdr:cNvCxnSpPr/>
      </xdr:nvCxnSpPr>
      <xdr:spPr bwMode="auto">
        <a:xfrm>
          <a:off x="4305300" y="6381093"/>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267556</xdr:rowOff>
    </xdr:from>
    <xdr:to>
      <xdr:col>3</xdr:col>
      <xdr:colOff>904875</xdr:colOff>
      <xdr:row>34</xdr:row>
      <xdr:rowOff>113643</xdr:rowOff>
    </xdr:to>
    <xdr:cxnSp macro="">
      <xdr:nvCxnSpPr>
        <xdr:cNvPr id="117" name="直線コネクタ 116"/>
        <xdr:cNvCxnSpPr/>
      </xdr:nvCxnSpPr>
      <xdr:spPr bwMode="auto">
        <a:xfrm>
          <a:off x="3606800" y="6192106"/>
          <a:ext cx="698500" cy="188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210570</xdr:rowOff>
    </xdr:from>
    <xdr:to>
      <xdr:col>3</xdr:col>
      <xdr:colOff>206375</xdr:colOff>
      <xdr:row>33</xdr:row>
      <xdr:rowOff>267556</xdr:rowOff>
    </xdr:to>
    <xdr:cxnSp macro="">
      <xdr:nvCxnSpPr>
        <xdr:cNvPr id="120" name="直線コネクタ 119"/>
        <xdr:cNvCxnSpPr/>
      </xdr:nvCxnSpPr>
      <xdr:spPr bwMode="auto">
        <a:xfrm>
          <a:off x="2908300" y="6135120"/>
          <a:ext cx="698500" cy="56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208168</xdr:rowOff>
    </xdr:from>
    <xdr:to>
      <xdr:col>5</xdr:col>
      <xdr:colOff>34925</xdr:colOff>
      <xdr:row>34</xdr:row>
      <xdr:rowOff>309767</xdr:rowOff>
    </xdr:to>
    <xdr:sp macro="" textlink="">
      <xdr:nvSpPr>
        <xdr:cNvPr id="130" name="円/楕円 129"/>
        <xdr:cNvSpPr/>
      </xdr:nvSpPr>
      <xdr:spPr bwMode="auto">
        <a:xfrm>
          <a:off x="5600700" y="64756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53245</xdr:rowOff>
    </xdr:from>
    <xdr:ext cx="762000" cy="259045"/>
    <xdr:sp macro="" textlink="">
      <xdr:nvSpPr>
        <xdr:cNvPr id="131" name="人口1人当たり決算額の推移該当値テキスト445"/>
        <xdr:cNvSpPr txBox="1"/>
      </xdr:nvSpPr>
      <xdr:spPr>
        <a:xfrm>
          <a:off x="5740400" y="63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23,209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162284</xdr:rowOff>
    </xdr:from>
    <xdr:to>
      <xdr:col>4</xdr:col>
      <xdr:colOff>520700</xdr:colOff>
      <xdr:row>34</xdr:row>
      <xdr:rowOff>263885</xdr:rowOff>
    </xdr:to>
    <xdr:sp macro="" textlink="">
      <xdr:nvSpPr>
        <xdr:cNvPr id="132" name="円/楕円 131"/>
        <xdr:cNvSpPr/>
      </xdr:nvSpPr>
      <xdr:spPr bwMode="auto">
        <a:xfrm>
          <a:off x="4953000" y="64297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274061</xdr:rowOff>
    </xdr:from>
    <xdr:ext cx="736600" cy="259045"/>
    <xdr:sp macro="" textlink="">
      <xdr:nvSpPr>
        <xdr:cNvPr id="133" name="テキスト ボックス 132"/>
        <xdr:cNvSpPr txBox="1"/>
      </xdr:nvSpPr>
      <xdr:spPr>
        <a:xfrm>
          <a:off x="4622800" y="619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62843</xdr:rowOff>
    </xdr:from>
    <xdr:to>
      <xdr:col>3</xdr:col>
      <xdr:colOff>955675</xdr:colOff>
      <xdr:row>34</xdr:row>
      <xdr:rowOff>164443</xdr:rowOff>
    </xdr:to>
    <xdr:sp macro="" textlink="">
      <xdr:nvSpPr>
        <xdr:cNvPr id="134" name="円/楕円 133"/>
        <xdr:cNvSpPr/>
      </xdr:nvSpPr>
      <xdr:spPr bwMode="auto">
        <a:xfrm>
          <a:off x="4254500" y="63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174620</xdr:rowOff>
    </xdr:from>
    <xdr:ext cx="762000" cy="259045"/>
    <xdr:sp macro="" textlink="">
      <xdr:nvSpPr>
        <xdr:cNvPr id="135" name="テキスト ボックス 134"/>
        <xdr:cNvSpPr txBox="1"/>
      </xdr:nvSpPr>
      <xdr:spPr>
        <a:xfrm>
          <a:off x="3924300" y="609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216756</xdr:rowOff>
    </xdr:from>
    <xdr:to>
      <xdr:col>3</xdr:col>
      <xdr:colOff>257175</xdr:colOff>
      <xdr:row>33</xdr:row>
      <xdr:rowOff>318356</xdr:rowOff>
    </xdr:to>
    <xdr:sp macro="" textlink="">
      <xdr:nvSpPr>
        <xdr:cNvPr id="136" name="円/楕円 135"/>
        <xdr:cNvSpPr/>
      </xdr:nvSpPr>
      <xdr:spPr bwMode="auto">
        <a:xfrm>
          <a:off x="3556000" y="614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157083</xdr:rowOff>
    </xdr:from>
    <xdr:ext cx="762000" cy="259045"/>
    <xdr:sp macro="" textlink="">
      <xdr:nvSpPr>
        <xdr:cNvPr id="137" name="テキスト ボックス 136"/>
        <xdr:cNvSpPr txBox="1"/>
      </xdr:nvSpPr>
      <xdr:spPr>
        <a:xfrm>
          <a:off x="3225800" y="59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33,446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159770</xdr:rowOff>
    </xdr:from>
    <xdr:to>
      <xdr:col>2</xdr:col>
      <xdr:colOff>692150</xdr:colOff>
      <xdr:row>33</xdr:row>
      <xdr:rowOff>261370</xdr:rowOff>
    </xdr:to>
    <xdr:sp macro="" textlink="">
      <xdr:nvSpPr>
        <xdr:cNvPr id="138" name="円/楕円 137"/>
        <xdr:cNvSpPr/>
      </xdr:nvSpPr>
      <xdr:spPr bwMode="auto">
        <a:xfrm>
          <a:off x="2857500" y="608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100097</xdr:rowOff>
    </xdr:from>
    <xdr:ext cx="762000" cy="259045"/>
    <xdr:sp macro="" textlink="">
      <xdr:nvSpPr>
        <xdr:cNvPr id="139" name="テキスト ボックス 138"/>
        <xdr:cNvSpPr txBox="1"/>
      </xdr:nvSpPr>
      <xdr:spPr>
        <a:xfrm>
          <a:off x="2527300" y="585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財政調整基金は、平成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年度決算余剰金からの積み立て額</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取り崩し額</a:t>
          </a:r>
          <a:r>
            <a:rPr lang="ja-JP" altLang="en-US" sz="1200" b="0" i="0" baseline="0">
              <a:solidFill>
                <a:schemeClr val="dk1"/>
              </a:solidFill>
              <a:effectLst/>
              <a:latin typeface="+mn-lt"/>
              <a:ea typeface="+mn-ea"/>
              <a:cs typeface="+mn-cs"/>
            </a:rPr>
            <a:t>を上</a:t>
          </a:r>
          <a:r>
            <a:rPr lang="ja-JP" altLang="ja-JP" sz="1200" b="0" i="0" baseline="0">
              <a:solidFill>
                <a:schemeClr val="dk1"/>
              </a:solidFill>
              <a:effectLst/>
              <a:latin typeface="+mn-lt"/>
              <a:ea typeface="+mn-ea"/>
              <a:cs typeface="+mn-cs"/>
            </a:rPr>
            <a:t>回ったため基金残高は</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実質収支額は、</a:t>
          </a:r>
          <a:r>
            <a:rPr lang="ja-JP" altLang="en-US" sz="1200" b="0" i="0" baseline="0">
              <a:solidFill>
                <a:schemeClr val="dk1"/>
              </a:solidFill>
              <a:effectLst/>
              <a:latin typeface="+mn-lt"/>
              <a:ea typeface="+mn-ea"/>
              <a:cs typeface="+mn-cs"/>
            </a:rPr>
            <a:t>大きな変動なく横ばいとなって</a:t>
          </a:r>
          <a:r>
            <a:rPr lang="ja-JP" altLang="ja-JP" sz="1200" b="0" i="0" baseline="0">
              <a:solidFill>
                <a:schemeClr val="dk1"/>
              </a:solidFill>
              <a:effectLst/>
              <a:latin typeface="+mn-lt"/>
              <a:ea typeface="+mn-ea"/>
              <a:cs typeface="+mn-cs"/>
            </a:rPr>
            <a:t>いる。</a:t>
          </a:r>
          <a:endParaRPr lang="ja-JP" altLang="ja-JP" sz="1200">
            <a:effectLst/>
          </a:endParaRPr>
        </a:p>
        <a:p>
          <a:pPr rtl="0"/>
          <a:r>
            <a:rPr lang="ja-JP" altLang="ja-JP" sz="1200" b="0" i="0" baseline="0">
              <a:solidFill>
                <a:schemeClr val="dk1"/>
              </a:solidFill>
              <a:effectLst/>
              <a:latin typeface="+mn-lt"/>
              <a:ea typeface="+mn-ea"/>
              <a:cs typeface="+mn-cs"/>
            </a:rPr>
            <a:t>　実質単年度収支は</a:t>
          </a:r>
          <a:r>
            <a:rPr lang="ja-JP" altLang="en-US" sz="1200" b="0" i="0" baseline="0">
              <a:solidFill>
                <a:schemeClr val="dk1"/>
              </a:solidFill>
              <a:effectLst/>
              <a:latin typeface="+mn-lt"/>
              <a:ea typeface="+mn-ea"/>
              <a:cs typeface="+mn-cs"/>
            </a:rPr>
            <a:t>低下しているが</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これは平成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年度が財政調整基金の取り崩し額が前年に比べ多額だったことにより実質収支が高い数値であったことの反動と、公債費負担適正化計画に基づく</a:t>
          </a:r>
          <a:r>
            <a:rPr lang="ja-JP" altLang="ja-JP" sz="1200" b="0" i="0" baseline="0">
              <a:solidFill>
                <a:schemeClr val="dk1"/>
              </a:solidFill>
              <a:effectLst/>
              <a:latin typeface="+mn-lt"/>
              <a:ea typeface="+mn-ea"/>
              <a:cs typeface="+mn-cs"/>
            </a:rPr>
            <a:t>繰上償還</a:t>
          </a:r>
          <a:r>
            <a:rPr lang="ja-JP" altLang="en-US" sz="1200" b="0" i="0" baseline="0">
              <a:solidFill>
                <a:schemeClr val="dk1"/>
              </a:solidFill>
              <a:effectLst/>
              <a:latin typeface="+mn-lt"/>
              <a:ea typeface="+mn-ea"/>
              <a:cs typeface="+mn-cs"/>
            </a:rPr>
            <a:t>が平成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年度をもって終了し平成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年度には</a:t>
          </a:r>
          <a:r>
            <a:rPr lang="ja-JP" altLang="ja-JP" sz="1200" b="0" i="0" baseline="0">
              <a:solidFill>
                <a:schemeClr val="dk1"/>
              </a:solidFill>
              <a:effectLst/>
              <a:latin typeface="+mn-lt"/>
              <a:ea typeface="+mn-ea"/>
              <a:cs typeface="+mn-cs"/>
            </a:rPr>
            <a:t>実施しなかったことによ</a:t>
          </a:r>
          <a:r>
            <a:rPr lang="ja-JP" altLang="en-US" sz="1200" b="0" i="0" baseline="0">
              <a:solidFill>
                <a:schemeClr val="dk1"/>
              </a:solidFill>
              <a:effectLst/>
              <a:latin typeface="+mn-lt"/>
              <a:ea typeface="+mn-ea"/>
              <a:cs typeface="+mn-cs"/>
            </a:rPr>
            <a:t>るものである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水道事業会計や駅前駐車場事業会計については料金収入などにより</a:t>
          </a:r>
          <a:r>
            <a:rPr lang="ja-JP" altLang="en-US" sz="1400" b="0" i="0" baseline="0">
              <a:solidFill>
                <a:schemeClr val="dk1"/>
              </a:solidFill>
              <a:effectLst/>
              <a:latin typeface="+mn-lt"/>
              <a:ea typeface="+mn-ea"/>
              <a:cs typeface="+mn-cs"/>
            </a:rPr>
            <a:t>一般会計からの</a:t>
          </a:r>
          <a:r>
            <a:rPr lang="ja-JP" altLang="ja-JP" sz="1400" b="0" i="0" baseline="0">
              <a:solidFill>
                <a:schemeClr val="dk1"/>
              </a:solidFill>
              <a:effectLst/>
              <a:latin typeface="+mn-lt"/>
              <a:ea typeface="+mn-ea"/>
              <a:cs typeface="+mn-cs"/>
            </a:rPr>
            <a:t>繰入金を要さない独立採算運営ができている。</a:t>
          </a:r>
          <a:endParaRPr lang="ja-JP" altLang="ja-JP" sz="18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それ以外の全ての</a:t>
          </a:r>
          <a:r>
            <a:rPr lang="ja-JP" altLang="ja-JP" sz="1400" b="0" i="0" baseline="0">
              <a:solidFill>
                <a:schemeClr val="dk1"/>
              </a:solidFill>
              <a:effectLst/>
              <a:latin typeface="+mn-lt"/>
              <a:ea typeface="+mn-ea"/>
              <a:cs typeface="+mn-cs"/>
            </a:rPr>
            <a:t>事業会計</a:t>
          </a:r>
          <a:r>
            <a:rPr lang="ja-JP" altLang="en-US" sz="1400" b="0" i="0" baseline="0">
              <a:solidFill>
                <a:schemeClr val="dk1"/>
              </a:solidFill>
              <a:effectLst/>
              <a:latin typeface="+mn-lt"/>
              <a:ea typeface="+mn-ea"/>
              <a:cs typeface="+mn-cs"/>
            </a:rPr>
            <a:t>についても黒字となっているが、その黒字は</a:t>
          </a:r>
          <a:r>
            <a:rPr lang="ja-JP" altLang="ja-JP" sz="1400" b="0" i="0" baseline="0">
              <a:solidFill>
                <a:schemeClr val="dk1"/>
              </a:solidFill>
              <a:effectLst/>
              <a:latin typeface="+mn-lt"/>
              <a:ea typeface="+mn-ea"/>
              <a:cs typeface="+mn-cs"/>
            </a:rPr>
            <a:t>一般会計からの繰入金に</a:t>
          </a:r>
          <a:r>
            <a:rPr lang="ja-JP" altLang="en-US" sz="1400" b="0" i="0" baseline="0">
              <a:solidFill>
                <a:schemeClr val="dk1"/>
              </a:solidFill>
              <a:effectLst/>
              <a:latin typeface="+mn-lt"/>
              <a:ea typeface="+mn-ea"/>
              <a:cs typeface="+mn-cs"/>
            </a:rPr>
            <a:t>より確保されたも</a:t>
          </a:r>
          <a:r>
            <a:rPr lang="ja-JP" altLang="ja-JP" sz="1400" b="0" i="0" baseline="0">
              <a:solidFill>
                <a:schemeClr val="dk1"/>
              </a:solidFill>
              <a:effectLst/>
              <a:latin typeface="+mn-lt"/>
              <a:ea typeface="+mn-ea"/>
              <a:cs typeface="+mn-cs"/>
            </a:rPr>
            <a:t>の</a:t>
          </a:r>
          <a:r>
            <a:rPr lang="ja-JP" altLang="en-US" sz="1400" b="0" i="0" baseline="0">
              <a:solidFill>
                <a:schemeClr val="dk1"/>
              </a:solidFill>
              <a:effectLst/>
              <a:latin typeface="+mn-lt"/>
              <a:ea typeface="+mn-ea"/>
              <a:cs typeface="+mn-cs"/>
            </a:rPr>
            <a:t>である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ただ、一般会計からの繰出金については、基本的に繰出し基準に基づくものであり、恒常的な基準外の赤字繰出しは行っていない。</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下水道整備を積極的に進めているため下水道事業会計の元利償還金に対する繰入金は横ばいであるものの、公債費負担適正化計画に基づき「新たな借金の抑制」や「計画的な繰上返済」を積極的に行っており、元利償還金は毎年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公債費負担適正化計画に基づき平成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年度にかけて実施した「計画的な繰上返済」及び「新たな借金の抑制」の取り組みにより借金残高は着実に減少傾向にあるが、平成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年度においては地域振興基金造成のために合併特例債を</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億円借り入れたことにより例外的に前年度末残高を上回っている。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職員の計画的な採用抑制などにより将来の退職手当負担見込額は減少している。</a:t>
          </a:r>
        </a:p>
        <a:p>
          <a:r>
            <a:rPr kumimoji="1" lang="ja-JP" altLang="en-US" sz="1400">
              <a:latin typeface="ＭＳ ゴシック" pitchFamily="49" charset="-128"/>
              <a:ea typeface="ＭＳ ゴシック" pitchFamily="49" charset="-128"/>
            </a:rPr>
            <a:t>　充当可能財源等については、財政調整基金のほかリニア中央新幹線まちづくり基金等、将来の財政負担に備えた基金を増額しており、充当可能基金が増加している。充当可能特定歳入については、都市計画税の減収により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40737565</v>
      </c>
      <c r="BO4" s="379"/>
      <c r="BP4" s="379"/>
      <c r="BQ4" s="379"/>
      <c r="BR4" s="379"/>
      <c r="BS4" s="379"/>
      <c r="BT4" s="379"/>
      <c r="BU4" s="380"/>
      <c r="BV4" s="378">
        <v>40055418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8.3000000000000007</v>
      </c>
      <c r="CU4" s="556"/>
      <c r="CV4" s="556"/>
      <c r="CW4" s="556"/>
      <c r="CX4" s="556"/>
      <c r="CY4" s="556"/>
      <c r="CZ4" s="556"/>
      <c r="DA4" s="557"/>
      <c r="DB4" s="555">
        <v>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38479296</v>
      </c>
      <c r="BO5" s="384"/>
      <c r="BP5" s="384"/>
      <c r="BQ5" s="384"/>
      <c r="BR5" s="384"/>
      <c r="BS5" s="384"/>
      <c r="BT5" s="384"/>
      <c r="BU5" s="385"/>
      <c r="BV5" s="383">
        <v>37854802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2258269</v>
      </c>
      <c r="BO6" s="384"/>
      <c r="BP6" s="384"/>
      <c r="BQ6" s="384"/>
      <c r="BR6" s="384"/>
      <c r="BS6" s="384"/>
      <c r="BT6" s="384"/>
      <c r="BU6" s="385"/>
      <c r="BV6" s="383">
        <v>2200616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90.8</v>
      </c>
      <c r="CU6" s="530"/>
      <c r="CV6" s="530"/>
      <c r="CW6" s="530"/>
      <c r="CX6" s="530"/>
      <c r="CY6" s="530"/>
      <c r="CZ6" s="530"/>
      <c r="DA6" s="531"/>
      <c r="DB6" s="529">
        <v>90</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163993</v>
      </c>
      <c r="BO7" s="384"/>
      <c r="BP7" s="384"/>
      <c r="BQ7" s="384"/>
      <c r="BR7" s="384"/>
      <c r="BS7" s="384"/>
      <c r="BT7" s="384"/>
      <c r="BU7" s="385"/>
      <c r="BV7" s="383">
        <v>153890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25263646</v>
      </c>
      <c r="CU7" s="384"/>
      <c r="CV7" s="384"/>
      <c r="CW7" s="384"/>
      <c r="CX7" s="384"/>
      <c r="CY7" s="384"/>
      <c r="CZ7" s="384"/>
      <c r="DA7" s="385"/>
      <c r="DB7" s="383">
        <v>25647442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2094276</v>
      </c>
      <c r="BO8" s="384"/>
      <c r="BP8" s="384"/>
      <c r="BQ8" s="384"/>
      <c r="BR8" s="384"/>
      <c r="BS8" s="384"/>
      <c r="BT8" s="384"/>
      <c r="BU8" s="385"/>
      <c r="BV8" s="383">
        <v>2046726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80910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47550</v>
      </c>
      <c r="BO9" s="384"/>
      <c r="BP9" s="384"/>
      <c r="BQ9" s="384"/>
      <c r="BR9" s="384"/>
      <c r="BS9" s="384"/>
      <c r="BT9" s="384"/>
      <c r="BU9" s="385"/>
      <c r="BV9" s="383">
        <v>688224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84080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12885</v>
      </c>
      <c r="BO10" s="384"/>
      <c r="BP10" s="384"/>
      <c r="BQ10" s="384"/>
      <c r="BR10" s="384"/>
      <c r="BS10" s="384"/>
      <c r="BT10" s="384"/>
      <c r="BU10" s="385"/>
      <c r="BV10" s="383">
        <v>8862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346151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81613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850000</v>
      </c>
      <c r="BO12" s="384"/>
      <c r="BP12" s="384"/>
      <c r="BQ12" s="384"/>
      <c r="BR12" s="384"/>
      <c r="BS12" s="384"/>
      <c r="BT12" s="384"/>
      <c r="BU12" s="385"/>
      <c r="BV12" s="383">
        <v>865000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80672</v>
      </c>
      <c r="S13" s="485"/>
      <c r="T13" s="485"/>
      <c r="U13" s="485"/>
      <c r="V13" s="486"/>
      <c r="W13" s="472" t="s">
        <v>123</v>
      </c>
      <c r="X13" s="396"/>
      <c r="Y13" s="396"/>
      <c r="Z13" s="396"/>
      <c r="AA13" s="396"/>
      <c r="AB13" s="397"/>
      <c r="AC13" s="359">
        <v>1948</v>
      </c>
      <c r="AD13" s="360"/>
      <c r="AE13" s="360"/>
      <c r="AF13" s="360"/>
      <c r="AG13" s="361"/>
      <c r="AH13" s="359">
        <v>2737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-789565</v>
      </c>
      <c r="BO13" s="384"/>
      <c r="BP13" s="384"/>
      <c r="BQ13" s="384"/>
      <c r="BR13" s="384"/>
      <c r="BS13" s="384"/>
      <c r="BT13" s="384"/>
      <c r="BU13" s="385"/>
      <c r="BV13" s="383">
        <v>178237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82325</v>
      </c>
      <c r="S14" s="485"/>
      <c r="T14" s="485"/>
      <c r="U14" s="485"/>
      <c r="V14" s="486"/>
      <c r="W14" s="487"/>
      <c r="X14" s="399"/>
      <c r="Y14" s="399"/>
      <c r="Z14" s="399"/>
      <c r="AA14" s="399"/>
      <c r="AB14" s="400"/>
      <c r="AC14" s="477">
        <v>5.2</v>
      </c>
      <c r="AD14" s="478"/>
      <c r="AE14" s="478"/>
      <c r="AF14" s="478"/>
      <c r="AG14" s="479"/>
      <c r="AH14" s="477">
        <v>6.4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46.2</v>
      </c>
      <c r="CU14" s="456"/>
      <c r="CV14" s="456"/>
      <c r="CW14" s="456"/>
      <c r="CX14" s="456"/>
      <c r="CY14" s="456"/>
      <c r="CZ14" s="456"/>
      <c r="DA14" s="457"/>
      <c r="DB14" s="488">
        <v>59.6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81392</v>
      </c>
      <c r="S15" s="485"/>
      <c r="T15" s="485"/>
      <c r="U15" s="485"/>
      <c r="V15" s="486"/>
      <c r="W15" s="472" t="s">
        <v>130</v>
      </c>
      <c r="X15" s="396"/>
      <c r="Y15" s="396"/>
      <c r="Z15" s="396"/>
      <c r="AA15" s="396"/>
      <c r="AB15" s="397"/>
      <c r="AC15" s="359">
        <v>15347</v>
      </c>
      <c r="AD15" s="360"/>
      <c r="AE15" s="360"/>
      <c r="AF15" s="360"/>
      <c r="AG15" s="361"/>
      <c r="AH15" s="359">
        <v>17470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8859494</v>
      </c>
      <c r="BO15" s="379"/>
      <c r="BP15" s="379"/>
      <c r="BQ15" s="379"/>
      <c r="BR15" s="379"/>
      <c r="BS15" s="379"/>
      <c r="BT15" s="379"/>
      <c r="BU15" s="380"/>
      <c r="BV15" s="378">
        <v>8721787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40.9</v>
      </c>
      <c r="AD16" s="478"/>
      <c r="AE16" s="478"/>
      <c r="AF16" s="478"/>
      <c r="AG16" s="479"/>
      <c r="AH16" s="477">
        <v>41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17767423</v>
      </c>
      <c r="BO16" s="384"/>
      <c r="BP16" s="384"/>
      <c r="BQ16" s="384"/>
      <c r="BR16" s="384"/>
      <c r="BS16" s="384"/>
      <c r="BT16" s="384"/>
      <c r="BU16" s="385"/>
      <c r="BV16" s="383">
        <v>17586254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20210</v>
      </c>
      <c r="AD17" s="360"/>
      <c r="AE17" s="360"/>
      <c r="AF17" s="360"/>
      <c r="AG17" s="361"/>
      <c r="AH17" s="359">
        <v>22372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11321504</v>
      </c>
      <c r="BO17" s="384"/>
      <c r="BP17" s="384"/>
      <c r="BQ17" s="384"/>
      <c r="BR17" s="384"/>
      <c r="BS17" s="384"/>
      <c r="BT17" s="384"/>
      <c r="BU17" s="385"/>
      <c r="BV17" s="383">
        <v>11186404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676.45</v>
      </c>
      <c r="M18" s="448"/>
      <c r="N18" s="448"/>
      <c r="O18" s="448"/>
      <c r="P18" s="448"/>
      <c r="Q18" s="448"/>
      <c r="R18" s="449"/>
      <c r="S18" s="449"/>
      <c r="T18" s="449"/>
      <c r="U18" s="449"/>
      <c r="V18" s="450"/>
      <c r="W18" s="464"/>
      <c r="X18" s="465"/>
      <c r="Y18" s="465"/>
      <c r="Z18" s="465"/>
      <c r="AA18" s="465"/>
      <c r="AB18" s="473"/>
      <c r="AC18" s="347">
        <v>53.9</v>
      </c>
      <c r="AD18" s="348"/>
      <c r="AE18" s="348"/>
      <c r="AF18" s="348"/>
      <c r="AG18" s="451"/>
      <c r="AH18" s="347">
        <v>52.5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21869313</v>
      </c>
      <c r="BO18" s="384"/>
      <c r="BP18" s="384"/>
      <c r="BQ18" s="384"/>
      <c r="BR18" s="384"/>
      <c r="BS18" s="384"/>
      <c r="BT18" s="384"/>
      <c r="BU18" s="385"/>
      <c r="BV18" s="383">
        <v>21739885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30146895</v>
      </c>
      <c r="BO19" s="384"/>
      <c r="BP19" s="384"/>
      <c r="BQ19" s="384"/>
      <c r="BR19" s="384"/>
      <c r="BS19" s="384"/>
      <c r="BT19" s="384"/>
      <c r="BU19" s="385"/>
      <c r="BV19" s="383">
        <v>30554445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27885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38046098</v>
      </c>
      <c r="BO23" s="384"/>
      <c r="BP23" s="384"/>
      <c r="BQ23" s="384"/>
      <c r="BR23" s="384"/>
      <c r="BS23" s="384"/>
      <c r="BT23" s="384"/>
      <c r="BU23" s="385"/>
      <c r="BV23" s="383">
        <v>37716153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9030</v>
      </c>
      <c r="R24" s="360"/>
      <c r="S24" s="360"/>
      <c r="T24" s="360"/>
      <c r="U24" s="360"/>
      <c r="V24" s="361"/>
      <c r="W24" s="425"/>
      <c r="X24" s="416"/>
      <c r="Y24" s="417"/>
      <c r="Z24" s="356" t="s">
        <v>153</v>
      </c>
      <c r="AA24" s="357"/>
      <c r="AB24" s="357"/>
      <c r="AC24" s="357"/>
      <c r="AD24" s="357"/>
      <c r="AE24" s="357"/>
      <c r="AF24" s="357"/>
      <c r="AG24" s="358"/>
      <c r="AH24" s="359">
        <v>714</v>
      </c>
      <c r="AI24" s="360"/>
      <c r="AJ24" s="360"/>
      <c r="AK24" s="360"/>
      <c r="AL24" s="361"/>
      <c r="AM24" s="359">
        <v>2276946</v>
      </c>
      <c r="AN24" s="360"/>
      <c r="AO24" s="360"/>
      <c r="AP24" s="360"/>
      <c r="AQ24" s="360"/>
      <c r="AR24" s="361"/>
      <c r="AS24" s="359">
        <v>3189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24314492</v>
      </c>
      <c r="BO24" s="384"/>
      <c r="BP24" s="384"/>
      <c r="BQ24" s="384"/>
      <c r="BR24" s="384"/>
      <c r="BS24" s="384"/>
      <c r="BT24" s="384"/>
      <c r="BU24" s="385"/>
      <c r="BV24" s="383">
        <v>25383191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7840</v>
      </c>
      <c r="R25" s="360"/>
      <c r="S25" s="360"/>
      <c r="T25" s="360"/>
      <c r="U25" s="360"/>
      <c r="V25" s="361"/>
      <c r="W25" s="425"/>
      <c r="X25" s="416"/>
      <c r="Y25" s="417"/>
      <c r="Z25" s="356" t="s">
        <v>156</v>
      </c>
      <c r="AA25" s="357"/>
      <c r="AB25" s="357"/>
      <c r="AC25" s="357"/>
      <c r="AD25" s="357"/>
      <c r="AE25" s="357"/>
      <c r="AF25" s="357"/>
      <c r="AG25" s="358"/>
      <c r="AH25" s="359">
        <v>113</v>
      </c>
      <c r="AI25" s="360"/>
      <c r="AJ25" s="360"/>
      <c r="AK25" s="360"/>
      <c r="AL25" s="361"/>
      <c r="AM25" s="359">
        <v>343972</v>
      </c>
      <c r="AN25" s="360"/>
      <c r="AO25" s="360"/>
      <c r="AP25" s="360"/>
      <c r="AQ25" s="360"/>
      <c r="AR25" s="361"/>
      <c r="AS25" s="359">
        <v>3044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3012270</v>
      </c>
      <c r="BO25" s="379"/>
      <c r="BP25" s="379"/>
      <c r="BQ25" s="379"/>
      <c r="BR25" s="379"/>
      <c r="BS25" s="379"/>
      <c r="BT25" s="379"/>
      <c r="BU25" s="380"/>
      <c r="BV25" s="378">
        <v>3452964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6580</v>
      </c>
      <c r="R26" s="360"/>
      <c r="S26" s="360"/>
      <c r="T26" s="360"/>
      <c r="U26" s="360"/>
      <c r="V26" s="361"/>
      <c r="W26" s="425"/>
      <c r="X26" s="416"/>
      <c r="Y26" s="417"/>
      <c r="Z26" s="356" t="s">
        <v>159</v>
      </c>
      <c r="AA26" s="438"/>
      <c r="AB26" s="438"/>
      <c r="AC26" s="438"/>
      <c r="AD26" s="438"/>
      <c r="AE26" s="438"/>
      <c r="AF26" s="438"/>
      <c r="AG26" s="439"/>
      <c r="AH26" s="359">
        <v>38</v>
      </c>
      <c r="AI26" s="360"/>
      <c r="AJ26" s="360"/>
      <c r="AK26" s="360"/>
      <c r="AL26" s="361"/>
      <c r="AM26" s="359">
        <v>111720</v>
      </c>
      <c r="AN26" s="360"/>
      <c r="AO26" s="360"/>
      <c r="AP26" s="360"/>
      <c r="AQ26" s="360"/>
      <c r="AR26" s="361"/>
      <c r="AS26" s="359">
        <v>2940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4410</v>
      </c>
      <c r="R27" s="360"/>
      <c r="S27" s="360"/>
      <c r="T27" s="360"/>
      <c r="U27" s="360"/>
      <c r="V27" s="361"/>
      <c r="W27" s="425"/>
      <c r="X27" s="416"/>
      <c r="Y27" s="417"/>
      <c r="Z27" s="356" t="s">
        <v>162</v>
      </c>
      <c r="AA27" s="357"/>
      <c r="AB27" s="357"/>
      <c r="AC27" s="357"/>
      <c r="AD27" s="357"/>
      <c r="AE27" s="357"/>
      <c r="AF27" s="357"/>
      <c r="AG27" s="358"/>
      <c r="AH27" s="359">
        <v>31</v>
      </c>
      <c r="AI27" s="360"/>
      <c r="AJ27" s="360"/>
      <c r="AK27" s="360"/>
      <c r="AL27" s="361"/>
      <c r="AM27" s="359">
        <v>103376</v>
      </c>
      <c r="AN27" s="360"/>
      <c r="AO27" s="360"/>
      <c r="AP27" s="360"/>
      <c r="AQ27" s="360"/>
      <c r="AR27" s="361"/>
      <c r="AS27" s="359">
        <v>3335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1400763</v>
      </c>
      <c r="BO27" s="387"/>
      <c r="BP27" s="387"/>
      <c r="BQ27" s="387"/>
      <c r="BR27" s="387"/>
      <c r="BS27" s="387"/>
      <c r="BT27" s="387"/>
      <c r="BU27" s="388"/>
      <c r="BV27" s="386">
        <v>1399858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3980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6071565</v>
      </c>
      <c r="BO28" s="379"/>
      <c r="BP28" s="379"/>
      <c r="BQ28" s="379"/>
      <c r="BR28" s="379"/>
      <c r="BS28" s="379"/>
      <c r="BT28" s="379"/>
      <c r="BU28" s="380"/>
      <c r="BV28" s="378">
        <v>5708680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22</v>
      </c>
      <c r="M29" s="360"/>
      <c r="N29" s="360"/>
      <c r="O29" s="360"/>
      <c r="P29" s="361"/>
      <c r="Q29" s="359">
        <v>3760</v>
      </c>
      <c r="R29" s="360"/>
      <c r="S29" s="360"/>
      <c r="T29" s="360"/>
      <c r="U29" s="360"/>
      <c r="V29" s="361"/>
      <c r="W29" s="426"/>
      <c r="X29" s="427"/>
      <c r="Y29" s="428"/>
      <c r="Z29" s="356" t="s">
        <v>169</v>
      </c>
      <c r="AA29" s="357"/>
      <c r="AB29" s="357"/>
      <c r="AC29" s="357"/>
      <c r="AD29" s="357"/>
      <c r="AE29" s="357"/>
      <c r="AF29" s="357"/>
      <c r="AG29" s="358"/>
      <c r="AH29" s="359">
        <v>745</v>
      </c>
      <c r="AI29" s="360"/>
      <c r="AJ29" s="360"/>
      <c r="AK29" s="360"/>
      <c r="AL29" s="361"/>
      <c r="AM29" s="359">
        <v>2380322</v>
      </c>
      <c r="AN29" s="360"/>
      <c r="AO29" s="360"/>
      <c r="AP29" s="360"/>
      <c r="AQ29" s="360"/>
      <c r="AR29" s="361"/>
      <c r="AS29" s="359">
        <v>3195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447185</v>
      </c>
      <c r="BO29" s="384"/>
      <c r="BP29" s="384"/>
      <c r="BQ29" s="384"/>
      <c r="BR29" s="384"/>
      <c r="BS29" s="384"/>
      <c r="BT29" s="384"/>
      <c r="BU29" s="385"/>
      <c r="BV29" s="383">
        <v>446010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9850668</v>
      </c>
      <c r="BO30" s="387"/>
      <c r="BP30" s="387"/>
      <c r="BQ30" s="387"/>
      <c r="BR30" s="387"/>
      <c r="BS30" s="387"/>
      <c r="BT30" s="387"/>
      <c r="BU30" s="388"/>
      <c r="BV30" s="386">
        <v>7322354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下水道事業会計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中津川市土地開発公社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国民健康保険事業会計(直営診療施設勘定)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農業集落排水事業会計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東濃農業共済事務組合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(一財)椛の湖ふれあい村</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特定環境保全公共下水道事業会計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後期高齢者医療広域連合（一般会計分）</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(一財)付知町振興公社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個別排水処理事業会計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後期高齢者医療広域連合（特別会計分）</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(株)阿木レイクサイド</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駅前駐車場事業会計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簡易水道事業会計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(株)クアリゾート湯舟沢</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(株)きりら坂下</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24</v>
      </c>
      <c r="CP40" s="343"/>
      <c r="CQ40" s="342" t="str">
        <f>IF('各会計、関係団体の財政状況及び健全化判断比率'!BS13="","",'各会計、関係団体の財政状況及び健全化判断比率'!BS13)</f>
        <v>(株)ひるかわ企画</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25</v>
      </c>
      <c r="CP41" s="343"/>
      <c r="CQ41" s="342" t="str">
        <f>IF('各会計、関係団体の財政状況及び健全化判断比率'!BS14="","",'各会計、関係団体の財政状況及び健全化判断比率'!BS14)</f>
        <v>山口特産開発(株)</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26</v>
      </c>
      <c r="CP42" s="343"/>
      <c r="CQ42" s="342" t="str">
        <f>IF('各会計、関係団体の財政状況及び健全化判断比率'!BS15="","",'各会計、関係団体の財政状況及び健全化判断比率'!BS15)</f>
        <v>中津川・恵那地域勤労者福祉サービスセンター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27</v>
      </c>
      <c r="CP43" s="343"/>
      <c r="CQ43" s="342" t="str">
        <f>IF('各会計、関係団体の財政状況及び健全化判断比率'!BS16="","",'各会計、関係団体の財政状況及び健全化判断比率'!BS16)</f>
        <v>（一財）纐纈忠行基金</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1" t="s">
        <v>24</v>
      </c>
      <c r="C41" s="1182"/>
      <c r="D41" s="81"/>
      <c r="E41" s="1183" t="s">
        <v>25</v>
      </c>
      <c r="F41" s="1183"/>
      <c r="G41" s="1183"/>
      <c r="H41" s="1184"/>
      <c r="I41" s="82">
        <v>43026</v>
      </c>
      <c r="J41" s="83">
        <v>40599</v>
      </c>
      <c r="K41" s="83">
        <v>38909</v>
      </c>
      <c r="L41" s="83">
        <v>37716</v>
      </c>
      <c r="M41" s="84">
        <v>38046</v>
      </c>
    </row>
    <row r="42" spans="2:13" ht="27.75" customHeight="1" x14ac:dyDescent="0.15">
      <c r="B42" s="1171"/>
      <c r="C42" s="1172"/>
      <c r="D42" s="85"/>
      <c r="E42" s="1175" t="s">
        <v>26</v>
      </c>
      <c r="F42" s="1175"/>
      <c r="G42" s="1175"/>
      <c r="H42" s="1176"/>
      <c r="I42" s="86">
        <v>836</v>
      </c>
      <c r="J42" s="87">
        <v>475</v>
      </c>
      <c r="K42" s="87">
        <v>403</v>
      </c>
      <c r="L42" s="87">
        <v>343</v>
      </c>
      <c r="M42" s="88">
        <v>196</v>
      </c>
    </row>
    <row r="43" spans="2:13" ht="27.75" customHeight="1" x14ac:dyDescent="0.15">
      <c r="B43" s="1171"/>
      <c r="C43" s="1172"/>
      <c r="D43" s="85"/>
      <c r="E43" s="1175" t="s">
        <v>27</v>
      </c>
      <c r="F43" s="1175"/>
      <c r="G43" s="1175"/>
      <c r="H43" s="1176"/>
      <c r="I43" s="86">
        <v>37855</v>
      </c>
      <c r="J43" s="87">
        <v>36200</v>
      </c>
      <c r="K43" s="87">
        <v>34866</v>
      </c>
      <c r="L43" s="87">
        <v>32794</v>
      </c>
      <c r="M43" s="88">
        <v>30828</v>
      </c>
    </row>
    <row r="44" spans="2:13" ht="27.75" customHeight="1" x14ac:dyDescent="0.15">
      <c r="B44" s="1171"/>
      <c r="C44" s="1172"/>
      <c r="D44" s="85"/>
      <c r="E44" s="1175" t="s">
        <v>28</v>
      </c>
      <c r="F44" s="1175"/>
      <c r="G44" s="1175"/>
      <c r="H44" s="1176"/>
      <c r="I44" s="86">
        <v>4</v>
      </c>
      <c r="J44" s="87">
        <v>2</v>
      </c>
      <c r="K44" s="87" t="s">
        <v>486</v>
      </c>
      <c r="L44" s="87" t="s">
        <v>486</v>
      </c>
      <c r="M44" s="88" t="s">
        <v>486</v>
      </c>
    </row>
    <row r="45" spans="2:13" ht="27.75" customHeight="1" x14ac:dyDescent="0.15">
      <c r="B45" s="1171"/>
      <c r="C45" s="1172"/>
      <c r="D45" s="85"/>
      <c r="E45" s="1175" t="s">
        <v>29</v>
      </c>
      <c r="F45" s="1175"/>
      <c r="G45" s="1175"/>
      <c r="H45" s="1176"/>
      <c r="I45" s="86">
        <v>7864</v>
      </c>
      <c r="J45" s="87">
        <v>7779</v>
      </c>
      <c r="K45" s="87">
        <v>7499</v>
      </c>
      <c r="L45" s="87">
        <v>7099</v>
      </c>
      <c r="M45" s="88">
        <v>6660</v>
      </c>
    </row>
    <row r="46" spans="2:13" ht="27.75" customHeight="1" x14ac:dyDescent="0.15">
      <c r="B46" s="1171"/>
      <c r="C46" s="1172"/>
      <c r="D46" s="85"/>
      <c r="E46" s="1175" t="s">
        <v>30</v>
      </c>
      <c r="F46" s="1175"/>
      <c r="G46" s="1175"/>
      <c r="H46" s="1176"/>
      <c r="I46" s="86">
        <v>213</v>
      </c>
      <c r="J46" s="87">
        <v>206</v>
      </c>
      <c r="K46" s="87">
        <v>178</v>
      </c>
      <c r="L46" s="87">
        <v>153</v>
      </c>
      <c r="M46" s="88">
        <v>138</v>
      </c>
    </row>
    <row r="47" spans="2:13" ht="27.75" customHeight="1" x14ac:dyDescent="0.15">
      <c r="B47" s="1171"/>
      <c r="C47" s="1172"/>
      <c r="D47" s="85"/>
      <c r="E47" s="1175" t="s">
        <v>31</v>
      </c>
      <c r="F47" s="1175"/>
      <c r="G47" s="1175"/>
      <c r="H47" s="1176"/>
      <c r="I47" s="86" t="s">
        <v>486</v>
      </c>
      <c r="J47" s="87" t="s">
        <v>486</v>
      </c>
      <c r="K47" s="87" t="s">
        <v>486</v>
      </c>
      <c r="L47" s="87" t="s">
        <v>486</v>
      </c>
      <c r="M47" s="88" t="s">
        <v>486</v>
      </c>
    </row>
    <row r="48" spans="2:13" ht="27.75" customHeight="1" x14ac:dyDescent="0.15">
      <c r="B48" s="1173"/>
      <c r="C48" s="1174"/>
      <c r="D48" s="85"/>
      <c r="E48" s="1175" t="s">
        <v>32</v>
      </c>
      <c r="F48" s="1175"/>
      <c r="G48" s="1175"/>
      <c r="H48" s="1176"/>
      <c r="I48" s="86" t="s">
        <v>486</v>
      </c>
      <c r="J48" s="87" t="s">
        <v>486</v>
      </c>
      <c r="K48" s="87" t="s">
        <v>486</v>
      </c>
      <c r="L48" s="87" t="s">
        <v>486</v>
      </c>
      <c r="M48" s="88" t="s">
        <v>486</v>
      </c>
    </row>
    <row r="49" spans="2:13" ht="27.75" customHeight="1" x14ac:dyDescent="0.15">
      <c r="B49" s="1169" t="s">
        <v>33</v>
      </c>
      <c r="C49" s="1170"/>
      <c r="D49" s="89"/>
      <c r="E49" s="1175" t="s">
        <v>34</v>
      </c>
      <c r="F49" s="1175"/>
      <c r="G49" s="1175"/>
      <c r="H49" s="1176"/>
      <c r="I49" s="86">
        <v>9195</v>
      </c>
      <c r="J49" s="87">
        <v>10147</v>
      </c>
      <c r="K49" s="87">
        <v>11248</v>
      </c>
      <c r="L49" s="87">
        <v>11764</v>
      </c>
      <c r="M49" s="88">
        <v>13002</v>
      </c>
    </row>
    <row r="50" spans="2:13" ht="27.75" customHeight="1" x14ac:dyDescent="0.15">
      <c r="B50" s="1171"/>
      <c r="C50" s="1172"/>
      <c r="D50" s="85"/>
      <c r="E50" s="1175" t="s">
        <v>35</v>
      </c>
      <c r="F50" s="1175"/>
      <c r="G50" s="1175"/>
      <c r="H50" s="1176"/>
      <c r="I50" s="86">
        <v>6442</v>
      </c>
      <c r="J50" s="87">
        <v>5893</v>
      </c>
      <c r="K50" s="87">
        <v>5612</v>
      </c>
      <c r="L50" s="87">
        <v>5214</v>
      </c>
      <c r="M50" s="88">
        <v>5056</v>
      </c>
    </row>
    <row r="51" spans="2:13" ht="27.75" customHeight="1" x14ac:dyDescent="0.15">
      <c r="B51" s="1173"/>
      <c r="C51" s="1174"/>
      <c r="D51" s="85"/>
      <c r="E51" s="1175" t="s">
        <v>36</v>
      </c>
      <c r="F51" s="1175"/>
      <c r="G51" s="1175"/>
      <c r="H51" s="1176"/>
      <c r="I51" s="86">
        <v>52154</v>
      </c>
      <c r="J51" s="87">
        <v>50744</v>
      </c>
      <c r="K51" s="87">
        <v>49686</v>
      </c>
      <c r="L51" s="87">
        <v>48712</v>
      </c>
      <c r="M51" s="88">
        <v>48376</v>
      </c>
    </row>
    <row r="52" spans="2:13" ht="27.75" customHeight="1" thickBot="1" x14ac:dyDescent="0.2">
      <c r="B52" s="1177" t="s">
        <v>21</v>
      </c>
      <c r="C52" s="1178"/>
      <c r="D52" s="90"/>
      <c r="E52" s="1179" t="s">
        <v>37</v>
      </c>
      <c r="F52" s="1179"/>
      <c r="G52" s="1179"/>
      <c r="H52" s="1180"/>
      <c r="I52" s="91">
        <v>22007</v>
      </c>
      <c r="J52" s="92">
        <v>18477</v>
      </c>
      <c r="K52" s="92">
        <v>15308</v>
      </c>
      <c r="L52" s="92">
        <v>12415</v>
      </c>
      <c r="M52" s="93">
        <v>9434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77732</v>
      </c>
      <c r="E3" s="116"/>
      <c r="F3" s="117">
        <v>66876</v>
      </c>
      <c r="G3" s="118"/>
      <c r="H3" s="119"/>
    </row>
    <row r="4" spans="1:8" x14ac:dyDescent="0.15">
      <c r="A4" s="120"/>
      <c r="B4" s="121"/>
      <c r="C4" s="122"/>
      <c r="D4" s="123">
        <v>28437</v>
      </c>
      <c r="E4" s="124"/>
      <c r="F4" s="125">
        <v>36310</v>
      </c>
      <c r="G4" s="126"/>
      <c r="H4" s="127"/>
    </row>
    <row r="5" spans="1:8" x14ac:dyDescent="0.15">
      <c r="A5" s="108" t="s">
        <v>518</v>
      </c>
      <c r="B5" s="113"/>
      <c r="C5" s="114"/>
      <c r="D5" s="115">
        <v>48763</v>
      </c>
      <c r="E5" s="116"/>
      <c r="F5" s="117">
        <v>51704</v>
      </c>
      <c r="G5" s="118"/>
      <c r="H5" s="119"/>
    </row>
    <row r="6" spans="1:8" x14ac:dyDescent="0.15">
      <c r="A6" s="120"/>
      <c r="B6" s="121"/>
      <c r="C6" s="122"/>
      <c r="D6" s="123">
        <v>29119</v>
      </c>
      <c r="E6" s="124"/>
      <c r="F6" s="125">
        <v>26896</v>
      </c>
      <c r="G6" s="126"/>
      <c r="H6" s="127"/>
    </row>
    <row r="7" spans="1:8" x14ac:dyDescent="0.15">
      <c r="A7" s="108" t="s">
        <v>519</v>
      </c>
      <c r="B7" s="113"/>
      <c r="C7" s="114"/>
      <c r="D7" s="115">
        <v>53163</v>
      </c>
      <c r="E7" s="116"/>
      <c r="F7" s="117">
        <v>52678</v>
      </c>
      <c r="G7" s="118"/>
      <c r="H7" s="119"/>
    </row>
    <row r="8" spans="1:8" x14ac:dyDescent="0.15">
      <c r="A8" s="120"/>
      <c r="B8" s="121"/>
      <c r="C8" s="122"/>
      <c r="D8" s="123">
        <v>24063</v>
      </c>
      <c r="E8" s="124"/>
      <c r="F8" s="125">
        <v>30185</v>
      </c>
      <c r="G8" s="126"/>
      <c r="H8" s="127"/>
    </row>
    <row r="9" spans="1:8" x14ac:dyDescent="0.15">
      <c r="A9" s="108" t="s">
        <v>520</v>
      </c>
      <c r="B9" s="113"/>
      <c r="C9" s="114"/>
      <c r="D9" s="115">
        <v>63758</v>
      </c>
      <c r="E9" s="116"/>
      <c r="F9" s="117">
        <v>69560</v>
      </c>
      <c r="G9" s="118"/>
      <c r="H9" s="119"/>
    </row>
    <row r="10" spans="1:8" x14ac:dyDescent="0.15">
      <c r="A10" s="120"/>
      <c r="B10" s="121"/>
      <c r="C10" s="122"/>
      <c r="D10" s="123">
        <v>33983</v>
      </c>
      <c r="E10" s="124"/>
      <c r="F10" s="125">
        <v>35305</v>
      </c>
      <c r="G10" s="126"/>
      <c r="H10" s="127"/>
    </row>
    <row r="11" spans="1:8" x14ac:dyDescent="0.15">
      <c r="A11" s="108" t="s">
        <v>521</v>
      </c>
      <c r="B11" s="113"/>
      <c r="C11" s="114"/>
      <c r="D11" s="115">
        <v>48183</v>
      </c>
      <c r="E11" s="116"/>
      <c r="F11" s="117">
        <v>65988</v>
      </c>
      <c r="G11" s="118"/>
      <c r="H11" s="119"/>
    </row>
    <row r="12" spans="1:8" x14ac:dyDescent="0.15">
      <c r="A12" s="120"/>
      <c r="B12" s="121"/>
      <c r="C12" s="128"/>
      <c r="D12" s="123">
        <v>26745</v>
      </c>
      <c r="E12" s="124"/>
      <c r="F12" s="125">
        <v>36473</v>
      </c>
      <c r="G12" s="126"/>
      <c r="H12" s="127"/>
    </row>
    <row r="13" spans="1:8" x14ac:dyDescent="0.15">
      <c r="A13" s="108"/>
      <c r="B13" s="113"/>
      <c r="C13" s="129"/>
      <c r="D13" s="130">
        <v>58320</v>
      </c>
      <c r="E13" s="131"/>
      <c r="F13" s="132">
        <v>61361</v>
      </c>
      <c r="G13" s="133"/>
      <c r="H13" s="119"/>
    </row>
    <row r="14" spans="1:8" x14ac:dyDescent="0.15">
      <c r="A14" s="120"/>
      <c r="B14" s="121"/>
      <c r="C14" s="122"/>
      <c r="D14" s="123">
        <v>28469</v>
      </c>
      <c r="E14" s="124"/>
      <c r="F14" s="125">
        <v>33034</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9.9700000000000006</v>
      </c>
      <c r="C19" s="134">
        <f>ROUND(VALUE(SUBSTITUTE(実質収支比率等に係る経年分析!G$48,"▲","-")),2)</f>
        <v>9.92</v>
      </c>
      <c r="D19" s="134">
        <f>ROUND(VALUE(SUBSTITUTE(実質収支比率等に係る経年分析!H$48,"▲","-")),2)</f>
        <v>5.29</v>
      </c>
      <c r="E19" s="134">
        <f>ROUND(VALUE(SUBSTITUTE(実質収支比率等に係る経年分析!I$48,"▲","-")),2)</f>
        <v>7.98</v>
      </c>
      <c r="F19" s="134">
        <f>ROUND(VALUE(SUBSTITUTE(実質収支比率等に係る経年分析!J$48,"▲","-")),2)</f>
        <v>8.2899999999999991</v>
      </c>
    </row>
    <row r="20" spans="1:11" x14ac:dyDescent="0.15">
      <c r="A20" s="134" t="s">
        <v>42</v>
      </c>
      <c r="B20" s="134">
        <f>ROUND(VALUE(SUBSTITUTE(実質収支比率等に係る経年分析!F$47,"▲","-")),2)</f>
        <v>16.3</v>
      </c>
      <c r="C20" s="134">
        <f>ROUND(VALUE(SUBSTITUTE(実質収支比率等に係る経年分析!G$47,"▲","-")),2)</f>
        <v>19.690000000000001</v>
      </c>
      <c r="D20" s="134">
        <f>ROUND(VALUE(SUBSTITUTE(実質収支比率等に係る経年分析!H$47,"▲","-")),2)</f>
        <v>22.84</v>
      </c>
      <c r="E20" s="134">
        <f>ROUND(VALUE(SUBSTITUTE(実質収支比率等に係る経年分析!I$47,"▲","-")),2)</f>
        <v>22.26</v>
      </c>
      <c r="F20" s="134">
        <f>ROUND(VALUE(SUBSTITUTE(実質収支比率等に係る経年分析!J$47,"▲","-")),2)</f>
        <v>24.03</v>
      </c>
    </row>
    <row r="21" spans="1:11" x14ac:dyDescent="0.15">
      <c r="A21" s="134" t="s">
        <v>43</v>
      </c>
      <c r="B21" s="134">
        <f>IF(ISNUMBER(VALUE(SUBSTITUTE(実質収支比率等に係る経年分析!F$49,"▲","-"))),ROUND(VALUE(SUBSTITUTE(実質収支比率等に係る経年分析!F$49,"▲","-")),2),NA())</f>
        <v>4.9800000000000004</v>
      </c>
      <c r="C21" s="134">
        <f>IF(ISNUMBER(VALUE(SUBSTITUTE(実質収支比率等に係る経年分析!G$49,"▲","-"))),ROUND(VALUE(SUBSTITUTE(実質収支比率等に係る経年分析!G$49,"▲","-")),2),NA())</f>
        <v>-1.21</v>
      </c>
      <c r="D21" s="134">
        <f>IF(ISNUMBER(VALUE(SUBSTITUTE(実質収支比率等に係る経年分析!H$49,"▲","-"))),ROUND(VALUE(SUBSTITUTE(実質収支比率等に係る経年分析!H$49,"▲","-")),2),NA())</f>
        <v>-3.59</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-3.13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0.57999999999999996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特定環境保全公共下水道事業会計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x14ac:dyDescent="0.15">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x14ac:dyDescent="0.15">
      <c r="A31" s="135" t="str">
        <f>IF(連結実質赤字比率に係る赤字・黒字の構成分析!C$39="",NA(),連結実質赤字比率に係る赤字・黒字の構成分析!C$39)</f>
        <v>駅前駐車場事業会計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x14ac:dyDescent="0.15">
      <c r="A32" s="135" t="str">
        <f>IF(連結実質赤字比率に係る赤字・黒字の構成分析!C$38="",NA(),連結実質赤字比率に係る赤字・黒字の構成分析!C$38)</f>
        <v>国民健康保険事業会計(事業勘定)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x14ac:dyDescent="0.15">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4.0599999999999996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8.2799999999999994</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5513</v>
      </c>
      <c r="E42" s="136"/>
      <c r="F42" s="136"/>
      <c r="G42" s="136">
        <f>'実質公債費比率（分子）の構造'!L$52</f>
        <v>5535</v>
      </c>
      <c r="H42" s="136"/>
      <c r="I42" s="136"/>
      <c r="J42" s="136">
        <f>'実質公債費比率（分子）の構造'!M$52</f>
        <v>5513</v>
      </c>
      <c r="K42" s="136"/>
      <c r="L42" s="136"/>
      <c r="M42" s="136">
        <f>'実質公債費比率（分子）の構造'!N$52</f>
        <v>5430</v>
      </c>
      <c r="N42" s="136"/>
      <c r="O42" s="136"/>
      <c r="P42" s="136">
        <f>'実質公債費比率（分子）の構造'!O$52</f>
        <v>5448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112</v>
      </c>
      <c r="C44" s="136"/>
      <c r="D44" s="136"/>
      <c r="E44" s="136">
        <f>'実質公債費比率（分子）の構造'!L$50</f>
        <v>108</v>
      </c>
      <c r="F44" s="136"/>
      <c r="G44" s="136"/>
      <c r="H44" s="136">
        <f>'実質公債費比率（分子）の構造'!M$50</f>
        <v>35</v>
      </c>
      <c r="I44" s="136"/>
      <c r="J44" s="136"/>
      <c r="K44" s="136">
        <f>'実質公債費比率（分子）の構造'!N$50</f>
        <v>35</v>
      </c>
      <c r="L44" s="136"/>
      <c r="M44" s="136"/>
      <c r="N44" s="136">
        <f>'実質公債費比率（分子）の構造'!O$50</f>
        <v>35</v>
      </c>
      <c r="O44" s="136"/>
      <c r="P44" s="136"/>
    </row>
    <row r="45" spans="1:16" x14ac:dyDescent="0.15">
      <c r="A45" s="136" t="s">
        <v>53</v>
      </c>
      <c r="B45" s="136">
        <f>'実質公債費比率（分子）の構造'!K$49</f>
        <v>2</v>
      </c>
      <c r="C45" s="136"/>
      <c r="D45" s="136"/>
      <c r="E45" s="136">
        <f>'実質公債費比率（分子）の構造'!L$49</f>
        <v>2</v>
      </c>
      <c r="F45" s="136"/>
      <c r="G45" s="136"/>
      <c r="H45" s="136">
        <f>'実質公債費比率（分子）の構造'!M$49</f>
        <v>2</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2956</v>
      </c>
      <c r="C46" s="136"/>
      <c r="D46" s="136"/>
      <c r="E46" s="136">
        <f>'実質公債費比率（分子）の構造'!L$48</f>
        <v>3003</v>
      </c>
      <c r="F46" s="136"/>
      <c r="G46" s="136"/>
      <c r="H46" s="136">
        <f>'実質公債費比率（分子）の構造'!M$48</f>
        <v>2915</v>
      </c>
      <c r="I46" s="136"/>
      <c r="J46" s="136"/>
      <c r="K46" s="136">
        <f>'実質公債費比率（分子）の構造'!N$48</f>
        <v>2905</v>
      </c>
      <c r="L46" s="136"/>
      <c r="M46" s="136"/>
      <c r="N46" s="136">
        <f>'実質公債費比率（分子）の構造'!O$48</f>
        <v>2954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5354</v>
      </c>
      <c r="C49" s="136"/>
      <c r="D49" s="136"/>
      <c r="E49" s="136">
        <f>'実質公債費比率（分子）の構造'!L$45</f>
        <v>5172</v>
      </c>
      <c r="F49" s="136"/>
      <c r="G49" s="136"/>
      <c r="H49" s="136">
        <f>'実質公債費比率（分子）の構造'!M$45</f>
        <v>4844</v>
      </c>
      <c r="I49" s="136"/>
      <c r="J49" s="136"/>
      <c r="K49" s="136">
        <f>'実質公債費比率（分子）の構造'!N$45</f>
        <v>4517</v>
      </c>
      <c r="L49" s="136"/>
      <c r="M49" s="136"/>
      <c r="N49" s="136">
        <f>'実質公債費比率（分子）の構造'!O$45</f>
        <v>4354</v>
      </c>
      <c r="O49" s="136"/>
      <c r="P49" s="136"/>
    </row>
    <row r="50" spans="1:16" x14ac:dyDescent="0.15">
      <c r="A50" s="136" t="s">
        <v>58</v>
      </c>
      <c r="B50" s="136" t="e">
        <f>NA()</f>
        <v>#N/A</v>
      </c>
      <c r="C50" s="136">
        <f>IF(ISNUMBER('実質公債費比率（分子）の構造'!K$53),'実質公債費比率（分子）の構造'!K$53,NA())</f>
        <v>2911</v>
      </c>
      <c r="D50" s="136" t="e">
        <f>NA()</f>
        <v>#N/A</v>
      </c>
      <c r="E50" s="136" t="e">
        <f>NA()</f>
        <v>#N/A</v>
      </c>
      <c r="F50" s="136">
        <f>IF(ISNUMBER('実質公債費比率（分子）の構造'!L$53),'実質公債費比率（分子）の構造'!L$53,NA())</f>
        <v>2750</v>
      </c>
      <c r="G50" s="136" t="e">
        <f>NA()</f>
        <v>#N/A</v>
      </c>
      <c r="H50" s="136" t="e">
        <f>NA()</f>
        <v>#N/A</v>
      </c>
      <c r="I50" s="136">
        <f>IF(ISNUMBER('実質公債費比率（分子）の構造'!M$53),'実質公債費比率（分子）の構造'!M$53,NA())</f>
        <v>2283</v>
      </c>
      <c r="J50" s="136" t="e">
        <f>NA()</f>
        <v>#N/A</v>
      </c>
      <c r="K50" s="136" t="e">
        <f>NA()</f>
        <v>#N/A</v>
      </c>
      <c r="L50" s="136">
        <f>IF(ISNUMBER('実質公債費比率（分子）の構造'!N$53),'実質公債費比率（分子）の構造'!N$53,NA())</f>
        <v>2027</v>
      </c>
      <c r="M50" s="136" t="e">
        <f>NA()</f>
        <v>#N/A</v>
      </c>
      <c r="N50" s="136" t="e">
        <f>NA()</f>
        <v>#N/A</v>
      </c>
      <c r="O50" s="136">
        <f>IF(ISNUMBER('実質公債費比率（分子）の構造'!O$53),'実質公債費比率（分子）の構造'!O$53,NA())</f>
        <v>1895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52154</v>
      </c>
      <c r="E56" s="135"/>
      <c r="F56" s="135"/>
      <c r="G56" s="135">
        <f>'将来負担比率（分子）の構造'!J$51</f>
        <v>50744</v>
      </c>
      <c r="H56" s="135"/>
      <c r="I56" s="135"/>
      <c r="J56" s="135">
        <f>'将来負担比率（分子）の構造'!K$51</f>
        <v>49686</v>
      </c>
      <c r="K56" s="135"/>
      <c r="L56" s="135"/>
      <c r="M56" s="135">
        <f>'将来負担比率（分子）の構造'!L$51</f>
        <v>48712</v>
      </c>
      <c r="N56" s="135"/>
      <c r="O56" s="135"/>
      <c r="P56" s="135">
        <f>'将来負担比率（分子）の構造'!M$51</f>
        <v>48376</v>
      </c>
    </row>
    <row r="57" spans="1:16" x14ac:dyDescent="0.15">
      <c r="A57" s="135" t="s">
        <v>35</v>
      </c>
      <c r="B57" s="135"/>
      <c r="C57" s="135"/>
      <c r="D57" s="135">
        <f>'将来負担比率（分子）の構造'!I$50</f>
        <v>6442</v>
      </c>
      <c r="E57" s="135"/>
      <c r="F57" s="135"/>
      <c r="G57" s="135">
        <f>'将来負担比率（分子）の構造'!J$50</f>
        <v>5893</v>
      </c>
      <c r="H57" s="135"/>
      <c r="I57" s="135"/>
      <c r="J57" s="135">
        <f>'将来負担比率（分子）の構造'!K$50</f>
        <v>5612</v>
      </c>
      <c r="K57" s="135"/>
      <c r="L57" s="135"/>
      <c r="M57" s="135">
        <f>'将来負担比率（分子）の構造'!L$50</f>
        <v>5214</v>
      </c>
      <c r="N57" s="135"/>
      <c r="O57" s="135"/>
      <c r="P57" s="135">
        <f>'将来負担比率（分子）の構造'!M$50</f>
        <v>5056</v>
      </c>
    </row>
    <row r="58" spans="1:16" x14ac:dyDescent="0.15">
      <c r="A58" s="135" t="s">
        <v>34</v>
      </c>
      <c r="B58" s="135"/>
      <c r="C58" s="135"/>
      <c r="D58" s="135">
        <f>'将来負担比率（分子）の構造'!I$49</f>
        <v>9195</v>
      </c>
      <c r="E58" s="135"/>
      <c r="F58" s="135"/>
      <c r="G58" s="135">
        <f>'将来負担比率（分子）の構造'!J$49</f>
        <v>10147</v>
      </c>
      <c r="H58" s="135"/>
      <c r="I58" s="135"/>
      <c r="J58" s="135">
        <f>'将来負担比率（分子）の構造'!K$49</f>
        <v>11248</v>
      </c>
      <c r="K58" s="135"/>
      <c r="L58" s="135"/>
      <c r="M58" s="135">
        <f>'将来負担比率（分子）の構造'!L$49</f>
        <v>11764</v>
      </c>
      <c r="N58" s="135"/>
      <c r="O58" s="135"/>
      <c r="P58" s="135">
        <f>'将来負担比率（分子）の構造'!M$49</f>
        <v>13002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213</v>
      </c>
      <c r="C61" s="135"/>
      <c r="D61" s="135"/>
      <c r="E61" s="135">
        <f>'将来負担比率（分子）の構造'!J$46</f>
        <v>206</v>
      </c>
      <c r="F61" s="135"/>
      <c r="G61" s="135"/>
      <c r="H61" s="135">
        <f>'将来負担比率（分子）の構造'!K$46</f>
        <v>178</v>
      </c>
      <c r="I61" s="135"/>
      <c r="J61" s="135"/>
      <c r="K61" s="135">
        <f>'将来負担比率（分子）の構造'!L$46</f>
        <v>153</v>
      </c>
      <c r="L61" s="135"/>
      <c r="M61" s="135"/>
      <c r="N61" s="135">
        <f>'将来負担比率（分子）の構造'!M$46</f>
        <v>138</v>
      </c>
      <c r="O61" s="135"/>
      <c r="P61" s="135"/>
    </row>
    <row r="62" spans="1:16" x14ac:dyDescent="0.15">
      <c r="A62" s="135" t="s">
        <v>29</v>
      </c>
      <c r="B62" s="135">
        <f>'将来負担比率（分子）の構造'!I$45</f>
        <v>7864</v>
      </c>
      <c r="C62" s="135"/>
      <c r="D62" s="135"/>
      <c r="E62" s="135">
        <f>'将来負担比率（分子）の構造'!J$45</f>
        <v>7779</v>
      </c>
      <c r="F62" s="135"/>
      <c r="G62" s="135"/>
      <c r="H62" s="135">
        <f>'将来負担比率（分子）の構造'!K$45</f>
        <v>7499</v>
      </c>
      <c r="I62" s="135"/>
      <c r="J62" s="135"/>
      <c r="K62" s="135">
        <f>'将来負担比率（分子）の構造'!L$45</f>
        <v>7099</v>
      </c>
      <c r="L62" s="135"/>
      <c r="M62" s="135"/>
      <c r="N62" s="135">
        <f>'将来負担比率（分子）の構造'!M$45</f>
        <v>6660</v>
      </c>
      <c r="O62" s="135"/>
      <c r="P62" s="135"/>
    </row>
    <row r="63" spans="1:16" x14ac:dyDescent="0.15">
      <c r="A63" s="135" t="s">
        <v>28</v>
      </c>
      <c r="B63" s="135">
        <f>'将来負担比率（分子）の構造'!I$44</f>
        <v>4</v>
      </c>
      <c r="C63" s="135"/>
      <c r="D63" s="135"/>
      <c r="E63" s="135">
        <f>'将来負担比率（分子）の構造'!J$44</f>
        <v>2</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37855</v>
      </c>
      <c r="C64" s="135"/>
      <c r="D64" s="135"/>
      <c r="E64" s="135">
        <f>'将来負担比率（分子）の構造'!J$43</f>
        <v>36200</v>
      </c>
      <c r="F64" s="135"/>
      <c r="G64" s="135"/>
      <c r="H64" s="135">
        <f>'将来負担比率（分子）の構造'!K$43</f>
        <v>34866</v>
      </c>
      <c r="I64" s="135"/>
      <c r="J64" s="135"/>
      <c r="K64" s="135">
        <f>'将来負担比率（分子）の構造'!L$43</f>
        <v>32794</v>
      </c>
      <c r="L64" s="135"/>
      <c r="M64" s="135"/>
      <c r="N64" s="135">
        <f>'将来負担比率（分子）の構造'!M$43</f>
        <v>30828</v>
      </c>
      <c r="O64" s="135"/>
      <c r="P64" s="135"/>
    </row>
    <row r="65" spans="1:16" x14ac:dyDescent="0.15">
      <c r="A65" s="135" t="s">
        <v>26</v>
      </c>
      <c r="B65" s="135">
        <f>'将来負担比率（分子）の構造'!I$42</f>
        <v>836</v>
      </c>
      <c r="C65" s="135"/>
      <c r="D65" s="135"/>
      <c r="E65" s="135">
        <f>'将来負担比率（分子）の構造'!J$42</f>
        <v>475</v>
      </c>
      <c r="F65" s="135"/>
      <c r="G65" s="135"/>
      <c r="H65" s="135">
        <f>'将来負担比率（分子）の構造'!K$42</f>
        <v>403</v>
      </c>
      <c r="I65" s="135"/>
      <c r="J65" s="135"/>
      <c r="K65" s="135">
        <f>'将来負担比率（分子）の構造'!L$42</f>
        <v>343</v>
      </c>
      <c r="L65" s="135"/>
      <c r="M65" s="135"/>
      <c r="N65" s="135">
        <f>'将来負担比率（分子）の構造'!M$42</f>
        <v>196</v>
      </c>
      <c r="O65" s="135"/>
      <c r="P65" s="135"/>
    </row>
    <row r="66" spans="1:16" x14ac:dyDescent="0.15">
      <c r="A66" s="135" t="s">
        <v>25</v>
      </c>
      <c r="B66" s="135">
        <f>'将来負担比率（分子）の構造'!I$41</f>
        <v>43026</v>
      </c>
      <c r="C66" s="135"/>
      <c r="D66" s="135"/>
      <c r="E66" s="135">
        <f>'将来負担比率（分子）の構造'!J$41</f>
        <v>40599</v>
      </c>
      <c r="F66" s="135"/>
      <c r="G66" s="135"/>
      <c r="H66" s="135">
        <f>'将来負担比率（分子）の構造'!K$41</f>
        <v>38909</v>
      </c>
      <c r="I66" s="135"/>
      <c r="J66" s="135"/>
      <c r="K66" s="135">
        <f>'将来負担比率（分子）の構造'!L$41</f>
        <v>37716</v>
      </c>
      <c r="L66" s="135"/>
      <c r="M66" s="135"/>
      <c r="N66" s="135">
        <f>'将来負担比率（分子）の構造'!M$41</f>
        <v>38046</v>
      </c>
      <c r="O66" s="135"/>
      <c r="P66" s="135"/>
    </row>
    <row r="67" spans="1:16" x14ac:dyDescent="0.15">
      <c r="A67" s="135" t="s">
        <v>62</v>
      </c>
      <c r="B67" s="135" t="e">
        <f>NA()</f>
        <v>#N/A</v>
      </c>
      <c r="C67" s="135">
        <f>IF(ISNUMBER('将来負担比率（分子）の構造'!I$52), IF('将来負担比率（分子）の構造'!I$52 &lt; 0, 0, '将来負担比率（分子）の構造'!I$52), NA())</f>
        <v>22007</v>
      </c>
      <c r="D67" s="135" t="e">
        <f>NA()</f>
        <v>#N/A</v>
      </c>
      <c r="E67" s="135" t="e">
        <f>NA()</f>
        <v>#N/A</v>
      </c>
      <c r="F67" s="135">
        <f>IF(ISNUMBER('将来負担比率（分子）の構造'!J$52), IF('将来負担比率（分子）の構造'!J$52 &lt; 0, 0, '将来負担比率（分子）の構造'!J$52), NA())</f>
        <v>18477</v>
      </c>
      <c r="G67" s="135" t="e">
        <f>NA()</f>
        <v>#N/A</v>
      </c>
      <c r="H67" s="135" t="e">
        <f>NA()</f>
        <v>#N/A</v>
      </c>
      <c r="I67" s="135">
        <f>IF(ISNUMBER('将来負担比率（分子）の構造'!K$52), IF('将来負担比率（分子）の構造'!K$52 &lt; 0, 0, '将来負担比率（分子）の構造'!K$52), NA())</f>
        <v>15308</v>
      </c>
      <c r="J67" s="135" t="e">
        <f>NA()</f>
        <v>#N/A</v>
      </c>
      <c r="K67" s="135" t="e">
        <f>NA()</f>
        <v>#N/A</v>
      </c>
      <c r="L67" s="135">
        <f>IF(ISNUMBER('将来負担比率（分子）の構造'!L$52), IF('将来負担比率（分子）の構造'!L$52 &lt; 0, 0, '将来負担比率（分子）の構造'!L$52), NA())</f>
        <v>12415</v>
      </c>
      <c r="M67" s="135" t="e">
        <f>NA()</f>
        <v>#N/A</v>
      </c>
      <c r="N67" s="135" t="e">
        <f>NA()</f>
        <v>#N/A</v>
      </c>
      <c r="O67" s="135">
        <f>IF(ISNUMBER('将来負担比率（分子）の構造'!M$52), IF('将来負担比率（分子）の構造'!M$52 &lt; 0, 0, '将来負担比率（分子）の構造'!M$52), NA())</f>
        <v>9434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10536687</v>
      </c>
      <c r="S5" s="639"/>
      <c r="T5" s="639"/>
      <c r="U5" s="639"/>
      <c r="V5" s="639"/>
      <c r="W5" s="639"/>
      <c r="X5" s="639"/>
      <c r="Y5" s="686"/>
      <c r="Z5" s="699">
        <v>25.9</v>
      </c>
      <c r="AA5" s="699"/>
      <c r="AB5" s="699"/>
      <c r="AC5" s="699"/>
      <c r="AD5" s="700">
        <v>9986515</v>
      </c>
      <c r="AE5" s="700"/>
      <c r="AF5" s="700"/>
      <c r="AG5" s="700"/>
      <c r="AH5" s="700"/>
      <c r="AI5" s="700"/>
      <c r="AJ5" s="700"/>
      <c r="AK5" s="700"/>
      <c r="AL5" s="687">
        <v>41.5</v>
      </c>
      <c r="AM5" s="656"/>
      <c r="AN5" s="656"/>
      <c r="AO5" s="688"/>
      <c r="AP5" s="675" t="s">
        <v>207</v>
      </c>
      <c r="AQ5" s="676"/>
      <c r="AR5" s="676"/>
      <c r="AS5" s="676"/>
      <c r="AT5" s="676"/>
      <c r="AU5" s="676"/>
      <c r="AV5" s="676"/>
      <c r="AW5" s="676"/>
      <c r="AX5" s="676"/>
      <c r="AY5" s="676"/>
      <c r="AZ5" s="676"/>
      <c r="BA5" s="676"/>
      <c r="BB5" s="676"/>
      <c r="BC5" s="676"/>
      <c r="BD5" s="676"/>
      <c r="BE5" s="676"/>
      <c r="BF5" s="677"/>
      <c r="BG5" s="588">
        <v>9949136</v>
      </c>
      <c r="BH5" s="589"/>
      <c r="BI5" s="589"/>
      <c r="BJ5" s="589"/>
      <c r="BK5" s="589"/>
      <c r="BL5" s="589"/>
      <c r="BM5" s="589"/>
      <c r="BN5" s="590"/>
      <c r="BO5" s="641">
        <v>94.4</v>
      </c>
      <c r="BP5" s="641"/>
      <c r="BQ5" s="641"/>
      <c r="BR5" s="641"/>
      <c r="BS5" s="642">
        <v>119034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424941</v>
      </c>
      <c r="S6" s="589"/>
      <c r="T6" s="589"/>
      <c r="U6" s="589"/>
      <c r="V6" s="589"/>
      <c r="W6" s="589"/>
      <c r="X6" s="589"/>
      <c r="Y6" s="590"/>
      <c r="Z6" s="641">
        <v>1</v>
      </c>
      <c r="AA6" s="641"/>
      <c r="AB6" s="641"/>
      <c r="AC6" s="641"/>
      <c r="AD6" s="642">
        <v>424941</v>
      </c>
      <c r="AE6" s="642"/>
      <c r="AF6" s="642"/>
      <c r="AG6" s="642"/>
      <c r="AH6" s="642"/>
      <c r="AI6" s="642"/>
      <c r="AJ6" s="642"/>
      <c r="AK6" s="642"/>
      <c r="AL6" s="611">
        <v>1.8</v>
      </c>
      <c r="AM6" s="643"/>
      <c r="AN6" s="643"/>
      <c r="AO6" s="644"/>
      <c r="AP6" s="585" t="s">
        <v>212</v>
      </c>
      <c r="AQ6" s="586"/>
      <c r="AR6" s="586"/>
      <c r="AS6" s="586"/>
      <c r="AT6" s="586"/>
      <c r="AU6" s="586"/>
      <c r="AV6" s="586"/>
      <c r="AW6" s="586"/>
      <c r="AX6" s="586"/>
      <c r="AY6" s="586"/>
      <c r="AZ6" s="586"/>
      <c r="BA6" s="586"/>
      <c r="BB6" s="586"/>
      <c r="BC6" s="586"/>
      <c r="BD6" s="586"/>
      <c r="BE6" s="586"/>
      <c r="BF6" s="587"/>
      <c r="BG6" s="588">
        <v>9949136</v>
      </c>
      <c r="BH6" s="589"/>
      <c r="BI6" s="589"/>
      <c r="BJ6" s="589"/>
      <c r="BK6" s="589"/>
      <c r="BL6" s="589"/>
      <c r="BM6" s="589"/>
      <c r="BN6" s="590"/>
      <c r="BO6" s="641">
        <v>94.4</v>
      </c>
      <c r="BP6" s="641"/>
      <c r="BQ6" s="641"/>
      <c r="BR6" s="641"/>
      <c r="BS6" s="642">
        <v>119034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262754</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262754</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21908</v>
      </c>
      <c r="S7" s="589"/>
      <c r="T7" s="589"/>
      <c r="U7" s="589"/>
      <c r="V7" s="589"/>
      <c r="W7" s="589"/>
      <c r="X7" s="589"/>
      <c r="Y7" s="590"/>
      <c r="Z7" s="641">
        <v>0.1</v>
      </c>
      <c r="AA7" s="641"/>
      <c r="AB7" s="641"/>
      <c r="AC7" s="641"/>
      <c r="AD7" s="642">
        <v>21908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4561027</v>
      </c>
      <c r="BH7" s="589"/>
      <c r="BI7" s="589"/>
      <c r="BJ7" s="589"/>
      <c r="BK7" s="589"/>
      <c r="BL7" s="589"/>
      <c r="BM7" s="589"/>
      <c r="BN7" s="590"/>
      <c r="BO7" s="641">
        <v>43.3</v>
      </c>
      <c r="BP7" s="641"/>
      <c r="BQ7" s="641"/>
      <c r="BR7" s="641"/>
      <c r="BS7" s="642">
        <v>119034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6432003</v>
      </c>
      <c r="CS7" s="589"/>
      <c r="CT7" s="589"/>
      <c r="CU7" s="589"/>
      <c r="CV7" s="589"/>
      <c r="CW7" s="589"/>
      <c r="CX7" s="589"/>
      <c r="CY7" s="590"/>
      <c r="CZ7" s="641">
        <v>16.7</v>
      </c>
      <c r="DA7" s="641"/>
      <c r="DB7" s="641"/>
      <c r="DC7" s="641"/>
      <c r="DD7" s="594">
        <v>334119</v>
      </c>
      <c r="DE7" s="589"/>
      <c r="DF7" s="589"/>
      <c r="DG7" s="589"/>
      <c r="DH7" s="589"/>
      <c r="DI7" s="589"/>
      <c r="DJ7" s="589"/>
      <c r="DK7" s="589"/>
      <c r="DL7" s="589"/>
      <c r="DM7" s="589"/>
      <c r="DN7" s="589"/>
      <c r="DO7" s="589"/>
      <c r="DP7" s="590"/>
      <c r="DQ7" s="594">
        <v>3908675</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66312</v>
      </c>
      <c r="S8" s="589"/>
      <c r="T8" s="589"/>
      <c r="U8" s="589"/>
      <c r="V8" s="589"/>
      <c r="W8" s="589"/>
      <c r="X8" s="589"/>
      <c r="Y8" s="590"/>
      <c r="Z8" s="641">
        <v>0.2</v>
      </c>
      <c r="AA8" s="641"/>
      <c r="AB8" s="641"/>
      <c r="AC8" s="641"/>
      <c r="AD8" s="642">
        <v>66312</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139871</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10320919</v>
      </c>
      <c r="CS8" s="589"/>
      <c r="CT8" s="589"/>
      <c r="CU8" s="589"/>
      <c r="CV8" s="589"/>
      <c r="CW8" s="589"/>
      <c r="CX8" s="589"/>
      <c r="CY8" s="590"/>
      <c r="CZ8" s="641">
        <v>26.8</v>
      </c>
      <c r="DA8" s="641"/>
      <c r="DB8" s="641"/>
      <c r="DC8" s="641"/>
      <c r="DD8" s="594">
        <v>183048</v>
      </c>
      <c r="DE8" s="589"/>
      <c r="DF8" s="589"/>
      <c r="DG8" s="589"/>
      <c r="DH8" s="589"/>
      <c r="DI8" s="589"/>
      <c r="DJ8" s="589"/>
      <c r="DK8" s="589"/>
      <c r="DL8" s="589"/>
      <c r="DM8" s="589"/>
      <c r="DN8" s="589"/>
      <c r="DO8" s="589"/>
      <c r="DP8" s="590"/>
      <c r="DQ8" s="594">
        <v>5789310</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32119</v>
      </c>
      <c r="S9" s="589"/>
      <c r="T9" s="589"/>
      <c r="U9" s="589"/>
      <c r="V9" s="589"/>
      <c r="W9" s="589"/>
      <c r="X9" s="589"/>
      <c r="Y9" s="590"/>
      <c r="Z9" s="641">
        <v>0.1</v>
      </c>
      <c r="AA9" s="641"/>
      <c r="AB9" s="641"/>
      <c r="AC9" s="641"/>
      <c r="AD9" s="642">
        <v>32119</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3471634</v>
      </c>
      <c r="BH9" s="589"/>
      <c r="BI9" s="589"/>
      <c r="BJ9" s="589"/>
      <c r="BK9" s="589"/>
      <c r="BL9" s="589"/>
      <c r="BM9" s="589"/>
      <c r="BN9" s="590"/>
      <c r="BO9" s="641">
        <v>32.9</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4262569</v>
      </c>
      <c r="CS9" s="589"/>
      <c r="CT9" s="589"/>
      <c r="CU9" s="589"/>
      <c r="CV9" s="589"/>
      <c r="CW9" s="589"/>
      <c r="CX9" s="589"/>
      <c r="CY9" s="590"/>
      <c r="CZ9" s="641">
        <v>11.1</v>
      </c>
      <c r="DA9" s="641"/>
      <c r="DB9" s="641"/>
      <c r="DC9" s="641"/>
      <c r="DD9" s="594">
        <v>547191</v>
      </c>
      <c r="DE9" s="589"/>
      <c r="DF9" s="589"/>
      <c r="DG9" s="589"/>
      <c r="DH9" s="589"/>
      <c r="DI9" s="589"/>
      <c r="DJ9" s="589"/>
      <c r="DK9" s="589"/>
      <c r="DL9" s="589"/>
      <c r="DM9" s="589"/>
      <c r="DN9" s="589"/>
      <c r="DO9" s="589"/>
      <c r="DP9" s="590"/>
      <c r="DQ9" s="594">
        <v>3844795</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930234</v>
      </c>
      <c r="S10" s="589"/>
      <c r="T10" s="589"/>
      <c r="U10" s="589"/>
      <c r="V10" s="589"/>
      <c r="W10" s="589"/>
      <c r="X10" s="589"/>
      <c r="Y10" s="590"/>
      <c r="Z10" s="641">
        <v>2.2999999999999998</v>
      </c>
      <c r="AA10" s="641"/>
      <c r="AB10" s="641"/>
      <c r="AC10" s="641"/>
      <c r="AD10" s="642">
        <v>930234</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218023</v>
      </c>
      <c r="BH10" s="589"/>
      <c r="BI10" s="589"/>
      <c r="BJ10" s="589"/>
      <c r="BK10" s="589"/>
      <c r="BL10" s="589"/>
      <c r="BM10" s="589"/>
      <c r="BN10" s="590"/>
      <c r="BO10" s="641">
        <v>2.1</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91972</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28131</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43757</v>
      </c>
      <c r="S11" s="589"/>
      <c r="T11" s="589"/>
      <c r="U11" s="589"/>
      <c r="V11" s="589"/>
      <c r="W11" s="589"/>
      <c r="X11" s="589"/>
      <c r="Y11" s="590"/>
      <c r="Z11" s="641">
        <v>0.1</v>
      </c>
      <c r="AA11" s="641"/>
      <c r="AB11" s="641"/>
      <c r="AC11" s="641"/>
      <c r="AD11" s="642">
        <v>43757</v>
      </c>
      <c r="AE11" s="642"/>
      <c r="AF11" s="642"/>
      <c r="AG11" s="642"/>
      <c r="AH11" s="642"/>
      <c r="AI11" s="642"/>
      <c r="AJ11" s="642"/>
      <c r="AK11" s="642"/>
      <c r="AL11" s="611">
        <v>0.2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731499</v>
      </c>
      <c r="BH11" s="589"/>
      <c r="BI11" s="589"/>
      <c r="BJ11" s="589"/>
      <c r="BK11" s="589"/>
      <c r="BL11" s="589"/>
      <c r="BM11" s="589"/>
      <c r="BN11" s="590"/>
      <c r="BO11" s="641">
        <v>6.9</v>
      </c>
      <c r="BP11" s="641"/>
      <c r="BQ11" s="641"/>
      <c r="BR11" s="641"/>
      <c r="BS11" s="594">
        <v>119034</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2050095</v>
      </c>
      <c r="CS11" s="589"/>
      <c r="CT11" s="589"/>
      <c r="CU11" s="589"/>
      <c r="CV11" s="589"/>
      <c r="CW11" s="589"/>
      <c r="CX11" s="589"/>
      <c r="CY11" s="590"/>
      <c r="CZ11" s="641">
        <v>5.3</v>
      </c>
      <c r="DA11" s="641"/>
      <c r="DB11" s="641"/>
      <c r="DC11" s="641"/>
      <c r="DD11" s="594">
        <v>471507</v>
      </c>
      <c r="DE11" s="589"/>
      <c r="DF11" s="589"/>
      <c r="DG11" s="589"/>
      <c r="DH11" s="589"/>
      <c r="DI11" s="589"/>
      <c r="DJ11" s="589"/>
      <c r="DK11" s="589"/>
      <c r="DL11" s="589"/>
      <c r="DM11" s="589"/>
      <c r="DN11" s="589"/>
      <c r="DO11" s="589"/>
      <c r="DP11" s="590"/>
      <c r="DQ11" s="594">
        <v>1459439</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4666580</v>
      </c>
      <c r="BH12" s="589"/>
      <c r="BI12" s="589"/>
      <c r="BJ12" s="589"/>
      <c r="BK12" s="589"/>
      <c r="BL12" s="589"/>
      <c r="BM12" s="589"/>
      <c r="BN12" s="590"/>
      <c r="BO12" s="641">
        <v>44.3</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901670</v>
      </c>
      <c r="CS12" s="589"/>
      <c r="CT12" s="589"/>
      <c r="CU12" s="589"/>
      <c r="CV12" s="589"/>
      <c r="CW12" s="589"/>
      <c r="CX12" s="589"/>
      <c r="CY12" s="590"/>
      <c r="CZ12" s="641">
        <v>2.2999999999999998</v>
      </c>
      <c r="DA12" s="641"/>
      <c r="DB12" s="641"/>
      <c r="DC12" s="641"/>
      <c r="DD12" s="594">
        <v>79768</v>
      </c>
      <c r="DE12" s="589"/>
      <c r="DF12" s="589"/>
      <c r="DG12" s="589"/>
      <c r="DH12" s="589"/>
      <c r="DI12" s="589"/>
      <c r="DJ12" s="589"/>
      <c r="DK12" s="589"/>
      <c r="DL12" s="589"/>
      <c r="DM12" s="589"/>
      <c r="DN12" s="589"/>
      <c r="DO12" s="589"/>
      <c r="DP12" s="590"/>
      <c r="DQ12" s="594">
        <v>724565</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49883</v>
      </c>
      <c r="S13" s="589"/>
      <c r="T13" s="589"/>
      <c r="U13" s="589"/>
      <c r="V13" s="589"/>
      <c r="W13" s="589"/>
      <c r="X13" s="589"/>
      <c r="Y13" s="590"/>
      <c r="Z13" s="641">
        <v>0.1</v>
      </c>
      <c r="AA13" s="641"/>
      <c r="AB13" s="641"/>
      <c r="AC13" s="641"/>
      <c r="AD13" s="642">
        <v>49883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4642094</v>
      </c>
      <c r="BH13" s="589"/>
      <c r="BI13" s="589"/>
      <c r="BJ13" s="589"/>
      <c r="BK13" s="589"/>
      <c r="BL13" s="589"/>
      <c r="BM13" s="589"/>
      <c r="BN13" s="590"/>
      <c r="BO13" s="641">
        <v>44.1</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4433456</v>
      </c>
      <c r="CS13" s="589"/>
      <c r="CT13" s="589"/>
      <c r="CU13" s="589"/>
      <c r="CV13" s="589"/>
      <c r="CW13" s="589"/>
      <c r="CX13" s="589"/>
      <c r="CY13" s="590"/>
      <c r="CZ13" s="641">
        <v>11.5</v>
      </c>
      <c r="DA13" s="641"/>
      <c r="DB13" s="641"/>
      <c r="DC13" s="641"/>
      <c r="DD13" s="594">
        <v>1499479</v>
      </c>
      <c r="DE13" s="589"/>
      <c r="DF13" s="589"/>
      <c r="DG13" s="589"/>
      <c r="DH13" s="589"/>
      <c r="DI13" s="589"/>
      <c r="DJ13" s="589"/>
      <c r="DK13" s="589"/>
      <c r="DL13" s="589"/>
      <c r="DM13" s="589"/>
      <c r="DN13" s="589"/>
      <c r="DO13" s="589"/>
      <c r="DP13" s="590"/>
      <c r="DQ13" s="594">
        <v>3482245</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198456</v>
      </c>
      <c r="BH14" s="589"/>
      <c r="BI14" s="589"/>
      <c r="BJ14" s="589"/>
      <c r="BK14" s="589"/>
      <c r="BL14" s="589"/>
      <c r="BM14" s="589"/>
      <c r="BN14" s="590"/>
      <c r="BO14" s="641">
        <v>1.9</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1432326</v>
      </c>
      <c r="CS14" s="589"/>
      <c r="CT14" s="589"/>
      <c r="CU14" s="589"/>
      <c r="CV14" s="589"/>
      <c r="CW14" s="589"/>
      <c r="CX14" s="589"/>
      <c r="CY14" s="590"/>
      <c r="CZ14" s="641">
        <v>3.7</v>
      </c>
      <c r="DA14" s="641"/>
      <c r="DB14" s="641"/>
      <c r="DC14" s="641"/>
      <c r="DD14" s="594">
        <v>251221</v>
      </c>
      <c r="DE14" s="589"/>
      <c r="DF14" s="589"/>
      <c r="DG14" s="589"/>
      <c r="DH14" s="589"/>
      <c r="DI14" s="589"/>
      <c r="DJ14" s="589"/>
      <c r="DK14" s="589"/>
      <c r="DL14" s="589"/>
      <c r="DM14" s="589"/>
      <c r="DN14" s="589"/>
      <c r="DO14" s="589"/>
      <c r="DP14" s="590"/>
      <c r="DQ14" s="594">
        <v>1277501</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41693</v>
      </c>
      <c r="S15" s="589"/>
      <c r="T15" s="589"/>
      <c r="U15" s="589"/>
      <c r="V15" s="589"/>
      <c r="W15" s="589"/>
      <c r="X15" s="589"/>
      <c r="Y15" s="590"/>
      <c r="Z15" s="641">
        <v>0.1</v>
      </c>
      <c r="AA15" s="641"/>
      <c r="AB15" s="641"/>
      <c r="AC15" s="641"/>
      <c r="AD15" s="642">
        <v>41693</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523073</v>
      </c>
      <c r="BH15" s="589"/>
      <c r="BI15" s="589"/>
      <c r="BJ15" s="589"/>
      <c r="BK15" s="589"/>
      <c r="BL15" s="589"/>
      <c r="BM15" s="589"/>
      <c r="BN15" s="590"/>
      <c r="BO15" s="641">
        <v>5</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3863077</v>
      </c>
      <c r="CS15" s="589"/>
      <c r="CT15" s="589"/>
      <c r="CU15" s="589"/>
      <c r="CV15" s="589"/>
      <c r="CW15" s="589"/>
      <c r="CX15" s="589"/>
      <c r="CY15" s="590"/>
      <c r="CZ15" s="641">
        <v>10</v>
      </c>
      <c r="DA15" s="641"/>
      <c r="DB15" s="641"/>
      <c r="DC15" s="641"/>
      <c r="DD15" s="594">
        <v>566035</v>
      </c>
      <c r="DE15" s="589"/>
      <c r="DF15" s="589"/>
      <c r="DG15" s="589"/>
      <c r="DH15" s="589"/>
      <c r="DI15" s="589"/>
      <c r="DJ15" s="589"/>
      <c r="DK15" s="589"/>
      <c r="DL15" s="589"/>
      <c r="DM15" s="589"/>
      <c r="DN15" s="589"/>
      <c r="DO15" s="589"/>
      <c r="DP15" s="590"/>
      <c r="DQ15" s="594">
        <v>2817474</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13542204</v>
      </c>
      <c r="S16" s="589"/>
      <c r="T16" s="589"/>
      <c r="U16" s="589"/>
      <c r="V16" s="589"/>
      <c r="W16" s="589"/>
      <c r="X16" s="589"/>
      <c r="Y16" s="590"/>
      <c r="Z16" s="641">
        <v>33.200000000000003</v>
      </c>
      <c r="AA16" s="641"/>
      <c r="AB16" s="641"/>
      <c r="AC16" s="641"/>
      <c r="AD16" s="642">
        <v>12222568</v>
      </c>
      <c r="AE16" s="642"/>
      <c r="AF16" s="642"/>
      <c r="AG16" s="642"/>
      <c r="AH16" s="642"/>
      <c r="AI16" s="642"/>
      <c r="AJ16" s="642"/>
      <c r="AK16" s="642"/>
      <c r="AL16" s="611">
        <v>50.7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74687</v>
      </c>
      <c r="CS16" s="589"/>
      <c r="CT16" s="589"/>
      <c r="CU16" s="589"/>
      <c r="CV16" s="589"/>
      <c r="CW16" s="589"/>
      <c r="CX16" s="589"/>
      <c r="CY16" s="590"/>
      <c r="CZ16" s="641">
        <v>0.2</v>
      </c>
      <c r="DA16" s="641"/>
      <c r="DB16" s="641"/>
      <c r="DC16" s="641"/>
      <c r="DD16" s="594" t="s">
        <v>111</v>
      </c>
      <c r="DE16" s="589"/>
      <c r="DF16" s="589"/>
      <c r="DG16" s="589"/>
      <c r="DH16" s="589"/>
      <c r="DI16" s="589"/>
      <c r="DJ16" s="589"/>
      <c r="DK16" s="589"/>
      <c r="DL16" s="589"/>
      <c r="DM16" s="589"/>
      <c r="DN16" s="589"/>
      <c r="DO16" s="589"/>
      <c r="DP16" s="590"/>
      <c r="DQ16" s="594">
        <v>40722</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12222568</v>
      </c>
      <c r="S17" s="589"/>
      <c r="T17" s="589"/>
      <c r="U17" s="589"/>
      <c r="V17" s="589"/>
      <c r="W17" s="589"/>
      <c r="X17" s="589"/>
      <c r="Y17" s="590"/>
      <c r="Z17" s="641">
        <v>30</v>
      </c>
      <c r="AA17" s="641"/>
      <c r="AB17" s="641"/>
      <c r="AC17" s="641"/>
      <c r="AD17" s="642">
        <v>12222568</v>
      </c>
      <c r="AE17" s="642"/>
      <c r="AF17" s="642"/>
      <c r="AG17" s="642"/>
      <c r="AH17" s="642"/>
      <c r="AI17" s="642"/>
      <c r="AJ17" s="642"/>
      <c r="AK17" s="642"/>
      <c r="AL17" s="611">
        <v>50.7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4353768</v>
      </c>
      <c r="CS17" s="589"/>
      <c r="CT17" s="589"/>
      <c r="CU17" s="589"/>
      <c r="CV17" s="589"/>
      <c r="CW17" s="589"/>
      <c r="CX17" s="589"/>
      <c r="CY17" s="590"/>
      <c r="CZ17" s="641">
        <v>11.3</v>
      </c>
      <c r="DA17" s="641"/>
      <c r="DB17" s="641"/>
      <c r="DC17" s="641"/>
      <c r="DD17" s="594" t="s">
        <v>111</v>
      </c>
      <c r="DE17" s="589"/>
      <c r="DF17" s="589"/>
      <c r="DG17" s="589"/>
      <c r="DH17" s="589"/>
      <c r="DI17" s="589"/>
      <c r="DJ17" s="589"/>
      <c r="DK17" s="589"/>
      <c r="DL17" s="589"/>
      <c r="DM17" s="589"/>
      <c r="DN17" s="589"/>
      <c r="DO17" s="589"/>
      <c r="DP17" s="590"/>
      <c r="DQ17" s="594">
        <v>4253015</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1319103</v>
      </c>
      <c r="S18" s="589"/>
      <c r="T18" s="589"/>
      <c r="U18" s="589"/>
      <c r="V18" s="589"/>
      <c r="W18" s="589"/>
      <c r="X18" s="589"/>
      <c r="Y18" s="590"/>
      <c r="Z18" s="641">
        <v>3.2</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533</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587551</v>
      </c>
      <c r="BH19" s="589"/>
      <c r="BI19" s="589"/>
      <c r="BJ19" s="589"/>
      <c r="BK19" s="589"/>
      <c r="BL19" s="589"/>
      <c r="BM19" s="589"/>
      <c r="BN19" s="590"/>
      <c r="BO19" s="641">
        <v>5.6</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25689738</v>
      </c>
      <c r="S20" s="589"/>
      <c r="T20" s="589"/>
      <c r="U20" s="589"/>
      <c r="V20" s="589"/>
      <c r="W20" s="589"/>
      <c r="X20" s="589"/>
      <c r="Y20" s="590"/>
      <c r="Z20" s="641">
        <v>63.1</v>
      </c>
      <c r="AA20" s="641"/>
      <c r="AB20" s="641"/>
      <c r="AC20" s="641"/>
      <c r="AD20" s="642">
        <v>23819930</v>
      </c>
      <c r="AE20" s="642"/>
      <c r="AF20" s="642"/>
      <c r="AG20" s="642"/>
      <c r="AH20" s="642"/>
      <c r="AI20" s="642"/>
      <c r="AJ20" s="642"/>
      <c r="AK20" s="642"/>
      <c r="AL20" s="611">
        <v>98.9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587551</v>
      </c>
      <c r="BH20" s="589"/>
      <c r="BI20" s="589"/>
      <c r="BJ20" s="589"/>
      <c r="BK20" s="589"/>
      <c r="BL20" s="589"/>
      <c r="BM20" s="589"/>
      <c r="BN20" s="590"/>
      <c r="BO20" s="641">
        <v>5.6</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38479296</v>
      </c>
      <c r="CS20" s="589"/>
      <c r="CT20" s="589"/>
      <c r="CU20" s="589"/>
      <c r="CV20" s="589"/>
      <c r="CW20" s="589"/>
      <c r="CX20" s="589"/>
      <c r="CY20" s="590"/>
      <c r="CZ20" s="641">
        <v>100</v>
      </c>
      <c r="DA20" s="641"/>
      <c r="DB20" s="641"/>
      <c r="DC20" s="641"/>
      <c r="DD20" s="594">
        <v>3932368</v>
      </c>
      <c r="DE20" s="589"/>
      <c r="DF20" s="589"/>
      <c r="DG20" s="589"/>
      <c r="DH20" s="589"/>
      <c r="DI20" s="589"/>
      <c r="DJ20" s="589"/>
      <c r="DK20" s="589"/>
      <c r="DL20" s="589"/>
      <c r="DM20" s="589"/>
      <c r="DN20" s="589"/>
      <c r="DO20" s="589"/>
      <c r="DP20" s="590"/>
      <c r="DQ20" s="594">
        <v>27888626</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8571</v>
      </c>
      <c r="S21" s="589"/>
      <c r="T21" s="589"/>
      <c r="U21" s="589"/>
      <c r="V21" s="589"/>
      <c r="W21" s="589"/>
      <c r="X21" s="589"/>
      <c r="Y21" s="590"/>
      <c r="Z21" s="641">
        <v>0</v>
      </c>
      <c r="AA21" s="641"/>
      <c r="AB21" s="641"/>
      <c r="AC21" s="641"/>
      <c r="AD21" s="642">
        <v>8571</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37379</v>
      </c>
      <c r="BH21" s="589"/>
      <c r="BI21" s="589"/>
      <c r="BJ21" s="589"/>
      <c r="BK21" s="589"/>
      <c r="BL21" s="589"/>
      <c r="BM21" s="589"/>
      <c r="BN21" s="590"/>
      <c r="BO21" s="641">
        <v>0.4</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231057</v>
      </c>
      <c r="S22" s="589"/>
      <c r="T22" s="589"/>
      <c r="U22" s="589"/>
      <c r="V22" s="589"/>
      <c r="W22" s="589"/>
      <c r="X22" s="589"/>
      <c r="Y22" s="590"/>
      <c r="Z22" s="641">
        <v>0.6</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592796</v>
      </c>
      <c r="S23" s="589"/>
      <c r="T23" s="589"/>
      <c r="U23" s="589"/>
      <c r="V23" s="589"/>
      <c r="W23" s="589"/>
      <c r="X23" s="589"/>
      <c r="Y23" s="590"/>
      <c r="Z23" s="641">
        <v>1.5</v>
      </c>
      <c r="AA23" s="641"/>
      <c r="AB23" s="641"/>
      <c r="AC23" s="641"/>
      <c r="AD23" s="642">
        <v>48728</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550172</v>
      </c>
      <c r="BH23" s="589"/>
      <c r="BI23" s="589"/>
      <c r="BJ23" s="589"/>
      <c r="BK23" s="589"/>
      <c r="BL23" s="589"/>
      <c r="BM23" s="589"/>
      <c r="BN23" s="590"/>
      <c r="BO23" s="641">
        <v>5.2</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258398</v>
      </c>
      <c r="S24" s="589"/>
      <c r="T24" s="589"/>
      <c r="U24" s="589"/>
      <c r="V24" s="589"/>
      <c r="W24" s="589"/>
      <c r="X24" s="589"/>
      <c r="Y24" s="590"/>
      <c r="Z24" s="641">
        <v>0.6</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16550255</v>
      </c>
      <c r="CS24" s="639"/>
      <c r="CT24" s="639"/>
      <c r="CU24" s="639"/>
      <c r="CV24" s="639"/>
      <c r="CW24" s="639"/>
      <c r="CX24" s="639"/>
      <c r="CY24" s="686"/>
      <c r="CZ24" s="690">
        <v>43</v>
      </c>
      <c r="DA24" s="691"/>
      <c r="DB24" s="691"/>
      <c r="DC24" s="692"/>
      <c r="DD24" s="685">
        <v>12541174</v>
      </c>
      <c r="DE24" s="639"/>
      <c r="DF24" s="639"/>
      <c r="DG24" s="639"/>
      <c r="DH24" s="639"/>
      <c r="DI24" s="639"/>
      <c r="DJ24" s="639"/>
      <c r="DK24" s="686"/>
      <c r="DL24" s="685">
        <v>12431885</v>
      </c>
      <c r="DM24" s="639"/>
      <c r="DN24" s="639"/>
      <c r="DO24" s="639"/>
      <c r="DP24" s="639"/>
      <c r="DQ24" s="639"/>
      <c r="DR24" s="639"/>
      <c r="DS24" s="639"/>
      <c r="DT24" s="639"/>
      <c r="DU24" s="639"/>
      <c r="DV24" s="686"/>
      <c r="DW24" s="687">
        <v>48.2</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3343988</v>
      </c>
      <c r="S25" s="589"/>
      <c r="T25" s="589"/>
      <c r="U25" s="589"/>
      <c r="V25" s="589"/>
      <c r="W25" s="589"/>
      <c r="X25" s="589"/>
      <c r="Y25" s="590"/>
      <c r="Z25" s="641">
        <v>8.1999999999999993</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6690844</v>
      </c>
      <c r="CS25" s="607"/>
      <c r="CT25" s="607"/>
      <c r="CU25" s="607"/>
      <c r="CV25" s="607"/>
      <c r="CW25" s="607"/>
      <c r="CX25" s="607"/>
      <c r="CY25" s="608"/>
      <c r="CZ25" s="591">
        <v>17.399999999999999</v>
      </c>
      <c r="DA25" s="609"/>
      <c r="DB25" s="609"/>
      <c r="DC25" s="610"/>
      <c r="DD25" s="594">
        <v>6261016</v>
      </c>
      <c r="DE25" s="607"/>
      <c r="DF25" s="607"/>
      <c r="DG25" s="607"/>
      <c r="DH25" s="607"/>
      <c r="DI25" s="607"/>
      <c r="DJ25" s="607"/>
      <c r="DK25" s="608"/>
      <c r="DL25" s="594">
        <v>6152352</v>
      </c>
      <c r="DM25" s="607"/>
      <c r="DN25" s="607"/>
      <c r="DO25" s="607"/>
      <c r="DP25" s="607"/>
      <c r="DQ25" s="607"/>
      <c r="DR25" s="607"/>
      <c r="DS25" s="607"/>
      <c r="DT25" s="607"/>
      <c r="DU25" s="607"/>
      <c r="DV25" s="608"/>
      <c r="DW25" s="611">
        <v>23.9</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4711276</v>
      </c>
      <c r="CS26" s="589"/>
      <c r="CT26" s="589"/>
      <c r="CU26" s="589"/>
      <c r="CV26" s="589"/>
      <c r="CW26" s="589"/>
      <c r="CX26" s="589"/>
      <c r="CY26" s="590"/>
      <c r="CZ26" s="591">
        <v>12.2</v>
      </c>
      <c r="DA26" s="609"/>
      <c r="DB26" s="609"/>
      <c r="DC26" s="610"/>
      <c r="DD26" s="594">
        <v>4365271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2279038</v>
      </c>
      <c r="S27" s="589"/>
      <c r="T27" s="589"/>
      <c r="U27" s="589"/>
      <c r="V27" s="589"/>
      <c r="W27" s="589"/>
      <c r="X27" s="589"/>
      <c r="Y27" s="590"/>
      <c r="Z27" s="641">
        <v>5.6</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10536687</v>
      </c>
      <c r="BH27" s="589"/>
      <c r="BI27" s="589"/>
      <c r="BJ27" s="589"/>
      <c r="BK27" s="589"/>
      <c r="BL27" s="589"/>
      <c r="BM27" s="589"/>
      <c r="BN27" s="590"/>
      <c r="BO27" s="641">
        <v>100</v>
      </c>
      <c r="BP27" s="641"/>
      <c r="BQ27" s="641"/>
      <c r="BR27" s="641"/>
      <c r="BS27" s="594">
        <v>119034</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5505643</v>
      </c>
      <c r="CS27" s="607"/>
      <c r="CT27" s="607"/>
      <c r="CU27" s="607"/>
      <c r="CV27" s="607"/>
      <c r="CW27" s="607"/>
      <c r="CX27" s="607"/>
      <c r="CY27" s="608"/>
      <c r="CZ27" s="591">
        <v>14.3</v>
      </c>
      <c r="DA27" s="609"/>
      <c r="DB27" s="609"/>
      <c r="DC27" s="610"/>
      <c r="DD27" s="594">
        <v>2027143</v>
      </c>
      <c r="DE27" s="607"/>
      <c r="DF27" s="607"/>
      <c r="DG27" s="607"/>
      <c r="DH27" s="607"/>
      <c r="DI27" s="607"/>
      <c r="DJ27" s="607"/>
      <c r="DK27" s="608"/>
      <c r="DL27" s="594">
        <v>2026518</v>
      </c>
      <c r="DM27" s="607"/>
      <c r="DN27" s="607"/>
      <c r="DO27" s="607"/>
      <c r="DP27" s="607"/>
      <c r="DQ27" s="607"/>
      <c r="DR27" s="607"/>
      <c r="DS27" s="607"/>
      <c r="DT27" s="607"/>
      <c r="DU27" s="607"/>
      <c r="DV27" s="608"/>
      <c r="DW27" s="611">
        <v>7.9</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266384</v>
      </c>
      <c r="S28" s="589"/>
      <c r="T28" s="589"/>
      <c r="U28" s="589"/>
      <c r="V28" s="589"/>
      <c r="W28" s="589"/>
      <c r="X28" s="589"/>
      <c r="Y28" s="590"/>
      <c r="Z28" s="641">
        <v>0.7</v>
      </c>
      <c r="AA28" s="641"/>
      <c r="AB28" s="641"/>
      <c r="AC28" s="641"/>
      <c r="AD28" s="642">
        <v>116279</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4353768</v>
      </c>
      <c r="CS28" s="589"/>
      <c r="CT28" s="589"/>
      <c r="CU28" s="589"/>
      <c r="CV28" s="589"/>
      <c r="CW28" s="589"/>
      <c r="CX28" s="589"/>
      <c r="CY28" s="590"/>
      <c r="CZ28" s="591">
        <v>11.3</v>
      </c>
      <c r="DA28" s="609"/>
      <c r="DB28" s="609"/>
      <c r="DC28" s="610"/>
      <c r="DD28" s="594">
        <v>4253015</v>
      </c>
      <c r="DE28" s="589"/>
      <c r="DF28" s="589"/>
      <c r="DG28" s="589"/>
      <c r="DH28" s="589"/>
      <c r="DI28" s="589"/>
      <c r="DJ28" s="589"/>
      <c r="DK28" s="590"/>
      <c r="DL28" s="594">
        <v>4253015</v>
      </c>
      <c r="DM28" s="589"/>
      <c r="DN28" s="589"/>
      <c r="DO28" s="589"/>
      <c r="DP28" s="589"/>
      <c r="DQ28" s="589"/>
      <c r="DR28" s="589"/>
      <c r="DS28" s="589"/>
      <c r="DT28" s="589"/>
      <c r="DU28" s="589"/>
      <c r="DV28" s="590"/>
      <c r="DW28" s="611">
        <v>16.5</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34171</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4353768</v>
      </c>
      <c r="CS29" s="607"/>
      <c r="CT29" s="607"/>
      <c r="CU29" s="607"/>
      <c r="CV29" s="607"/>
      <c r="CW29" s="607"/>
      <c r="CX29" s="607"/>
      <c r="CY29" s="608"/>
      <c r="CZ29" s="591">
        <v>11.3</v>
      </c>
      <c r="DA29" s="609"/>
      <c r="DB29" s="609"/>
      <c r="DC29" s="610"/>
      <c r="DD29" s="594">
        <v>4253015</v>
      </c>
      <c r="DE29" s="607"/>
      <c r="DF29" s="607"/>
      <c r="DG29" s="607"/>
      <c r="DH29" s="607"/>
      <c r="DI29" s="607"/>
      <c r="DJ29" s="607"/>
      <c r="DK29" s="608"/>
      <c r="DL29" s="594">
        <v>4253015</v>
      </c>
      <c r="DM29" s="607"/>
      <c r="DN29" s="607"/>
      <c r="DO29" s="607"/>
      <c r="DP29" s="607"/>
      <c r="DQ29" s="607"/>
      <c r="DR29" s="607"/>
      <c r="DS29" s="607"/>
      <c r="DT29" s="607"/>
      <c r="DU29" s="607"/>
      <c r="DV29" s="608"/>
      <c r="DW29" s="611">
        <v>16.5</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1325970</v>
      </c>
      <c r="S30" s="589"/>
      <c r="T30" s="589"/>
      <c r="U30" s="589"/>
      <c r="V30" s="589"/>
      <c r="W30" s="589"/>
      <c r="X30" s="589"/>
      <c r="Y30" s="590"/>
      <c r="Z30" s="641">
        <v>3.3</v>
      </c>
      <c r="AA30" s="641"/>
      <c r="AB30" s="641"/>
      <c r="AC30" s="641"/>
      <c r="AD30" s="642">
        <v>46207</v>
      </c>
      <c r="AE30" s="642"/>
      <c r="AF30" s="642"/>
      <c r="AG30" s="642"/>
      <c r="AH30" s="642"/>
      <c r="AI30" s="642"/>
      <c r="AJ30" s="642"/>
      <c r="AK30" s="642"/>
      <c r="AL30" s="611">
        <v>0.2</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98.7</v>
      </c>
      <c r="BH30" s="655"/>
      <c r="BI30" s="655"/>
      <c r="BJ30" s="655"/>
      <c r="BK30" s="655"/>
      <c r="BL30" s="655"/>
      <c r="BM30" s="656">
        <v>95</v>
      </c>
      <c r="BN30" s="655"/>
      <c r="BO30" s="655"/>
      <c r="BP30" s="655"/>
      <c r="BQ30" s="657"/>
      <c r="BR30" s="654">
        <v>98.6</v>
      </c>
      <c r="BS30" s="655"/>
      <c r="BT30" s="655"/>
      <c r="BU30" s="655"/>
      <c r="BV30" s="655"/>
      <c r="BW30" s="655"/>
      <c r="BX30" s="656">
        <v>94.8</v>
      </c>
      <c r="BY30" s="655"/>
      <c r="BZ30" s="655"/>
      <c r="CA30" s="655"/>
      <c r="CB30" s="657"/>
      <c r="CD30" s="660"/>
      <c r="CE30" s="661"/>
      <c r="CF30" s="625" t="s">
        <v>291</v>
      </c>
      <c r="CG30" s="622"/>
      <c r="CH30" s="622"/>
      <c r="CI30" s="622"/>
      <c r="CJ30" s="622"/>
      <c r="CK30" s="622"/>
      <c r="CL30" s="622"/>
      <c r="CM30" s="622"/>
      <c r="CN30" s="622"/>
      <c r="CO30" s="622"/>
      <c r="CP30" s="622"/>
      <c r="CQ30" s="623"/>
      <c r="CR30" s="588">
        <v>3927055</v>
      </c>
      <c r="CS30" s="589"/>
      <c r="CT30" s="589"/>
      <c r="CU30" s="589"/>
      <c r="CV30" s="589"/>
      <c r="CW30" s="589"/>
      <c r="CX30" s="589"/>
      <c r="CY30" s="590"/>
      <c r="CZ30" s="591">
        <v>10.199999999999999</v>
      </c>
      <c r="DA30" s="609"/>
      <c r="DB30" s="609"/>
      <c r="DC30" s="610"/>
      <c r="DD30" s="594">
        <v>3830379</v>
      </c>
      <c r="DE30" s="589"/>
      <c r="DF30" s="589"/>
      <c r="DG30" s="589"/>
      <c r="DH30" s="589"/>
      <c r="DI30" s="589"/>
      <c r="DJ30" s="589"/>
      <c r="DK30" s="590"/>
      <c r="DL30" s="594">
        <v>3830379</v>
      </c>
      <c r="DM30" s="589"/>
      <c r="DN30" s="589"/>
      <c r="DO30" s="589"/>
      <c r="DP30" s="589"/>
      <c r="DQ30" s="589"/>
      <c r="DR30" s="589"/>
      <c r="DS30" s="589"/>
      <c r="DT30" s="589"/>
      <c r="DU30" s="589"/>
      <c r="DV30" s="590"/>
      <c r="DW30" s="611">
        <v>14.9</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1000616</v>
      </c>
      <c r="S31" s="589"/>
      <c r="T31" s="589"/>
      <c r="U31" s="589"/>
      <c r="V31" s="589"/>
      <c r="W31" s="589"/>
      <c r="X31" s="589"/>
      <c r="Y31" s="590"/>
      <c r="Z31" s="641">
        <v>2.5</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96.4</v>
      </c>
      <c r="BN31" s="653"/>
      <c r="BO31" s="653"/>
      <c r="BP31" s="653"/>
      <c r="BQ31" s="617"/>
      <c r="BR31" s="652">
        <v>98.8</v>
      </c>
      <c r="BS31" s="607"/>
      <c r="BT31" s="607"/>
      <c r="BU31" s="607"/>
      <c r="BV31" s="607"/>
      <c r="BW31" s="607"/>
      <c r="BX31" s="643">
        <v>96.5</v>
      </c>
      <c r="BY31" s="653"/>
      <c r="BZ31" s="653"/>
      <c r="CA31" s="653"/>
      <c r="CB31" s="617"/>
      <c r="CD31" s="660"/>
      <c r="CE31" s="661"/>
      <c r="CF31" s="625" t="s">
        <v>295</v>
      </c>
      <c r="CG31" s="622"/>
      <c r="CH31" s="622"/>
      <c r="CI31" s="622"/>
      <c r="CJ31" s="622"/>
      <c r="CK31" s="622"/>
      <c r="CL31" s="622"/>
      <c r="CM31" s="622"/>
      <c r="CN31" s="622"/>
      <c r="CO31" s="622"/>
      <c r="CP31" s="622"/>
      <c r="CQ31" s="623"/>
      <c r="CR31" s="588">
        <v>426713</v>
      </c>
      <c r="CS31" s="607"/>
      <c r="CT31" s="607"/>
      <c r="CU31" s="607"/>
      <c r="CV31" s="607"/>
      <c r="CW31" s="607"/>
      <c r="CX31" s="607"/>
      <c r="CY31" s="608"/>
      <c r="CZ31" s="591">
        <v>1.1000000000000001</v>
      </c>
      <c r="DA31" s="609"/>
      <c r="DB31" s="609"/>
      <c r="DC31" s="610"/>
      <c r="DD31" s="594">
        <v>422636</v>
      </c>
      <c r="DE31" s="607"/>
      <c r="DF31" s="607"/>
      <c r="DG31" s="607"/>
      <c r="DH31" s="607"/>
      <c r="DI31" s="607"/>
      <c r="DJ31" s="607"/>
      <c r="DK31" s="608"/>
      <c r="DL31" s="594">
        <v>422636</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1449838</v>
      </c>
      <c r="S32" s="589"/>
      <c r="T32" s="589"/>
      <c r="U32" s="589"/>
      <c r="V32" s="589"/>
      <c r="W32" s="589"/>
      <c r="X32" s="589"/>
      <c r="Y32" s="590"/>
      <c r="Z32" s="641">
        <v>3.6</v>
      </c>
      <c r="AA32" s="641"/>
      <c r="AB32" s="641"/>
      <c r="AC32" s="641"/>
      <c r="AD32" s="642">
        <v>50334</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98.4</v>
      </c>
      <c r="BH32" s="573"/>
      <c r="BI32" s="573"/>
      <c r="BJ32" s="573"/>
      <c r="BK32" s="573"/>
      <c r="BL32" s="573"/>
      <c r="BM32" s="636">
        <v>93.4</v>
      </c>
      <c r="BN32" s="573"/>
      <c r="BO32" s="573"/>
      <c r="BP32" s="573"/>
      <c r="BQ32" s="630"/>
      <c r="BR32" s="651">
        <v>98.4</v>
      </c>
      <c r="BS32" s="573"/>
      <c r="BT32" s="573"/>
      <c r="BU32" s="573"/>
      <c r="BV32" s="573"/>
      <c r="BW32" s="573"/>
      <c r="BX32" s="636">
        <v>94.7</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4257000</v>
      </c>
      <c r="S33" s="589"/>
      <c r="T33" s="589"/>
      <c r="U33" s="589"/>
      <c r="V33" s="589"/>
      <c r="W33" s="589"/>
      <c r="X33" s="589"/>
      <c r="Y33" s="590"/>
      <c r="Z33" s="641">
        <v>10.4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17921986</v>
      </c>
      <c r="CS33" s="607"/>
      <c r="CT33" s="607"/>
      <c r="CU33" s="607"/>
      <c r="CV33" s="607"/>
      <c r="CW33" s="607"/>
      <c r="CX33" s="607"/>
      <c r="CY33" s="608"/>
      <c r="CZ33" s="591">
        <v>46.6</v>
      </c>
      <c r="DA33" s="609"/>
      <c r="DB33" s="609"/>
      <c r="DC33" s="610"/>
      <c r="DD33" s="594">
        <v>13084454</v>
      </c>
      <c r="DE33" s="607"/>
      <c r="DF33" s="607"/>
      <c r="DG33" s="607"/>
      <c r="DH33" s="607"/>
      <c r="DI33" s="607"/>
      <c r="DJ33" s="607"/>
      <c r="DK33" s="608"/>
      <c r="DL33" s="594">
        <v>9437428</v>
      </c>
      <c r="DM33" s="607"/>
      <c r="DN33" s="607"/>
      <c r="DO33" s="607"/>
      <c r="DP33" s="607"/>
      <c r="DQ33" s="607"/>
      <c r="DR33" s="607"/>
      <c r="DS33" s="607"/>
      <c r="DT33" s="607"/>
      <c r="DU33" s="607"/>
      <c r="DV33" s="608"/>
      <c r="DW33" s="611">
        <v>36.6</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5394883</v>
      </c>
      <c r="CS34" s="589"/>
      <c r="CT34" s="589"/>
      <c r="CU34" s="589"/>
      <c r="CV34" s="589"/>
      <c r="CW34" s="589"/>
      <c r="CX34" s="589"/>
      <c r="CY34" s="590"/>
      <c r="CZ34" s="591">
        <v>14</v>
      </c>
      <c r="DA34" s="609"/>
      <c r="DB34" s="609"/>
      <c r="DC34" s="610"/>
      <c r="DD34" s="594">
        <v>3842405</v>
      </c>
      <c r="DE34" s="589"/>
      <c r="DF34" s="589"/>
      <c r="DG34" s="589"/>
      <c r="DH34" s="589"/>
      <c r="DI34" s="589"/>
      <c r="DJ34" s="589"/>
      <c r="DK34" s="590"/>
      <c r="DL34" s="594">
        <v>3354535</v>
      </c>
      <c r="DM34" s="589"/>
      <c r="DN34" s="589"/>
      <c r="DO34" s="589"/>
      <c r="DP34" s="589"/>
      <c r="DQ34" s="589"/>
      <c r="DR34" s="589"/>
      <c r="DS34" s="589"/>
      <c r="DT34" s="589"/>
      <c r="DU34" s="589"/>
      <c r="DV34" s="590"/>
      <c r="DW34" s="611">
        <v>13</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1682000</v>
      </c>
      <c r="S35" s="589"/>
      <c r="T35" s="589"/>
      <c r="U35" s="589"/>
      <c r="V35" s="589"/>
      <c r="W35" s="589"/>
      <c r="X35" s="589"/>
      <c r="Y35" s="590"/>
      <c r="Z35" s="641">
        <v>4.0999999999999996</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7084068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214956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473054</v>
      </c>
      <c r="CS35" s="607"/>
      <c r="CT35" s="607"/>
      <c r="CU35" s="607"/>
      <c r="CV35" s="607"/>
      <c r="CW35" s="607"/>
      <c r="CX35" s="607"/>
      <c r="CY35" s="608"/>
      <c r="CZ35" s="591">
        <v>1.2</v>
      </c>
      <c r="DA35" s="609"/>
      <c r="DB35" s="609"/>
      <c r="DC35" s="610"/>
      <c r="DD35" s="594">
        <v>434187</v>
      </c>
      <c r="DE35" s="607"/>
      <c r="DF35" s="607"/>
      <c r="DG35" s="607"/>
      <c r="DH35" s="607"/>
      <c r="DI35" s="607"/>
      <c r="DJ35" s="607"/>
      <c r="DK35" s="608"/>
      <c r="DL35" s="594">
        <v>434187</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40737565</v>
      </c>
      <c r="S36" s="629"/>
      <c r="T36" s="629"/>
      <c r="U36" s="629"/>
      <c r="V36" s="629"/>
      <c r="W36" s="629"/>
      <c r="X36" s="629"/>
      <c r="Y36" s="632"/>
      <c r="Z36" s="633">
        <v>100</v>
      </c>
      <c r="AA36" s="633"/>
      <c r="AB36" s="633"/>
      <c r="AC36" s="633"/>
      <c r="AD36" s="634">
        <v>24090049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2588414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101348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2590133</v>
      </c>
      <c r="CS36" s="589"/>
      <c r="CT36" s="589"/>
      <c r="CU36" s="589"/>
      <c r="CV36" s="589"/>
      <c r="CW36" s="589"/>
      <c r="CX36" s="589"/>
      <c r="CY36" s="590"/>
      <c r="CZ36" s="591">
        <v>6.7</v>
      </c>
      <c r="DA36" s="609"/>
      <c r="DB36" s="609"/>
      <c r="DC36" s="610"/>
      <c r="DD36" s="594">
        <v>2029552</v>
      </c>
      <c r="DE36" s="589"/>
      <c r="DF36" s="589"/>
      <c r="DG36" s="589"/>
      <c r="DH36" s="589"/>
      <c r="DI36" s="589"/>
      <c r="DJ36" s="589"/>
      <c r="DK36" s="590"/>
      <c r="DL36" s="594">
        <v>1484574</v>
      </c>
      <c r="DM36" s="589"/>
      <c r="DN36" s="589"/>
      <c r="DO36" s="589"/>
      <c r="DP36" s="589"/>
      <c r="DQ36" s="589"/>
      <c r="DR36" s="589"/>
      <c r="DS36" s="589"/>
      <c r="DT36" s="589"/>
      <c r="DU36" s="589"/>
      <c r="DV36" s="590"/>
      <c r="DW36" s="611">
        <v>5.8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1548765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11067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3996</v>
      </c>
      <c r="CS37" s="607"/>
      <c r="CT37" s="607"/>
      <c r="CU37" s="607"/>
      <c r="CV37" s="607"/>
      <c r="CW37" s="607"/>
      <c r="CX37" s="607"/>
      <c r="CY37" s="608"/>
      <c r="CZ37" s="591">
        <v>0</v>
      </c>
      <c r="DA37" s="609"/>
      <c r="DB37" s="609"/>
      <c r="DC37" s="610"/>
      <c r="DD37" s="594">
        <v>3996</v>
      </c>
      <c r="DE37" s="607"/>
      <c r="DF37" s="607"/>
      <c r="DG37" s="607"/>
      <c r="DH37" s="607"/>
      <c r="DI37" s="607"/>
      <c r="DJ37" s="607"/>
      <c r="DK37" s="608"/>
      <c r="DL37" s="594">
        <v>3996</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155074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18844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5465962</v>
      </c>
      <c r="CS38" s="589"/>
      <c r="CT38" s="589"/>
      <c r="CU38" s="589"/>
      <c r="CV38" s="589"/>
      <c r="CW38" s="589"/>
      <c r="CX38" s="589"/>
      <c r="CY38" s="590"/>
      <c r="CZ38" s="591">
        <v>14.2</v>
      </c>
      <c r="DA38" s="609"/>
      <c r="DB38" s="609"/>
      <c r="DC38" s="610"/>
      <c r="DD38" s="594">
        <v>5012685</v>
      </c>
      <c r="DE38" s="589"/>
      <c r="DF38" s="589"/>
      <c r="DG38" s="589"/>
      <c r="DH38" s="589"/>
      <c r="DI38" s="589"/>
      <c r="DJ38" s="589"/>
      <c r="DK38" s="590"/>
      <c r="DL38" s="594">
        <v>4126687</v>
      </c>
      <c r="DM38" s="589"/>
      <c r="DN38" s="589"/>
      <c r="DO38" s="589"/>
      <c r="DP38" s="589"/>
      <c r="DQ38" s="589"/>
      <c r="DR38" s="589"/>
      <c r="DS38" s="589"/>
      <c r="DT38" s="589"/>
      <c r="DU38" s="589"/>
      <c r="DV38" s="590"/>
      <c r="DW38" s="611">
        <v>16</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2999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2902816</v>
      </c>
      <c r="CS39" s="607"/>
      <c r="CT39" s="607"/>
      <c r="CU39" s="607"/>
      <c r="CV39" s="607"/>
      <c r="CW39" s="607"/>
      <c r="CX39" s="607"/>
      <c r="CY39" s="608"/>
      <c r="CZ39" s="591">
        <v>7.5</v>
      </c>
      <c r="DA39" s="609"/>
      <c r="DB39" s="609"/>
      <c r="DC39" s="610"/>
      <c r="DD39" s="594">
        <v>958042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589946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1095138</v>
      </c>
      <c r="CS40" s="589"/>
      <c r="CT40" s="589"/>
      <c r="CU40" s="589"/>
      <c r="CV40" s="589"/>
      <c r="CW40" s="589"/>
      <c r="CX40" s="589"/>
      <c r="CY40" s="590"/>
      <c r="CZ40" s="591">
        <v>2.8</v>
      </c>
      <c r="DA40" s="609"/>
      <c r="DB40" s="609"/>
      <c r="DC40" s="610"/>
      <c r="DD40" s="594">
        <v>807583</v>
      </c>
      <c r="DE40" s="589"/>
      <c r="DF40" s="589"/>
      <c r="DG40" s="589"/>
      <c r="DH40" s="589"/>
      <c r="DI40" s="589"/>
      <c r="DJ40" s="589"/>
      <c r="DK40" s="590"/>
      <c r="DL40" s="594">
        <v>37445</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2198870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4007055</v>
      </c>
      <c r="CS42" s="589"/>
      <c r="CT42" s="589"/>
      <c r="CU42" s="589"/>
      <c r="CV42" s="589"/>
      <c r="CW42" s="589"/>
      <c r="CX42" s="589"/>
      <c r="CY42" s="590"/>
      <c r="CZ42" s="591">
        <v>10.4</v>
      </c>
      <c r="DA42" s="592"/>
      <c r="DB42" s="592"/>
      <c r="DC42" s="593"/>
      <c r="DD42" s="594">
        <v>2262998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98008</v>
      </c>
      <c r="CS43" s="607"/>
      <c r="CT43" s="607"/>
      <c r="CU43" s="607"/>
      <c r="CV43" s="607"/>
      <c r="CW43" s="607"/>
      <c r="CX43" s="607"/>
      <c r="CY43" s="608"/>
      <c r="CZ43" s="591">
        <v>0.3</v>
      </c>
      <c r="DA43" s="609"/>
      <c r="DB43" s="609"/>
      <c r="DC43" s="610"/>
      <c r="DD43" s="594">
        <v>98008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3932368</v>
      </c>
      <c r="CS44" s="589"/>
      <c r="CT44" s="589"/>
      <c r="CU44" s="589"/>
      <c r="CV44" s="589"/>
      <c r="CW44" s="589"/>
      <c r="CX44" s="589"/>
      <c r="CY44" s="590"/>
      <c r="CZ44" s="591">
        <v>10.199999999999999</v>
      </c>
      <c r="DA44" s="592"/>
      <c r="DB44" s="592"/>
      <c r="DC44" s="593"/>
      <c r="DD44" s="594">
        <v>2222276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1630938</v>
      </c>
      <c r="CS45" s="607"/>
      <c r="CT45" s="607"/>
      <c r="CU45" s="607"/>
      <c r="CV45" s="607"/>
      <c r="CW45" s="607"/>
      <c r="CX45" s="607"/>
      <c r="CY45" s="608"/>
      <c r="CZ45" s="591">
        <v>4.2</v>
      </c>
      <c r="DA45" s="609"/>
      <c r="DB45" s="609"/>
      <c r="DC45" s="610"/>
      <c r="DD45" s="594">
        <v>314063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2182700</v>
      </c>
      <c r="CS46" s="589"/>
      <c r="CT46" s="589"/>
      <c r="CU46" s="589"/>
      <c r="CV46" s="589"/>
      <c r="CW46" s="589"/>
      <c r="CX46" s="589"/>
      <c r="CY46" s="590"/>
      <c r="CZ46" s="591">
        <v>5.7</v>
      </c>
      <c r="DA46" s="592"/>
      <c r="DB46" s="592"/>
      <c r="DC46" s="593"/>
      <c r="DD46" s="594">
        <v>1804234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74687</v>
      </c>
      <c r="CS47" s="607"/>
      <c r="CT47" s="607"/>
      <c r="CU47" s="607"/>
      <c r="CV47" s="607"/>
      <c r="CW47" s="607"/>
      <c r="CX47" s="607"/>
      <c r="CY47" s="608"/>
      <c r="CZ47" s="591">
        <v>0.2</v>
      </c>
      <c r="DA47" s="609"/>
      <c r="DB47" s="609"/>
      <c r="DC47" s="610"/>
      <c r="DD47" s="594">
        <v>40722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38479296</v>
      </c>
      <c r="CS49" s="573"/>
      <c r="CT49" s="573"/>
      <c r="CU49" s="573"/>
      <c r="CV49" s="573"/>
      <c r="CW49" s="573"/>
      <c r="CX49" s="573"/>
      <c r="CY49" s="574"/>
      <c r="CZ49" s="575">
        <v>100</v>
      </c>
      <c r="DA49" s="576"/>
      <c r="DB49" s="576"/>
      <c r="DC49" s="577"/>
      <c r="DD49" s="578">
        <v>27888626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40737</v>
      </c>
      <c r="R7" s="1101"/>
      <c r="S7" s="1101"/>
      <c r="T7" s="1101"/>
      <c r="U7" s="1101"/>
      <c r="V7" s="1101">
        <v>38479</v>
      </c>
      <c r="W7" s="1101"/>
      <c r="X7" s="1101"/>
      <c r="Y7" s="1101"/>
      <c r="Z7" s="1101"/>
      <c r="AA7" s="1101">
        <v>2258</v>
      </c>
      <c r="AB7" s="1101"/>
      <c r="AC7" s="1101"/>
      <c r="AD7" s="1101"/>
      <c r="AE7" s="1102"/>
      <c r="AF7" s="1103">
        <v>2094</v>
      </c>
      <c r="AG7" s="1104"/>
      <c r="AH7" s="1104"/>
      <c r="AI7" s="1104"/>
      <c r="AJ7" s="1105"/>
      <c r="AK7" s="1087">
        <v>1326</v>
      </c>
      <c r="AL7" s="1088"/>
      <c r="AM7" s="1088"/>
      <c r="AN7" s="1088"/>
      <c r="AO7" s="1088"/>
      <c r="AP7" s="1088">
        <v>38046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544</v>
      </c>
      <c r="BT7" s="1092"/>
      <c r="BU7" s="1092"/>
      <c r="BV7" s="1092"/>
      <c r="BW7" s="1092"/>
      <c r="BX7" s="1092"/>
      <c r="BY7" s="1092"/>
      <c r="BZ7" s="1092"/>
      <c r="CA7" s="1092"/>
      <c r="CB7" s="1092"/>
      <c r="CC7" s="1092"/>
      <c r="CD7" s="1092"/>
      <c r="CE7" s="1092"/>
      <c r="CF7" s="1092"/>
      <c r="CG7" s="1093"/>
      <c r="CH7" s="1084">
        <v>8</v>
      </c>
      <c r="CI7" s="1085"/>
      <c r="CJ7" s="1085"/>
      <c r="CK7" s="1085"/>
      <c r="CL7" s="1086"/>
      <c r="CM7" s="1084">
        <v>138</v>
      </c>
      <c r="CN7" s="1085"/>
      <c r="CO7" s="1085"/>
      <c r="CP7" s="1085"/>
      <c r="CQ7" s="1086"/>
      <c r="CR7" s="1084">
        <v>5</v>
      </c>
      <c r="CS7" s="1085"/>
      <c r="CT7" s="1085"/>
      <c r="CU7" s="1085"/>
      <c r="CV7" s="1086"/>
      <c r="CW7" s="1084" t="s">
        <v>542</v>
      </c>
      <c r="CX7" s="1085"/>
      <c r="CY7" s="1085"/>
      <c r="CZ7" s="1085"/>
      <c r="DA7" s="1086"/>
      <c r="DB7" s="1084" t="s">
        <v>542</v>
      </c>
      <c r="DC7" s="1085"/>
      <c r="DD7" s="1085"/>
      <c r="DE7" s="1085"/>
      <c r="DF7" s="1086"/>
      <c r="DG7" s="1084">
        <v>527</v>
      </c>
      <c r="DH7" s="1085"/>
      <c r="DI7" s="1085"/>
      <c r="DJ7" s="1085"/>
      <c r="DK7" s="1086"/>
      <c r="DL7" s="1084" t="s">
        <v>542</v>
      </c>
      <c r="DM7" s="1085"/>
      <c r="DN7" s="1085"/>
      <c r="DO7" s="1085"/>
      <c r="DP7" s="1086"/>
      <c r="DQ7" s="1084">
        <v>138</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559</v>
      </c>
      <c r="BT8" s="1011"/>
      <c r="BU8" s="1011"/>
      <c r="BV8" s="1011"/>
      <c r="BW8" s="1011"/>
      <c r="BX8" s="1011"/>
      <c r="BY8" s="1011"/>
      <c r="BZ8" s="1011"/>
      <c r="CA8" s="1011"/>
      <c r="CB8" s="1011"/>
      <c r="CC8" s="1011"/>
      <c r="CD8" s="1011"/>
      <c r="CE8" s="1011"/>
      <c r="CF8" s="1011"/>
      <c r="CG8" s="1012"/>
      <c r="CH8" s="985">
        <v>1</v>
      </c>
      <c r="CI8" s="986"/>
      <c r="CJ8" s="986"/>
      <c r="CK8" s="986"/>
      <c r="CL8" s="987"/>
      <c r="CM8" s="985">
        <v>14</v>
      </c>
      <c r="CN8" s="986"/>
      <c r="CO8" s="986"/>
      <c r="CP8" s="986"/>
      <c r="CQ8" s="987"/>
      <c r="CR8" s="985">
        <v>30</v>
      </c>
      <c r="CS8" s="986"/>
      <c r="CT8" s="986"/>
      <c r="CU8" s="986"/>
      <c r="CV8" s="987"/>
      <c r="CW8" s="985" t="s">
        <v>542</v>
      </c>
      <c r="CX8" s="986"/>
      <c r="CY8" s="986"/>
      <c r="CZ8" s="986"/>
      <c r="DA8" s="987"/>
      <c r="DB8" s="985" t="s">
        <v>542</v>
      </c>
      <c r="DC8" s="986"/>
      <c r="DD8" s="986"/>
      <c r="DE8" s="986"/>
      <c r="DF8" s="987"/>
      <c r="DG8" s="985" t="s">
        <v>542</v>
      </c>
      <c r="DH8" s="986"/>
      <c r="DI8" s="986"/>
      <c r="DJ8" s="986"/>
      <c r="DK8" s="987"/>
      <c r="DL8" s="985" t="s">
        <v>542</v>
      </c>
      <c r="DM8" s="986"/>
      <c r="DN8" s="986"/>
      <c r="DO8" s="986"/>
      <c r="DP8" s="987"/>
      <c r="DQ8" s="985" t="s">
        <v>542</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561</v>
      </c>
      <c r="BT9" s="1011"/>
      <c r="BU9" s="1011"/>
      <c r="BV9" s="1011"/>
      <c r="BW9" s="1011"/>
      <c r="BX9" s="1011"/>
      <c r="BY9" s="1011"/>
      <c r="BZ9" s="1011"/>
      <c r="CA9" s="1011"/>
      <c r="CB9" s="1011"/>
      <c r="CC9" s="1011"/>
      <c r="CD9" s="1011"/>
      <c r="CE9" s="1011"/>
      <c r="CF9" s="1011"/>
      <c r="CG9" s="1012"/>
      <c r="CH9" s="985">
        <v>-2</v>
      </c>
      <c r="CI9" s="986"/>
      <c r="CJ9" s="986"/>
      <c r="CK9" s="986"/>
      <c r="CL9" s="987"/>
      <c r="CM9" s="985">
        <v>66</v>
      </c>
      <c r="CN9" s="986"/>
      <c r="CO9" s="986"/>
      <c r="CP9" s="986"/>
      <c r="CQ9" s="987"/>
      <c r="CR9" s="985">
        <v>10</v>
      </c>
      <c r="CS9" s="986"/>
      <c r="CT9" s="986"/>
      <c r="CU9" s="986"/>
      <c r="CV9" s="987"/>
      <c r="CW9" s="985" t="s">
        <v>542</v>
      </c>
      <c r="CX9" s="986"/>
      <c r="CY9" s="986"/>
      <c r="CZ9" s="986"/>
      <c r="DA9" s="987"/>
      <c r="DB9" s="985" t="s">
        <v>542</v>
      </c>
      <c r="DC9" s="986"/>
      <c r="DD9" s="986"/>
      <c r="DE9" s="986"/>
      <c r="DF9" s="987"/>
      <c r="DG9" s="985" t="s">
        <v>542</v>
      </c>
      <c r="DH9" s="986"/>
      <c r="DI9" s="986"/>
      <c r="DJ9" s="986"/>
      <c r="DK9" s="987"/>
      <c r="DL9" s="985" t="s">
        <v>542</v>
      </c>
      <c r="DM9" s="986"/>
      <c r="DN9" s="986"/>
      <c r="DO9" s="986"/>
      <c r="DP9" s="987"/>
      <c r="DQ9" s="985" t="s">
        <v>542</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8</v>
      </c>
      <c r="CN10" s="986"/>
      <c r="CO10" s="986"/>
      <c r="CP10" s="986"/>
      <c r="CQ10" s="987"/>
      <c r="CR10" s="985">
        <v>5</v>
      </c>
      <c r="CS10" s="986"/>
      <c r="CT10" s="986"/>
      <c r="CU10" s="986"/>
      <c r="CV10" s="987"/>
      <c r="CW10" s="985" t="s">
        <v>542</v>
      </c>
      <c r="CX10" s="986"/>
      <c r="CY10" s="986"/>
      <c r="CZ10" s="986"/>
      <c r="DA10" s="987"/>
      <c r="DB10" s="985" t="s">
        <v>542</v>
      </c>
      <c r="DC10" s="986"/>
      <c r="DD10" s="986"/>
      <c r="DE10" s="986"/>
      <c r="DF10" s="987"/>
      <c r="DG10" s="985" t="s">
        <v>542</v>
      </c>
      <c r="DH10" s="986"/>
      <c r="DI10" s="986"/>
      <c r="DJ10" s="986"/>
      <c r="DK10" s="987"/>
      <c r="DL10" s="985" t="s">
        <v>542</v>
      </c>
      <c r="DM10" s="986"/>
      <c r="DN10" s="986"/>
      <c r="DO10" s="986"/>
      <c r="DP10" s="987"/>
      <c r="DQ10" s="985" t="s">
        <v>542</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-27</v>
      </c>
      <c r="CI11" s="986"/>
      <c r="CJ11" s="986"/>
      <c r="CK11" s="986"/>
      <c r="CL11" s="987"/>
      <c r="CM11" s="985">
        <v>-7</v>
      </c>
      <c r="CN11" s="986"/>
      <c r="CO11" s="986"/>
      <c r="CP11" s="986"/>
      <c r="CQ11" s="987"/>
      <c r="CR11" s="985">
        <v>41</v>
      </c>
      <c r="CS11" s="986"/>
      <c r="CT11" s="986"/>
      <c r="CU11" s="986"/>
      <c r="CV11" s="987"/>
      <c r="CW11" s="985" t="s">
        <v>542</v>
      </c>
      <c r="CX11" s="986"/>
      <c r="CY11" s="986"/>
      <c r="CZ11" s="986"/>
      <c r="DA11" s="987"/>
      <c r="DB11" s="985" t="s">
        <v>542</v>
      </c>
      <c r="DC11" s="986"/>
      <c r="DD11" s="986"/>
      <c r="DE11" s="986"/>
      <c r="DF11" s="987"/>
      <c r="DG11" s="985" t="s">
        <v>542</v>
      </c>
      <c r="DH11" s="986"/>
      <c r="DI11" s="986"/>
      <c r="DJ11" s="986"/>
      <c r="DK11" s="987"/>
      <c r="DL11" s="985" t="s">
        <v>542</v>
      </c>
      <c r="DM11" s="986"/>
      <c r="DN11" s="986"/>
      <c r="DO11" s="986"/>
      <c r="DP11" s="987"/>
      <c r="DQ11" s="985" t="s">
        <v>542</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547</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0</v>
      </c>
      <c r="CN12" s="986"/>
      <c r="CO12" s="986"/>
      <c r="CP12" s="986"/>
      <c r="CQ12" s="987"/>
      <c r="CR12" s="985">
        <v>45</v>
      </c>
      <c r="CS12" s="986"/>
      <c r="CT12" s="986"/>
      <c r="CU12" s="986"/>
      <c r="CV12" s="987"/>
      <c r="CW12" s="985">
        <v>6</v>
      </c>
      <c r="CX12" s="986"/>
      <c r="CY12" s="986"/>
      <c r="CZ12" s="986"/>
      <c r="DA12" s="987"/>
      <c r="DB12" s="985" t="s">
        <v>542</v>
      </c>
      <c r="DC12" s="986"/>
      <c r="DD12" s="986"/>
      <c r="DE12" s="986"/>
      <c r="DF12" s="987"/>
      <c r="DG12" s="985" t="s">
        <v>542</v>
      </c>
      <c r="DH12" s="986"/>
      <c r="DI12" s="986"/>
      <c r="DJ12" s="986"/>
      <c r="DK12" s="987"/>
      <c r="DL12" s="985" t="s">
        <v>542</v>
      </c>
      <c r="DM12" s="986"/>
      <c r="DN12" s="986"/>
      <c r="DO12" s="986"/>
      <c r="DP12" s="987"/>
      <c r="DQ12" s="985" t="s">
        <v>542</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548</v>
      </c>
      <c r="BT13" s="1011"/>
      <c r="BU13" s="1011"/>
      <c r="BV13" s="1011"/>
      <c r="BW13" s="1011"/>
      <c r="BX13" s="1011"/>
      <c r="BY13" s="1011"/>
      <c r="BZ13" s="1011"/>
      <c r="CA13" s="1011"/>
      <c r="CB13" s="1011"/>
      <c r="CC13" s="1011"/>
      <c r="CD13" s="1011"/>
      <c r="CE13" s="1011"/>
      <c r="CF13" s="1011"/>
      <c r="CG13" s="1012"/>
      <c r="CH13" s="985">
        <v>-3</v>
      </c>
      <c r="CI13" s="986"/>
      <c r="CJ13" s="986"/>
      <c r="CK13" s="986"/>
      <c r="CL13" s="987"/>
      <c r="CM13" s="985">
        <v>8</v>
      </c>
      <c r="CN13" s="986"/>
      <c r="CO13" s="986"/>
      <c r="CP13" s="986"/>
      <c r="CQ13" s="987"/>
      <c r="CR13" s="985">
        <v>10</v>
      </c>
      <c r="CS13" s="986"/>
      <c r="CT13" s="986"/>
      <c r="CU13" s="986"/>
      <c r="CV13" s="987"/>
      <c r="CW13" s="985" t="s">
        <v>542</v>
      </c>
      <c r="CX13" s="986"/>
      <c r="CY13" s="986"/>
      <c r="CZ13" s="986"/>
      <c r="DA13" s="987"/>
      <c r="DB13" s="985" t="s">
        <v>542</v>
      </c>
      <c r="DC13" s="986"/>
      <c r="DD13" s="986"/>
      <c r="DE13" s="986"/>
      <c r="DF13" s="987"/>
      <c r="DG13" s="985" t="s">
        <v>542</v>
      </c>
      <c r="DH13" s="986"/>
      <c r="DI13" s="986"/>
      <c r="DJ13" s="986"/>
      <c r="DK13" s="987"/>
      <c r="DL13" s="985" t="s">
        <v>542</v>
      </c>
      <c r="DM13" s="986"/>
      <c r="DN13" s="986"/>
      <c r="DO13" s="986"/>
      <c r="DP13" s="987"/>
      <c r="DQ13" s="985" t="s">
        <v>542</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549</v>
      </c>
      <c r="BT14" s="1011"/>
      <c r="BU14" s="1011"/>
      <c r="BV14" s="1011"/>
      <c r="BW14" s="1011"/>
      <c r="BX14" s="1011"/>
      <c r="BY14" s="1011"/>
      <c r="BZ14" s="1011"/>
      <c r="CA14" s="1011"/>
      <c r="CB14" s="1011"/>
      <c r="CC14" s="1011"/>
      <c r="CD14" s="1011"/>
      <c r="CE14" s="1011"/>
      <c r="CF14" s="1011"/>
      <c r="CG14" s="1012"/>
      <c r="CH14" s="985">
        <v>9</v>
      </c>
      <c r="CI14" s="986"/>
      <c r="CJ14" s="986"/>
      <c r="CK14" s="986"/>
      <c r="CL14" s="987"/>
      <c r="CM14" s="985">
        <v>104</v>
      </c>
      <c r="CN14" s="986"/>
      <c r="CO14" s="986"/>
      <c r="CP14" s="986"/>
      <c r="CQ14" s="987"/>
      <c r="CR14" s="985">
        <v>24</v>
      </c>
      <c r="CS14" s="986"/>
      <c r="CT14" s="986"/>
      <c r="CU14" s="986"/>
      <c r="CV14" s="987"/>
      <c r="CW14" s="985" t="s">
        <v>542</v>
      </c>
      <c r="CX14" s="986"/>
      <c r="CY14" s="986"/>
      <c r="CZ14" s="986"/>
      <c r="DA14" s="987"/>
      <c r="DB14" s="985" t="s">
        <v>542</v>
      </c>
      <c r="DC14" s="986"/>
      <c r="DD14" s="986"/>
      <c r="DE14" s="986"/>
      <c r="DF14" s="987"/>
      <c r="DG14" s="985" t="s">
        <v>542</v>
      </c>
      <c r="DH14" s="986"/>
      <c r="DI14" s="986"/>
      <c r="DJ14" s="986"/>
      <c r="DK14" s="987"/>
      <c r="DL14" s="985" t="s">
        <v>542</v>
      </c>
      <c r="DM14" s="986"/>
      <c r="DN14" s="986"/>
      <c r="DO14" s="986"/>
      <c r="DP14" s="987"/>
      <c r="DQ14" s="985" t="s">
        <v>542</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552</v>
      </c>
      <c r="BT15" s="1011"/>
      <c r="BU15" s="1011"/>
      <c r="BV15" s="1011"/>
      <c r="BW15" s="1011"/>
      <c r="BX15" s="1011"/>
      <c r="BY15" s="1011"/>
      <c r="BZ15" s="1011"/>
      <c r="CA15" s="1011"/>
      <c r="CB15" s="1011"/>
      <c r="CC15" s="1011"/>
      <c r="CD15" s="1011"/>
      <c r="CE15" s="1011"/>
      <c r="CF15" s="1011"/>
      <c r="CG15" s="1012"/>
      <c r="CH15" s="985">
        <v>16</v>
      </c>
      <c r="CI15" s="986"/>
      <c r="CJ15" s="986"/>
      <c r="CK15" s="986"/>
      <c r="CL15" s="987"/>
      <c r="CM15" s="985">
        <v>114</v>
      </c>
      <c r="CN15" s="986"/>
      <c r="CO15" s="986"/>
      <c r="CP15" s="986"/>
      <c r="CQ15" s="987"/>
      <c r="CR15" s="985">
        <v>5</v>
      </c>
      <c r="CS15" s="986"/>
      <c r="CT15" s="986"/>
      <c r="CU15" s="986"/>
      <c r="CV15" s="987"/>
      <c r="CW15" s="985">
        <v>11</v>
      </c>
      <c r="CX15" s="986"/>
      <c r="CY15" s="986"/>
      <c r="CZ15" s="986"/>
      <c r="DA15" s="987"/>
      <c r="DB15" s="985" t="s">
        <v>553</v>
      </c>
      <c r="DC15" s="986"/>
      <c r="DD15" s="986"/>
      <c r="DE15" s="986"/>
      <c r="DF15" s="987"/>
      <c r="DG15" s="985" t="s">
        <v>553</v>
      </c>
      <c r="DH15" s="986"/>
      <c r="DI15" s="986"/>
      <c r="DJ15" s="986"/>
      <c r="DK15" s="987"/>
      <c r="DL15" s="985" t="s">
        <v>553</v>
      </c>
      <c r="DM15" s="986"/>
      <c r="DN15" s="986"/>
      <c r="DO15" s="986"/>
      <c r="DP15" s="987"/>
      <c r="DQ15" s="985" t="s">
        <v>553</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560</v>
      </c>
      <c r="BT16" s="1011"/>
      <c r="BU16" s="1011"/>
      <c r="BV16" s="1011"/>
      <c r="BW16" s="1011"/>
      <c r="BX16" s="1011"/>
      <c r="BY16" s="1011"/>
      <c r="BZ16" s="1011"/>
      <c r="CA16" s="1011"/>
      <c r="CB16" s="1011"/>
      <c r="CC16" s="1011"/>
      <c r="CD16" s="1011"/>
      <c r="CE16" s="1011"/>
      <c r="CF16" s="1011"/>
      <c r="CG16" s="1012"/>
      <c r="CH16" s="985">
        <v>0</v>
      </c>
      <c r="CI16" s="986"/>
      <c r="CJ16" s="986"/>
      <c r="CK16" s="986"/>
      <c r="CL16" s="987"/>
      <c r="CM16" s="985">
        <v>232</v>
      </c>
      <c r="CN16" s="986"/>
      <c r="CO16" s="986"/>
      <c r="CP16" s="986"/>
      <c r="CQ16" s="987"/>
      <c r="CR16" s="985">
        <v>100</v>
      </c>
      <c r="CS16" s="986"/>
      <c r="CT16" s="986"/>
      <c r="CU16" s="986"/>
      <c r="CV16" s="987"/>
      <c r="CW16" s="985" t="s">
        <v>553</v>
      </c>
      <c r="CX16" s="986"/>
      <c r="CY16" s="986"/>
      <c r="CZ16" s="986"/>
      <c r="DA16" s="987"/>
      <c r="DB16" s="985" t="s">
        <v>553</v>
      </c>
      <c r="DC16" s="986"/>
      <c r="DD16" s="986"/>
      <c r="DE16" s="986"/>
      <c r="DF16" s="987"/>
      <c r="DG16" s="985" t="s">
        <v>553</v>
      </c>
      <c r="DH16" s="986"/>
      <c r="DI16" s="986"/>
      <c r="DJ16" s="986"/>
      <c r="DK16" s="987"/>
      <c r="DL16" s="985" t="s">
        <v>553</v>
      </c>
      <c r="DM16" s="986"/>
      <c r="DN16" s="986"/>
      <c r="DO16" s="986"/>
      <c r="DP16" s="987"/>
      <c r="DQ16" s="985" t="s">
        <v>553</v>
      </c>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551</v>
      </c>
      <c r="BT17" s="1011"/>
      <c r="BU17" s="1011"/>
      <c r="BV17" s="1011"/>
      <c r="BW17" s="1011"/>
      <c r="BX17" s="1011"/>
      <c r="BY17" s="1011"/>
      <c r="BZ17" s="1011"/>
      <c r="CA17" s="1011"/>
      <c r="CB17" s="1011"/>
      <c r="CC17" s="1011"/>
      <c r="CD17" s="1011"/>
      <c r="CE17" s="1011"/>
      <c r="CF17" s="1011"/>
      <c r="CG17" s="1012"/>
      <c r="CH17" s="985">
        <v>-102</v>
      </c>
      <c r="CI17" s="986"/>
      <c r="CJ17" s="986"/>
      <c r="CK17" s="986"/>
      <c r="CL17" s="987"/>
      <c r="CM17" s="985">
        <v>192</v>
      </c>
      <c r="CN17" s="986"/>
      <c r="CO17" s="986"/>
      <c r="CP17" s="986"/>
      <c r="CQ17" s="987"/>
      <c r="CR17" s="985">
        <v>10</v>
      </c>
      <c r="CS17" s="986"/>
      <c r="CT17" s="986"/>
      <c r="CU17" s="986"/>
      <c r="CV17" s="987"/>
      <c r="CW17" s="985">
        <v>8</v>
      </c>
      <c r="CX17" s="986"/>
      <c r="CY17" s="986"/>
      <c r="CZ17" s="986"/>
      <c r="DA17" s="987"/>
      <c r="DB17" s="985" t="s">
        <v>542</v>
      </c>
      <c r="DC17" s="986"/>
      <c r="DD17" s="986"/>
      <c r="DE17" s="986"/>
      <c r="DF17" s="987"/>
      <c r="DG17" s="985" t="s">
        <v>542</v>
      </c>
      <c r="DH17" s="986"/>
      <c r="DI17" s="986"/>
      <c r="DJ17" s="986"/>
      <c r="DK17" s="987"/>
      <c r="DL17" s="985" t="s">
        <v>542</v>
      </c>
      <c r="DM17" s="986"/>
      <c r="DN17" s="986"/>
      <c r="DO17" s="986"/>
      <c r="DP17" s="987"/>
      <c r="DQ17" s="985" t="s">
        <v>542</v>
      </c>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40737</v>
      </c>
      <c r="R23" s="1065"/>
      <c r="S23" s="1065"/>
      <c r="T23" s="1065"/>
      <c r="U23" s="1065"/>
      <c r="V23" s="1065">
        <v>38479</v>
      </c>
      <c r="W23" s="1065"/>
      <c r="X23" s="1065"/>
      <c r="Y23" s="1065"/>
      <c r="Z23" s="1065"/>
      <c r="AA23" s="1065">
        <v>2258</v>
      </c>
      <c r="AB23" s="1065"/>
      <c r="AC23" s="1065"/>
      <c r="AD23" s="1065"/>
      <c r="AE23" s="1066"/>
      <c r="AF23" s="1067">
        <v>2094</v>
      </c>
      <c r="AG23" s="1065"/>
      <c r="AH23" s="1065"/>
      <c r="AI23" s="1065"/>
      <c r="AJ23" s="1068"/>
      <c r="AK23" s="1069"/>
      <c r="AL23" s="1070"/>
      <c r="AM23" s="1070"/>
      <c r="AN23" s="1070"/>
      <c r="AO23" s="1070"/>
      <c r="AP23" s="1065">
        <v>38046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8045</v>
      </c>
      <c r="R28" s="1050"/>
      <c r="S28" s="1050"/>
      <c r="T28" s="1050"/>
      <c r="U28" s="1050"/>
      <c r="V28" s="1050">
        <v>7830</v>
      </c>
      <c r="W28" s="1050"/>
      <c r="X28" s="1050"/>
      <c r="Y28" s="1050"/>
      <c r="Z28" s="1050"/>
      <c r="AA28" s="1050">
        <v>215</v>
      </c>
      <c r="AB28" s="1050"/>
      <c r="AC28" s="1050"/>
      <c r="AD28" s="1050"/>
      <c r="AE28" s="1051"/>
      <c r="AF28" s="1052">
        <v>215</v>
      </c>
      <c r="AG28" s="1050"/>
      <c r="AH28" s="1050"/>
      <c r="AI28" s="1050"/>
      <c r="AJ28" s="1053"/>
      <c r="AK28" s="1054">
        <v>545</v>
      </c>
      <c r="AL28" s="1042"/>
      <c r="AM28" s="1042"/>
      <c r="AN28" s="1042"/>
      <c r="AO28" s="1042"/>
      <c r="AP28" s="1042" t="s">
        <v>542</v>
      </c>
      <c r="AQ28" s="1042"/>
      <c r="AR28" s="1042"/>
      <c r="AS28" s="1042"/>
      <c r="AT28" s="1042"/>
      <c r="AU28" s="1042" t="s">
        <v>542</v>
      </c>
      <c r="AV28" s="1042"/>
      <c r="AW28" s="1042"/>
      <c r="AX28" s="1042"/>
      <c r="AY28" s="1042"/>
      <c r="AZ28" s="1043" t="s">
        <v>557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280</v>
      </c>
      <c r="R29" s="1040"/>
      <c r="S29" s="1040"/>
      <c r="T29" s="1040"/>
      <c r="U29" s="1040"/>
      <c r="V29" s="1040">
        <v>258</v>
      </c>
      <c r="W29" s="1040"/>
      <c r="X29" s="1040"/>
      <c r="Y29" s="1040"/>
      <c r="Z29" s="1040"/>
      <c r="AA29" s="1040">
        <v>22</v>
      </c>
      <c r="AB29" s="1040"/>
      <c r="AC29" s="1040"/>
      <c r="AD29" s="1040"/>
      <c r="AE29" s="1041"/>
      <c r="AF29" s="1015">
        <v>22</v>
      </c>
      <c r="AG29" s="1016"/>
      <c r="AH29" s="1016"/>
      <c r="AI29" s="1016"/>
      <c r="AJ29" s="1017"/>
      <c r="AK29" s="976">
        <v>45</v>
      </c>
      <c r="AL29" s="967"/>
      <c r="AM29" s="967"/>
      <c r="AN29" s="967"/>
      <c r="AO29" s="967"/>
      <c r="AP29" s="967">
        <v>119</v>
      </c>
      <c r="AQ29" s="967"/>
      <c r="AR29" s="967"/>
      <c r="AS29" s="967"/>
      <c r="AT29" s="967"/>
      <c r="AU29" s="967">
        <v>23</v>
      </c>
      <c r="AV29" s="967"/>
      <c r="AW29" s="967"/>
      <c r="AX29" s="967"/>
      <c r="AY29" s="967"/>
      <c r="AZ29" s="1038" t="s">
        <v>557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7456</v>
      </c>
      <c r="R30" s="1040"/>
      <c r="S30" s="1040"/>
      <c r="T30" s="1040"/>
      <c r="U30" s="1040"/>
      <c r="V30" s="1040">
        <v>7154</v>
      </c>
      <c r="W30" s="1040"/>
      <c r="X30" s="1040"/>
      <c r="Y30" s="1040"/>
      <c r="Z30" s="1040"/>
      <c r="AA30" s="1040">
        <v>302</v>
      </c>
      <c r="AB30" s="1040"/>
      <c r="AC30" s="1040"/>
      <c r="AD30" s="1040"/>
      <c r="AE30" s="1041"/>
      <c r="AF30" s="1015">
        <v>302</v>
      </c>
      <c r="AG30" s="1016"/>
      <c r="AH30" s="1016"/>
      <c r="AI30" s="1016"/>
      <c r="AJ30" s="1017"/>
      <c r="AK30" s="976">
        <v>1217</v>
      </c>
      <c r="AL30" s="967"/>
      <c r="AM30" s="967"/>
      <c r="AN30" s="967"/>
      <c r="AO30" s="967"/>
      <c r="AP30" s="967" t="s">
        <v>542</v>
      </c>
      <c r="AQ30" s="967"/>
      <c r="AR30" s="967"/>
      <c r="AS30" s="967"/>
      <c r="AT30" s="967"/>
      <c r="AU30" s="967" t="s">
        <v>542</v>
      </c>
      <c r="AV30" s="967"/>
      <c r="AW30" s="967"/>
      <c r="AX30" s="967"/>
      <c r="AY30" s="967"/>
      <c r="AZ30" s="1038" t="s">
        <v>557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907</v>
      </c>
      <c r="R31" s="1040"/>
      <c r="S31" s="1040"/>
      <c r="T31" s="1040"/>
      <c r="U31" s="1040"/>
      <c r="V31" s="1040">
        <v>907</v>
      </c>
      <c r="W31" s="1040"/>
      <c r="X31" s="1040"/>
      <c r="Y31" s="1040"/>
      <c r="Z31" s="1040"/>
      <c r="AA31" s="1040">
        <v>0</v>
      </c>
      <c r="AB31" s="1040"/>
      <c r="AC31" s="1040"/>
      <c r="AD31" s="1040"/>
      <c r="AE31" s="1041"/>
      <c r="AF31" s="1015">
        <v>0</v>
      </c>
      <c r="AG31" s="1016"/>
      <c r="AH31" s="1016"/>
      <c r="AI31" s="1016"/>
      <c r="AJ31" s="1017"/>
      <c r="AK31" s="976">
        <v>214</v>
      </c>
      <c r="AL31" s="967"/>
      <c r="AM31" s="967"/>
      <c r="AN31" s="967"/>
      <c r="AO31" s="967"/>
      <c r="AP31" s="967" t="s">
        <v>542</v>
      </c>
      <c r="AQ31" s="967"/>
      <c r="AR31" s="967"/>
      <c r="AS31" s="967"/>
      <c r="AT31" s="967"/>
      <c r="AU31" s="967" t="s">
        <v>542</v>
      </c>
      <c r="AV31" s="967"/>
      <c r="AW31" s="967"/>
      <c r="AX31" s="967"/>
      <c r="AY31" s="967"/>
      <c r="AZ31" s="1038" t="s">
        <v>557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106</v>
      </c>
      <c r="R32" s="1040"/>
      <c r="S32" s="1040"/>
      <c r="T32" s="1040"/>
      <c r="U32" s="1040"/>
      <c r="V32" s="1040">
        <v>15</v>
      </c>
      <c r="W32" s="1040"/>
      <c r="X32" s="1040"/>
      <c r="Y32" s="1040"/>
      <c r="Z32" s="1040"/>
      <c r="AA32" s="1040">
        <v>91</v>
      </c>
      <c r="AB32" s="1040"/>
      <c r="AC32" s="1040"/>
      <c r="AD32" s="1040"/>
      <c r="AE32" s="1041"/>
      <c r="AF32" s="1015">
        <v>91</v>
      </c>
      <c r="AG32" s="1016"/>
      <c r="AH32" s="1016"/>
      <c r="AI32" s="1016"/>
      <c r="AJ32" s="1017"/>
      <c r="AK32" s="976" t="s">
        <v>542</v>
      </c>
      <c r="AL32" s="967"/>
      <c r="AM32" s="967"/>
      <c r="AN32" s="967"/>
      <c r="AO32" s="967"/>
      <c r="AP32" s="967" t="s">
        <v>542</v>
      </c>
      <c r="AQ32" s="967"/>
      <c r="AR32" s="967"/>
      <c r="AS32" s="967"/>
      <c r="AT32" s="967"/>
      <c r="AU32" s="967" t="s">
        <v>542</v>
      </c>
      <c r="AV32" s="967"/>
      <c r="AW32" s="967"/>
      <c r="AX32" s="967"/>
      <c r="AY32" s="967"/>
      <c r="AZ32" s="1038" t="s">
        <v>557</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383</v>
      </c>
      <c r="C33" s="1034"/>
      <c r="D33" s="1034"/>
      <c r="E33" s="1034"/>
      <c r="F33" s="1034"/>
      <c r="G33" s="1034"/>
      <c r="H33" s="1034"/>
      <c r="I33" s="1034"/>
      <c r="J33" s="1034"/>
      <c r="K33" s="1034"/>
      <c r="L33" s="1034"/>
      <c r="M33" s="1034"/>
      <c r="N33" s="1034"/>
      <c r="O33" s="1034"/>
      <c r="P33" s="1035"/>
      <c r="Q33" s="1039">
        <v>1451</v>
      </c>
      <c r="R33" s="1040"/>
      <c r="S33" s="1040"/>
      <c r="T33" s="1040"/>
      <c r="U33" s="1040"/>
      <c r="V33" s="1040">
        <v>1234</v>
      </c>
      <c r="W33" s="1040"/>
      <c r="X33" s="1040"/>
      <c r="Y33" s="1040"/>
      <c r="Z33" s="1040"/>
      <c r="AA33" s="1040">
        <v>217</v>
      </c>
      <c r="AB33" s="1040"/>
      <c r="AC33" s="1040"/>
      <c r="AD33" s="1040"/>
      <c r="AE33" s="1041"/>
      <c r="AF33" s="1015">
        <v>1647</v>
      </c>
      <c r="AG33" s="1016"/>
      <c r="AH33" s="1016"/>
      <c r="AI33" s="1016"/>
      <c r="AJ33" s="1017"/>
      <c r="AK33" s="976">
        <v>3</v>
      </c>
      <c r="AL33" s="967"/>
      <c r="AM33" s="967"/>
      <c r="AN33" s="967"/>
      <c r="AO33" s="967"/>
      <c r="AP33" s="967">
        <v>542</v>
      </c>
      <c r="AQ33" s="967"/>
      <c r="AR33" s="967"/>
      <c r="AS33" s="967"/>
      <c r="AT33" s="967"/>
      <c r="AU33" s="967" t="s">
        <v>542</v>
      </c>
      <c r="AV33" s="967"/>
      <c r="AW33" s="967"/>
      <c r="AX33" s="967"/>
      <c r="AY33" s="967"/>
      <c r="AZ33" s="1038" t="s">
        <v>542</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9988</v>
      </c>
      <c r="R34" s="1040"/>
      <c r="S34" s="1040"/>
      <c r="T34" s="1040"/>
      <c r="U34" s="1040"/>
      <c r="V34" s="1040">
        <v>12449</v>
      </c>
      <c r="W34" s="1040"/>
      <c r="X34" s="1040"/>
      <c r="Y34" s="1040"/>
      <c r="Z34" s="1040"/>
      <c r="AA34" s="1040">
        <v>-2461</v>
      </c>
      <c r="AB34" s="1040"/>
      <c r="AC34" s="1040"/>
      <c r="AD34" s="1040"/>
      <c r="AE34" s="1041"/>
      <c r="AF34" s="1015">
        <v>1027</v>
      </c>
      <c r="AG34" s="1016"/>
      <c r="AH34" s="1016"/>
      <c r="AI34" s="1016"/>
      <c r="AJ34" s="1017"/>
      <c r="AK34" s="976">
        <v>1593</v>
      </c>
      <c r="AL34" s="967"/>
      <c r="AM34" s="967"/>
      <c r="AN34" s="967"/>
      <c r="AO34" s="967"/>
      <c r="AP34" s="967">
        <v>9008</v>
      </c>
      <c r="AQ34" s="967"/>
      <c r="AR34" s="967"/>
      <c r="AS34" s="967"/>
      <c r="AT34" s="967"/>
      <c r="AU34" s="967">
        <v>5702</v>
      </c>
      <c r="AV34" s="967"/>
      <c r="AW34" s="967"/>
      <c r="AX34" s="967"/>
      <c r="AY34" s="967"/>
      <c r="AZ34" s="1038" t="s">
        <v>542</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386</v>
      </c>
      <c r="C35" s="1034"/>
      <c r="D35" s="1034"/>
      <c r="E35" s="1034"/>
      <c r="F35" s="1034"/>
      <c r="G35" s="1034"/>
      <c r="H35" s="1034"/>
      <c r="I35" s="1034"/>
      <c r="J35" s="1034"/>
      <c r="K35" s="1034"/>
      <c r="L35" s="1034"/>
      <c r="M35" s="1034"/>
      <c r="N35" s="1034"/>
      <c r="O35" s="1034"/>
      <c r="P35" s="1035"/>
      <c r="Q35" s="1039">
        <v>2031</v>
      </c>
      <c r="R35" s="1040"/>
      <c r="S35" s="1040"/>
      <c r="T35" s="1040"/>
      <c r="U35" s="1040"/>
      <c r="V35" s="1040">
        <v>1951</v>
      </c>
      <c r="W35" s="1040"/>
      <c r="X35" s="1040"/>
      <c r="Y35" s="1040"/>
      <c r="Z35" s="1040"/>
      <c r="AA35" s="1040">
        <v>80</v>
      </c>
      <c r="AB35" s="1040"/>
      <c r="AC35" s="1040"/>
      <c r="AD35" s="1040"/>
      <c r="AE35" s="1041"/>
      <c r="AF35" s="1015">
        <v>80</v>
      </c>
      <c r="AG35" s="1016"/>
      <c r="AH35" s="1016"/>
      <c r="AI35" s="1016"/>
      <c r="AJ35" s="1017"/>
      <c r="AK35" s="976">
        <v>1021</v>
      </c>
      <c r="AL35" s="967"/>
      <c r="AM35" s="967"/>
      <c r="AN35" s="967"/>
      <c r="AO35" s="967"/>
      <c r="AP35" s="967">
        <v>9111</v>
      </c>
      <c r="AQ35" s="967"/>
      <c r="AR35" s="967"/>
      <c r="AS35" s="967"/>
      <c r="AT35" s="967"/>
      <c r="AU35" s="967">
        <v>7481</v>
      </c>
      <c r="AV35" s="967"/>
      <c r="AW35" s="967"/>
      <c r="AX35" s="967"/>
      <c r="AY35" s="967"/>
      <c r="AZ35" s="1038" t="s">
        <v>542</v>
      </c>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388</v>
      </c>
      <c r="C36" s="1034"/>
      <c r="D36" s="1034"/>
      <c r="E36" s="1034"/>
      <c r="F36" s="1034"/>
      <c r="G36" s="1034"/>
      <c r="H36" s="1034"/>
      <c r="I36" s="1034"/>
      <c r="J36" s="1034"/>
      <c r="K36" s="1034"/>
      <c r="L36" s="1034"/>
      <c r="M36" s="1034"/>
      <c r="N36" s="1034"/>
      <c r="O36" s="1034"/>
      <c r="P36" s="1035"/>
      <c r="Q36" s="1039">
        <v>771</v>
      </c>
      <c r="R36" s="1040"/>
      <c r="S36" s="1040"/>
      <c r="T36" s="1040"/>
      <c r="U36" s="1040"/>
      <c r="V36" s="1040">
        <v>741</v>
      </c>
      <c r="W36" s="1040"/>
      <c r="X36" s="1040"/>
      <c r="Y36" s="1040"/>
      <c r="Z36" s="1040"/>
      <c r="AA36" s="1040">
        <v>30</v>
      </c>
      <c r="AB36" s="1040"/>
      <c r="AC36" s="1040"/>
      <c r="AD36" s="1040"/>
      <c r="AE36" s="1041"/>
      <c r="AF36" s="1015">
        <v>30</v>
      </c>
      <c r="AG36" s="1016"/>
      <c r="AH36" s="1016"/>
      <c r="AI36" s="1016"/>
      <c r="AJ36" s="1017"/>
      <c r="AK36" s="976">
        <v>527</v>
      </c>
      <c r="AL36" s="967"/>
      <c r="AM36" s="967"/>
      <c r="AN36" s="967"/>
      <c r="AO36" s="967"/>
      <c r="AP36" s="967">
        <v>4985</v>
      </c>
      <c r="AQ36" s="967"/>
      <c r="AR36" s="967"/>
      <c r="AS36" s="967"/>
      <c r="AT36" s="967"/>
      <c r="AU36" s="967">
        <v>4985</v>
      </c>
      <c r="AV36" s="967"/>
      <c r="AW36" s="967"/>
      <c r="AX36" s="967"/>
      <c r="AY36" s="967"/>
      <c r="AZ36" s="1038" t="s">
        <v>542</v>
      </c>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389</v>
      </c>
      <c r="C37" s="1034"/>
      <c r="D37" s="1034"/>
      <c r="E37" s="1034"/>
      <c r="F37" s="1034"/>
      <c r="G37" s="1034"/>
      <c r="H37" s="1034"/>
      <c r="I37" s="1034"/>
      <c r="J37" s="1034"/>
      <c r="K37" s="1034"/>
      <c r="L37" s="1034"/>
      <c r="M37" s="1034"/>
      <c r="N37" s="1034"/>
      <c r="O37" s="1034"/>
      <c r="P37" s="1035"/>
      <c r="Q37" s="1039">
        <v>1457</v>
      </c>
      <c r="R37" s="1040"/>
      <c r="S37" s="1040"/>
      <c r="T37" s="1040"/>
      <c r="U37" s="1040"/>
      <c r="V37" s="1040">
        <v>1407</v>
      </c>
      <c r="W37" s="1040"/>
      <c r="X37" s="1040"/>
      <c r="Y37" s="1040"/>
      <c r="Z37" s="1040"/>
      <c r="AA37" s="1040">
        <v>50</v>
      </c>
      <c r="AB37" s="1040"/>
      <c r="AC37" s="1040"/>
      <c r="AD37" s="1040"/>
      <c r="AE37" s="1041"/>
      <c r="AF37" s="1015">
        <v>50</v>
      </c>
      <c r="AG37" s="1016"/>
      <c r="AH37" s="1016"/>
      <c r="AI37" s="1016"/>
      <c r="AJ37" s="1017"/>
      <c r="AK37" s="976">
        <v>1075</v>
      </c>
      <c r="AL37" s="967"/>
      <c r="AM37" s="967"/>
      <c r="AN37" s="967"/>
      <c r="AO37" s="967"/>
      <c r="AP37" s="967">
        <v>12037</v>
      </c>
      <c r="AQ37" s="967"/>
      <c r="AR37" s="967"/>
      <c r="AS37" s="967"/>
      <c r="AT37" s="967"/>
      <c r="AU37" s="967">
        <v>11110</v>
      </c>
      <c r="AV37" s="967"/>
      <c r="AW37" s="967"/>
      <c r="AX37" s="967"/>
      <c r="AY37" s="967"/>
      <c r="AZ37" s="1038" t="s">
        <v>542</v>
      </c>
      <c r="BA37" s="1038"/>
      <c r="BB37" s="1038"/>
      <c r="BC37" s="1038"/>
      <c r="BD37" s="1038"/>
      <c r="BE37" s="1028" t="s">
        <v>387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390</v>
      </c>
      <c r="C38" s="1034"/>
      <c r="D38" s="1034"/>
      <c r="E38" s="1034"/>
      <c r="F38" s="1034"/>
      <c r="G38" s="1034"/>
      <c r="H38" s="1034"/>
      <c r="I38" s="1034"/>
      <c r="J38" s="1034"/>
      <c r="K38" s="1034"/>
      <c r="L38" s="1034"/>
      <c r="M38" s="1034"/>
      <c r="N38" s="1034"/>
      <c r="O38" s="1034"/>
      <c r="P38" s="1035"/>
      <c r="Q38" s="1039">
        <v>13</v>
      </c>
      <c r="R38" s="1040"/>
      <c r="S38" s="1040"/>
      <c r="T38" s="1040"/>
      <c r="U38" s="1040"/>
      <c r="V38" s="1040">
        <v>8</v>
      </c>
      <c r="W38" s="1040"/>
      <c r="X38" s="1040"/>
      <c r="Y38" s="1040"/>
      <c r="Z38" s="1040"/>
      <c r="AA38" s="1040">
        <v>5</v>
      </c>
      <c r="AB38" s="1040"/>
      <c r="AC38" s="1040"/>
      <c r="AD38" s="1040"/>
      <c r="AE38" s="1041"/>
      <c r="AF38" s="1015">
        <v>5</v>
      </c>
      <c r="AG38" s="1016"/>
      <c r="AH38" s="1016"/>
      <c r="AI38" s="1016"/>
      <c r="AJ38" s="1017"/>
      <c r="AK38" s="976">
        <v>5</v>
      </c>
      <c r="AL38" s="967"/>
      <c r="AM38" s="967"/>
      <c r="AN38" s="967"/>
      <c r="AO38" s="967"/>
      <c r="AP38" s="967">
        <v>52</v>
      </c>
      <c r="AQ38" s="967"/>
      <c r="AR38" s="967"/>
      <c r="AS38" s="967"/>
      <c r="AT38" s="967"/>
      <c r="AU38" s="967">
        <v>52</v>
      </c>
      <c r="AV38" s="967"/>
      <c r="AW38" s="967"/>
      <c r="AX38" s="967"/>
      <c r="AY38" s="967"/>
      <c r="AZ38" s="1038" t="s">
        <v>542</v>
      </c>
      <c r="BA38" s="1038"/>
      <c r="BB38" s="1038"/>
      <c r="BC38" s="1038"/>
      <c r="BD38" s="1038"/>
      <c r="BE38" s="1028" t="s">
        <v>387</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391</v>
      </c>
      <c r="C39" s="1034"/>
      <c r="D39" s="1034"/>
      <c r="E39" s="1034"/>
      <c r="F39" s="1034"/>
      <c r="G39" s="1034"/>
      <c r="H39" s="1034"/>
      <c r="I39" s="1034"/>
      <c r="J39" s="1034"/>
      <c r="K39" s="1034"/>
      <c r="L39" s="1034"/>
      <c r="M39" s="1034"/>
      <c r="N39" s="1034"/>
      <c r="O39" s="1034"/>
      <c r="P39" s="1035"/>
      <c r="Q39" s="1039">
        <v>744</v>
      </c>
      <c r="R39" s="1040"/>
      <c r="S39" s="1040"/>
      <c r="T39" s="1040"/>
      <c r="U39" s="1040"/>
      <c r="V39" s="1040">
        <v>698</v>
      </c>
      <c r="W39" s="1040"/>
      <c r="X39" s="1040"/>
      <c r="Y39" s="1040"/>
      <c r="Z39" s="1040"/>
      <c r="AA39" s="1040">
        <v>46</v>
      </c>
      <c r="AB39" s="1040"/>
      <c r="AC39" s="1040"/>
      <c r="AD39" s="1040"/>
      <c r="AE39" s="1041"/>
      <c r="AF39" s="1015">
        <v>22</v>
      </c>
      <c r="AG39" s="1016"/>
      <c r="AH39" s="1016"/>
      <c r="AI39" s="1016"/>
      <c r="AJ39" s="1017"/>
      <c r="AK39" s="976">
        <v>186</v>
      </c>
      <c r="AL39" s="967"/>
      <c r="AM39" s="967"/>
      <c r="AN39" s="967"/>
      <c r="AO39" s="967"/>
      <c r="AP39" s="967">
        <v>2950</v>
      </c>
      <c r="AQ39" s="967"/>
      <c r="AR39" s="967"/>
      <c r="AS39" s="967"/>
      <c r="AT39" s="967"/>
      <c r="AU39" s="967">
        <v>1475</v>
      </c>
      <c r="AV39" s="967"/>
      <c r="AW39" s="967"/>
      <c r="AX39" s="967"/>
      <c r="AY39" s="967"/>
      <c r="AZ39" s="1038" t="s">
        <v>542</v>
      </c>
      <c r="BA39" s="1038"/>
      <c r="BB39" s="1038"/>
      <c r="BC39" s="1038"/>
      <c r="BD39" s="1038"/>
      <c r="BE39" s="1028" t="s">
        <v>387</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3490</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396</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543</v>
      </c>
      <c r="C68" s="982"/>
      <c r="D68" s="982"/>
      <c r="E68" s="982"/>
      <c r="F68" s="982"/>
      <c r="G68" s="982"/>
      <c r="H68" s="982"/>
      <c r="I68" s="982"/>
      <c r="J68" s="982"/>
      <c r="K68" s="982"/>
      <c r="L68" s="982"/>
      <c r="M68" s="982"/>
      <c r="N68" s="982"/>
      <c r="O68" s="982"/>
      <c r="P68" s="983"/>
      <c r="Q68" s="984">
        <v>67</v>
      </c>
      <c r="R68" s="978"/>
      <c r="S68" s="978"/>
      <c r="T68" s="978"/>
      <c r="U68" s="978"/>
      <c r="V68" s="978">
        <v>66</v>
      </c>
      <c r="W68" s="978"/>
      <c r="X68" s="978"/>
      <c r="Y68" s="978"/>
      <c r="Z68" s="978"/>
      <c r="AA68" s="978">
        <v>1</v>
      </c>
      <c r="AB68" s="978"/>
      <c r="AC68" s="978"/>
      <c r="AD68" s="978"/>
      <c r="AE68" s="978"/>
      <c r="AF68" s="978">
        <v>1</v>
      </c>
      <c r="AG68" s="978"/>
      <c r="AH68" s="978"/>
      <c r="AI68" s="978"/>
      <c r="AJ68" s="978"/>
      <c r="AK68" s="978" t="s">
        <v>542</v>
      </c>
      <c r="AL68" s="978"/>
      <c r="AM68" s="978"/>
      <c r="AN68" s="978"/>
      <c r="AO68" s="978"/>
      <c r="AP68" s="978" t="s">
        <v>542</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554</v>
      </c>
      <c r="C69" s="971"/>
      <c r="D69" s="971"/>
      <c r="E69" s="971"/>
      <c r="F69" s="971"/>
      <c r="G69" s="971"/>
      <c r="H69" s="971"/>
      <c r="I69" s="971"/>
      <c r="J69" s="971"/>
      <c r="K69" s="971"/>
      <c r="L69" s="971"/>
      <c r="M69" s="971"/>
      <c r="N69" s="971"/>
      <c r="O69" s="971"/>
      <c r="P69" s="972"/>
      <c r="Q69" s="973">
        <v>313</v>
      </c>
      <c r="R69" s="967"/>
      <c r="S69" s="967"/>
      <c r="T69" s="967"/>
      <c r="U69" s="967"/>
      <c r="V69" s="967">
        <v>313</v>
      </c>
      <c r="W69" s="967"/>
      <c r="X69" s="967"/>
      <c r="Y69" s="967"/>
      <c r="Z69" s="967"/>
      <c r="AA69" s="967" t="s">
        <v>562</v>
      </c>
      <c r="AB69" s="967"/>
      <c r="AC69" s="967"/>
      <c r="AD69" s="967"/>
      <c r="AE69" s="967"/>
      <c r="AF69" s="967">
        <v>744</v>
      </c>
      <c r="AG69" s="967"/>
      <c r="AH69" s="967"/>
      <c r="AI69" s="967"/>
      <c r="AJ69" s="967"/>
      <c r="AK69" s="967" t="s">
        <v>542</v>
      </c>
      <c r="AL69" s="967"/>
      <c r="AM69" s="967"/>
      <c r="AN69" s="967"/>
      <c r="AO69" s="967"/>
      <c r="AP69" s="967" t="s">
        <v>542</v>
      </c>
      <c r="AQ69" s="967"/>
      <c r="AR69" s="967"/>
      <c r="AS69" s="967"/>
      <c r="AT69" s="967"/>
      <c r="AU69" s="967" t="s">
        <v>542</v>
      </c>
      <c r="AV69" s="967"/>
      <c r="AW69" s="967"/>
      <c r="AX69" s="967"/>
      <c r="AY69" s="967"/>
      <c r="AZ69" s="968" t="s">
        <v>558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555</v>
      </c>
      <c r="C70" s="971"/>
      <c r="D70" s="971"/>
      <c r="E70" s="971"/>
      <c r="F70" s="971"/>
      <c r="G70" s="971"/>
      <c r="H70" s="971"/>
      <c r="I70" s="971"/>
      <c r="J70" s="971"/>
      <c r="K70" s="971"/>
      <c r="L70" s="971"/>
      <c r="M70" s="971"/>
      <c r="N70" s="971"/>
      <c r="O70" s="971"/>
      <c r="P70" s="972"/>
      <c r="Q70" s="973">
        <v>249</v>
      </c>
      <c r="R70" s="967"/>
      <c r="S70" s="967"/>
      <c r="T70" s="967"/>
      <c r="U70" s="967"/>
      <c r="V70" s="967">
        <v>219</v>
      </c>
      <c r="W70" s="967"/>
      <c r="X70" s="967"/>
      <c r="Y70" s="967"/>
      <c r="Z70" s="967"/>
      <c r="AA70" s="967">
        <v>30</v>
      </c>
      <c r="AB70" s="967"/>
      <c r="AC70" s="967"/>
      <c r="AD70" s="967"/>
      <c r="AE70" s="967"/>
      <c r="AF70" s="967">
        <v>30</v>
      </c>
      <c r="AG70" s="967"/>
      <c r="AH70" s="967"/>
      <c r="AI70" s="967"/>
      <c r="AJ70" s="967"/>
      <c r="AK70" s="967" t="s">
        <v>542</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556</v>
      </c>
      <c r="C71" s="971"/>
      <c r="D71" s="971"/>
      <c r="E71" s="971"/>
      <c r="F71" s="971"/>
      <c r="G71" s="971"/>
      <c r="H71" s="971"/>
      <c r="I71" s="971"/>
      <c r="J71" s="971"/>
      <c r="K71" s="971"/>
      <c r="L71" s="971"/>
      <c r="M71" s="971"/>
      <c r="N71" s="971"/>
      <c r="O71" s="971"/>
      <c r="P71" s="972"/>
      <c r="Q71" s="973">
        <v>231134</v>
      </c>
      <c r="R71" s="967"/>
      <c r="S71" s="967"/>
      <c r="T71" s="967"/>
      <c r="U71" s="967"/>
      <c r="V71" s="967">
        <v>220251</v>
      </c>
      <c r="W71" s="967"/>
      <c r="X71" s="967"/>
      <c r="Y71" s="967"/>
      <c r="Z71" s="967"/>
      <c r="AA71" s="967">
        <v>10883</v>
      </c>
      <c r="AB71" s="967"/>
      <c r="AC71" s="967"/>
      <c r="AD71" s="967"/>
      <c r="AE71" s="967"/>
      <c r="AF71" s="967">
        <v>10883</v>
      </c>
      <c r="AG71" s="967"/>
      <c r="AH71" s="967"/>
      <c r="AI71" s="967"/>
      <c r="AJ71" s="967"/>
      <c r="AK71" s="967">
        <v>1464</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285</v>
      </c>
      <c r="AG109" s="888"/>
      <c r="AH109" s="888"/>
      <c r="AI109" s="888"/>
      <c r="AJ109" s="889"/>
      <c r="AK109" s="890" t="s">
        <v>284</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285</v>
      </c>
      <c r="BW109" s="888"/>
      <c r="BX109" s="888"/>
      <c r="BY109" s="888"/>
      <c r="BZ109" s="889"/>
      <c r="CA109" s="890" t="s">
        <v>284</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285</v>
      </c>
      <c r="DM109" s="888"/>
      <c r="DN109" s="888"/>
      <c r="DO109" s="888"/>
      <c r="DP109" s="889"/>
      <c r="DQ109" s="890" t="s">
        <v>284</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4844296</v>
      </c>
      <c r="AB110" s="873"/>
      <c r="AC110" s="873"/>
      <c r="AD110" s="873"/>
      <c r="AE110" s="874"/>
      <c r="AF110" s="875">
        <v>4517198</v>
      </c>
      <c r="AG110" s="873"/>
      <c r="AH110" s="873"/>
      <c r="AI110" s="873"/>
      <c r="AJ110" s="874"/>
      <c r="AK110" s="875">
        <v>4353768</v>
      </c>
      <c r="AL110" s="873"/>
      <c r="AM110" s="873"/>
      <c r="AN110" s="873"/>
      <c r="AO110" s="874"/>
      <c r="AP110" s="876">
        <v>21.4</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38909428</v>
      </c>
      <c r="BR110" s="800"/>
      <c r="BS110" s="800"/>
      <c r="BT110" s="800"/>
      <c r="BU110" s="800"/>
      <c r="BV110" s="800">
        <v>37716153</v>
      </c>
      <c r="BW110" s="800"/>
      <c r="BX110" s="800"/>
      <c r="BY110" s="800"/>
      <c r="BZ110" s="800"/>
      <c r="CA110" s="800">
        <v>38046098</v>
      </c>
      <c r="CB110" s="800"/>
      <c r="CC110" s="800"/>
      <c r="CD110" s="800"/>
      <c r="CE110" s="800"/>
      <c r="CF110" s="861">
        <v>186.6</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402546</v>
      </c>
      <c r="BR111" s="771"/>
      <c r="BS111" s="771"/>
      <c r="BT111" s="771"/>
      <c r="BU111" s="771"/>
      <c r="BV111" s="771">
        <v>342952</v>
      </c>
      <c r="BW111" s="771"/>
      <c r="BX111" s="771"/>
      <c r="BY111" s="771"/>
      <c r="BZ111" s="771"/>
      <c r="CA111" s="771">
        <v>195841</v>
      </c>
      <c r="CB111" s="771"/>
      <c r="CC111" s="771"/>
      <c r="CD111" s="771"/>
      <c r="CE111" s="771"/>
      <c r="CF111" s="848">
        <v>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34865753</v>
      </c>
      <c r="BR112" s="771"/>
      <c r="BS112" s="771"/>
      <c r="BT112" s="771"/>
      <c r="BU112" s="771"/>
      <c r="BV112" s="771">
        <v>32793908</v>
      </c>
      <c r="BW112" s="771"/>
      <c r="BX112" s="771"/>
      <c r="BY112" s="771"/>
      <c r="BZ112" s="771"/>
      <c r="CA112" s="771">
        <v>30828126</v>
      </c>
      <c r="CB112" s="771"/>
      <c r="CC112" s="771"/>
      <c r="CD112" s="771"/>
      <c r="CE112" s="771"/>
      <c r="CF112" s="848">
        <v>151.19999999999999</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2914522</v>
      </c>
      <c r="AB113" s="909"/>
      <c r="AC113" s="909"/>
      <c r="AD113" s="909"/>
      <c r="AE113" s="910"/>
      <c r="AF113" s="911">
        <v>2904771</v>
      </c>
      <c r="AG113" s="909"/>
      <c r="AH113" s="909"/>
      <c r="AI113" s="909"/>
      <c r="AJ113" s="910"/>
      <c r="AK113" s="911">
        <v>2953947</v>
      </c>
      <c r="AL113" s="909"/>
      <c r="AM113" s="909"/>
      <c r="AN113" s="909"/>
      <c r="AO113" s="910"/>
      <c r="AP113" s="912">
        <v>14.5</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2099</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7498572</v>
      </c>
      <c r="BR114" s="771"/>
      <c r="BS114" s="771"/>
      <c r="BT114" s="771"/>
      <c r="BU114" s="771"/>
      <c r="BV114" s="771">
        <v>7098873</v>
      </c>
      <c r="BW114" s="771"/>
      <c r="BX114" s="771"/>
      <c r="BY114" s="771"/>
      <c r="BZ114" s="771"/>
      <c r="CA114" s="771">
        <v>6659917</v>
      </c>
      <c r="CB114" s="771"/>
      <c r="CC114" s="771"/>
      <c r="CD114" s="771"/>
      <c r="CE114" s="771"/>
      <c r="CF114" s="848">
        <v>32.700000000000003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35148</v>
      </c>
      <c r="AB115" s="909"/>
      <c r="AC115" s="909"/>
      <c r="AD115" s="909"/>
      <c r="AE115" s="910"/>
      <c r="AF115" s="911">
        <v>34578</v>
      </c>
      <c r="AG115" s="909"/>
      <c r="AH115" s="909"/>
      <c r="AI115" s="909"/>
      <c r="AJ115" s="910"/>
      <c r="AK115" s="911">
        <v>34805</v>
      </c>
      <c r="AL115" s="909"/>
      <c r="AM115" s="909"/>
      <c r="AN115" s="909"/>
      <c r="AO115" s="910"/>
      <c r="AP115" s="912">
        <v>0.2</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177898</v>
      </c>
      <c r="BR115" s="771"/>
      <c r="BS115" s="771"/>
      <c r="BT115" s="771"/>
      <c r="BU115" s="771"/>
      <c r="BV115" s="771">
        <v>153151</v>
      </c>
      <c r="BW115" s="771"/>
      <c r="BX115" s="771"/>
      <c r="BY115" s="771"/>
      <c r="BZ115" s="771"/>
      <c r="CA115" s="771">
        <v>138379</v>
      </c>
      <c r="CB115" s="771"/>
      <c r="CC115" s="771"/>
      <c r="CD115" s="771"/>
      <c r="CE115" s="771"/>
      <c r="CF115" s="848">
        <v>0.7</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68962</v>
      </c>
      <c r="DH115" s="784"/>
      <c r="DI115" s="784"/>
      <c r="DJ115" s="784"/>
      <c r="DK115" s="785"/>
      <c r="DL115" s="786">
        <v>57242</v>
      </c>
      <c r="DM115" s="784"/>
      <c r="DN115" s="784"/>
      <c r="DO115" s="784"/>
      <c r="DP115" s="785"/>
      <c r="DQ115" s="786">
        <v>45778</v>
      </c>
      <c r="DR115" s="784"/>
      <c r="DS115" s="784"/>
      <c r="DT115" s="784"/>
      <c r="DU115" s="785"/>
      <c r="DV115" s="754">
        <v>0.2</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326200</v>
      </c>
      <c r="DH116" s="784"/>
      <c r="DI116" s="784"/>
      <c r="DJ116" s="784"/>
      <c r="DK116" s="785"/>
      <c r="DL116" s="786">
        <v>279600</v>
      </c>
      <c r="DM116" s="784"/>
      <c r="DN116" s="784"/>
      <c r="DO116" s="784"/>
      <c r="DP116" s="785"/>
      <c r="DQ116" s="786">
        <v>145250</v>
      </c>
      <c r="DR116" s="784"/>
      <c r="DS116" s="784"/>
      <c r="DT116" s="784"/>
      <c r="DU116" s="785"/>
      <c r="DV116" s="754">
        <v>0.7</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7796065</v>
      </c>
      <c r="AB117" s="895"/>
      <c r="AC117" s="895"/>
      <c r="AD117" s="895"/>
      <c r="AE117" s="896"/>
      <c r="AF117" s="898">
        <v>7456547</v>
      </c>
      <c r="AG117" s="895"/>
      <c r="AH117" s="895"/>
      <c r="AI117" s="895"/>
      <c r="AJ117" s="896"/>
      <c r="AK117" s="898">
        <v>7342520</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323</v>
      </c>
      <c r="BR117" s="858"/>
      <c r="BS117" s="858"/>
      <c r="BT117" s="858"/>
      <c r="BU117" s="858"/>
      <c r="BV117" s="858" t="s">
        <v>323</v>
      </c>
      <c r="BW117" s="858"/>
      <c r="BX117" s="858"/>
      <c r="BY117" s="858"/>
      <c r="BZ117" s="858"/>
      <c r="CA117" s="858" t="s">
        <v>323</v>
      </c>
      <c r="CB117" s="858"/>
      <c r="CC117" s="858"/>
      <c r="CD117" s="858"/>
      <c r="CE117" s="858"/>
      <c r="CF117" s="848" t="s">
        <v>323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323</v>
      </c>
      <c r="DH117" s="784"/>
      <c r="DI117" s="784"/>
      <c r="DJ117" s="784"/>
      <c r="DK117" s="785"/>
      <c r="DL117" s="786" t="s">
        <v>323</v>
      </c>
      <c r="DM117" s="784"/>
      <c r="DN117" s="784"/>
      <c r="DO117" s="784"/>
      <c r="DP117" s="785"/>
      <c r="DQ117" s="786" t="s">
        <v>323</v>
      </c>
      <c r="DR117" s="784"/>
      <c r="DS117" s="784"/>
      <c r="DT117" s="784"/>
      <c r="DU117" s="785"/>
      <c r="DV117" s="754" t="s">
        <v>323</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285</v>
      </c>
      <c r="AG118" s="888"/>
      <c r="AH118" s="888"/>
      <c r="AI118" s="888"/>
      <c r="AJ118" s="889"/>
      <c r="AK118" s="890" t="s">
        <v>284</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435</v>
      </c>
      <c r="BP118" s="838"/>
      <c r="BQ118" s="857">
        <v>81854197</v>
      </c>
      <c r="BR118" s="858"/>
      <c r="BS118" s="858"/>
      <c r="BT118" s="858"/>
      <c r="BU118" s="858"/>
      <c r="BV118" s="858">
        <v>78105037</v>
      </c>
      <c r="BW118" s="858"/>
      <c r="BX118" s="858"/>
      <c r="BY118" s="858"/>
      <c r="BZ118" s="858"/>
      <c r="CA118" s="858">
        <v>75868361</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11248301</v>
      </c>
      <c r="BR119" s="800"/>
      <c r="BS119" s="800"/>
      <c r="BT119" s="800"/>
      <c r="BU119" s="800"/>
      <c r="BV119" s="800">
        <v>11763835</v>
      </c>
      <c r="BW119" s="800"/>
      <c r="BX119" s="800"/>
      <c r="BY119" s="800"/>
      <c r="BZ119" s="800"/>
      <c r="CA119" s="800">
        <v>13001911</v>
      </c>
      <c r="CB119" s="800"/>
      <c r="CC119" s="800"/>
      <c r="CD119" s="800"/>
      <c r="CE119" s="800"/>
      <c r="CF119" s="861">
        <v>63.8</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7384</v>
      </c>
      <c r="DH119" s="717"/>
      <c r="DI119" s="717"/>
      <c r="DJ119" s="717"/>
      <c r="DK119" s="718"/>
      <c r="DL119" s="719">
        <v>6110</v>
      </c>
      <c r="DM119" s="717"/>
      <c r="DN119" s="717"/>
      <c r="DO119" s="717"/>
      <c r="DP119" s="718"/>
      <c r="DQ119" s="719">
        <v>4813</v>
      </c>
      <c r="DR119" s="717"/>
      <c r="DS119" s="717"/>
      <c r="DT119" s="717"/>
      <c r="DU119" s="718"/>
      <c r="DV119" s="807">
        <v>0</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5611638</v>
      </c>
      <c r="BR120" s="771"/>
      <c r="BS120" s="771"/>
      <c r="BT120" s="771"/>
      <c r="BU120" s="771"/>
      <c r="BV120" s="771">
        <v>5214291</v>
      </c>
      <c r="BW120" s="771"/>
      <c r="BX120" s="771"/>
      <c r="BY120" s="771"/>
      <c r="BZ120" s="771"/>
      <c r="CA120" s="771">
        <v>5056471</v>
      </c>
      <c r="CB120" s="771"/>
      <c r="CC120" s="771"/>
      <c r="CD120" s="771"/>
      <c r="CE120" s="771"/>
      <c r="CF120" s="848">
        <v>24.8</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12621581</v>
      </c>
      <c r="DH120" s="800"/>
      <c r="DI120" s="800"/>
      <c r="DJ120" s="800"/>
      <c r="DK120" s="800"/>
      <c r="DL120" s="800">
        <v>11751514</v>
      </c>
      <c r="DM120" s="800"/>
      <c r="DN120" s="800"/>
      <c r="DO120" s="800"/>
      <c r="DP120" s="800"/>
      <c r="DQ120" s="800">
        <v>11110262</v>
      </c>
      <c r="DR120" s="800"/>
      <c r="DS120" s="800"/>
      <c r="DT120" s="800"/>
      <c r="DU120" s="800"/>
      <c r="DV120" s="801">
        <v>54.5</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v>98</v>
      </c>
      <c r="AL121" s="784"/>
      <c r="AM121" s="784"/>
      <c r="AN121" s="784"/>
      <c r="AO121" s="785"/>
      <c r="AP121" s="754">
        <v>0</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49686031</v>
      </c>
      <c r="BR121" s="858"/>
      <c r="BS121" s="858"/>
      <c r="BT121" s="858"/>
      <c r="BU121" s="858"/>
      <c r="BV121" s="858">
        <v>48712171</v>
      </c>
      <c r="BW121" s="858"/>
      <c r="BX121" s="858"/>
      <c r="BY121" s="858"/>
      <c r="BZ121" s="858"/>
      <c r="CA121" s="858">
        <v>48375685</v>
      </c>
      <c r="CB121" s="858"/>
      <c r="CC121" s="858"/>
      <c r="CD121" s="858"/>
      <c r="CE121" s="858"/>
      <c r="CF121" s="859">
        <v>237.3</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8324933</v>
      </c>
      <c r="DH121" s="771"/>
      <c r="DI121" s="771"/>
      <c r="DJ121" s="771"/>
      <c r="DK121" s="771"/>
      <c r="DL121" s="771">
        <v>7928479</v>
      </c>
      <c r="DM121" s="771"/>
      <c r="DN121" s="771"/>
      <c r="DO121" s="771"/>
      <c r="DP121" s="771"/>
      <c r="DQ121" s="771">
        <v>7480506</v>
      </c>
      <c r="DR121" s="771"/>
      <c r="DS121" s="771"/>
      <c r="DT121" s="771"/>
      <c r="DU121" s="771"/>
      <c r="DV121" s="823">
        <v>36.700000000000003</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446</v>
      </c>
      <c r="BP122" s="838"/>
      <c r="BQ122" s="839">
        <v>66545970</v>
      </c>
      <c r="BR122" s="840"/>
      <c r="BS122" s="840"/>
      <c r="BT122" s="840"/>
      <c r="BU122" s="840"/>
      <c r="BV122" s="840">
        <v>65690297</v>
      </c>
      <c r="BW122" s="840"/>
      <c r="BX122" s="840"/>
      <c r="BY122" s="840"/>
      <c r="BZ122" s="840"/>
      <c r="CA122" s="840">
        <v>66434067</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6329981</v>
      </c>
      <c r="DH122" s="771"/>
      <c r="DI122" s="771"/>
      <c r="DJ122" s="771"/>
      <c r="DK122" s="771"/>
      <c r="DL122" s="771">
        <v>5984008</v>
      </c>
      <c r="DM122" s="771"/>
      <c r="DN122" s="771"/>
      <c r="DO122" s="771"/>
      <c r="DP122" s="771"/>
      <c r="DQ122" s="771">
        <v>5701957</v>
      </c>
      <c r="DR122" s="771"/>
      <c r="DS122" s="771"/>
      <c r="DT122" s="771"/>
      <c r="DU122" s="771"/>
      <c r="DV122" s="823">
        <v>28</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32536</v>
      </c>
      <c r="AB123" s="784"/>
      <c r="AC123" s="784"/>
      <c r="AD123" s="784"/>
      <c r="AE123" s="785"/>
      <c r="AF123" s="786">
        <v>32071</v>
      </c>
      <c r="AG123" s="784"/>
      <c r="AH123" s="784"/>
      <c r="AI123" s="784"/>
      <c r="AJ123" s="785"/>
      <c r="AK123" s="786">
        <v>31606</v>
      </c>
      <c r="AL123" s="784"/>
      <c r="AM123" s="784"/>
      <c r="AN123" s="784"/>
      <c r="AO123" s="785"/>
      <c r="AP123" s="754">
        <v>0.2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73.7</v>
      </c>
      <c r="BR123" s="832"/>
      <c r="BS123" s="832"/>
      <c r="BT123" s="832"/>
      <c r="BU123" s="832"/>
      <c r="BV123" s="832">
        <v>59.6</v>
      </c>
      <c r="BW123" s="832"/>
      <c r="BX123" s="832"/>
      <c r="BY123" s="832"/>
      <c r="BZ123" s="832"/>
      <c r="CA123" s="832">
        <v>46.2</v>
      </c>
      <c r="CB123" s="832"/>
      <c r="CC123" s="832"/>
      <c r="CD123" s="832"/>
      <c r="CE123" s="832"/>
      <c r="CF123" s="730"/>
      <c r="CG123" s="731"/>
      <c r="CH123" s="731"/>
      <c r="CI123" s="731"/>
      <c r="CJ123" s="833"/>
      <c r="CK123" s="851"/>
      <c r="CL123" s="812"/>
      <c r="CM123" s="812"/>
      <c r="CN123" s="812"/>
      <c r="CO123" s="813"/>
      <c r="CP123" s="828" t="s">
        <v>449</v>
      </c>
      <c r="CQ123" s="829"/>
      <c r="CR123" s="829"/>
      <c r="CS123" s="829"/>
      <c r="CT123" s="829"/>
      <c r="CU123" s="829"/>
      <c r="CV123" s="829"/>
      <c r="CW123" s="829"/>
      <c r="CX123" s="829"/>
      <c r="CY123" s="829"/>
      <c r="CZ123" s="829"/>
      <c r="DA123" s="829"/>
      <c r="DB123" s="829"/>
      <c r="DC123" s="829"/>
      <c r="DD123" s="829"/>
      <c r="DE123" s="829"/>
      <c r="DF123" s="830"/>
      <c r="DG123" s="783">
        <v>5535821</v>
      </c>
      <c r="DH123" s="784"/>
      <c r="DI123" s="784"/>
      <c r="DJ123" s="784"/>
      <c r="DK123" s="785"/>
      <c r="DL123" s="786">
        <v>5268236</v>
      </c>
      <c r="DM123" s="784"/>
      <c r="DN123" s="784"/>
      <c r="DO123" s="784"/>
      <c r="DP123" s="785"/>
      <c r="DQ123" s="786">
        <v>4984893</v>
      </c>
      <c r="DR123" s="784"/>
      <c r="DS123" s="784"/>
      <c r="DT123" s="784"/>
      <c r="DU123" s="785"/>
      <c r="DV123" s="754">
        <v>24.5</v>
      </c>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450</v>
      </c>
      <c r="AB124" s="784"/>
      <c r="AC124" s="784"/>
      <c r="AD124" s="784"/>
      <c r="AE124" s="785"/>
      <c r="AF124" s="786" t="s">
        <v>450</v>
      </c>
      <c r="AG124" s="784"/>
      <c r="AH124" s="784"/>
      <c r="AI124" s="784"/>
      <c r="AJ124" s="785"/>
      <c r="AK124" s="786" t="s">
        <v>450</v>
      </c>
      <c r="AL124" s="784"/>
      <c r="AM124" s="784"/>
      <c r="AN124" s="784"/>
      <c r="AO124" s="785"/>
      <c r="AP124" s="754" t="s">
        <v>450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2013812</v>
      </c>
      <c r="DH124" s="717"/>
      <c r="DI124" s="717"/>
      <c r="DJ124" s="717"/>
      <c r="DK124" s="718"/>
      <c r="DL124" s="719">
        <v>1830711</v>
      </c>
      <c r="DM124" s="717"/>
      <c r="DN124" s="717"/>
      <c r="DO124" s="717"/>
      <c r="DP124" s="718"/>
      <c r="DQ124" s="719">
        <v>1527132</v>
      </c>
      <c r="DR124" s="717"/>
      <c r="DS124" s="717"/>
      <c r="DT124" s="717"/>
      <c r="DU124" s="718"/>
      <c r="DV124" s="807">
        <v>7.5</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450</v>
      </c>
      <c r="AB125" s="784"/>
      <c r="AC125" s="784"/>
      <c r="AD125" s="784"/>
      <c r="AE125" s="785"/>
      <c r="AF125" s="786" t="s">
        <v>450</v>
      </c>
      <c r="AG125" s="784"/>
      <c r="AH125" s="784"/>
      <c r="AI125" s="784"/>
      <c r="AJ125" s="785"/>
      <c r="AK125" s="786" t="s">
        <v>450</v>
      </c>
      <c r="AL125" s="784"/>
      <c r="AM125" s="784"/>
      <c r="AN125" s="784"/>
      <c r="AO125" s="785"/>
      <c r="AP125" s="754" t="s">
        <v>450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450</v>
      </c>
      <c r="DH125" s="800"/>
      <c r="DI125" s="800"/>
      <c r="DJ125" s="800"/>
      <c r="DK125" s="800"/>
      <c r="DL125" s="800" t="s">
        <v>450</v>
      </c>
      <c r="DM125" s="800"/>
      <c r="DN125" s="800"/>
      <c r="DO125" s="800"/>
      <c r="DP125" s="800"/>
      <c r="DQ125" s="800" t="s">
        <v>450</v>
      </c>
      <c r="DR125" s="800"/>
      <c r="DS125" s="800"/>
      <c r="DT125" s="800"/>
      <c r="DU125" s="800"/>
      <c r="DV125" s="801" t="s">
        <v>450</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1416</v>
      </c>
      <c r="AB126" s="784"/>
      <c r="AC126" s="784"/>
      <c r="AD126" s="784"/>
      <c r="AE126" s="785"/>
      <c r="AF126" s="786">
        <v>1416</v>
      </c>
      <c r="AG126" s="784"/>
      <c r="AH126" s="784"/>
      <c r="AI126" s="784"/>
      <c r="AJ126" s="785"/>
      <c r="AK126" s="786">
        <v>1416</v>
      </c>
      <c r="AL126" s="784"/>
      <c r="AM126" s="784"/>
      <c r="AN126" s="784"/>
      <c r="AO126" s="785"/>
      <c r="AP126" s="754">
        <v>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v>165613</v>
      </c>
      <c r="DH126" s="771"/>
      <c r="DI126" s="771"/>
      <c r="DJ126" s="771"/>
      <c r="DK126" s="771"/>
      <c r="DL126" s="771">
        <v>142621</v>
      </c>
      <c r="DM126" s="771"/>
      <c r="DN126" s="771"/>
      <c r="DO126" s="771"/>
      <c r="DP126" s="771"/>
      <c r="DQ126" s="771">
        <v>138379</v>
      </c>
      <c r="DR126" s="771"/>
      <c r="DS126" s="771"/>
      <c r="DT126" s="771"/>
      <c r="DU126" s="771"/>
      <c r="DV126" s="823">
        <v>0.7</v>
      </c>
      <c r="DW126" s="823"/>
      <c r="DX126" s="823"/>
      <c r="DY126" s="823"/>
      <c r="DZ126" s="824"/>
    </row>
    <row r="127" spans="1:130" s="197" customFormat="1" ht="26.25" customHeight="1" thickBot="1" x14ac:dyDescent="0.2">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1196</v>
      </c>
      <c r="AB127" s="784"/>
      <c r="AC127" s="784"/>
      <c r="AD127" s="784"/>
      <c r="AE127" s="785"/>
      <c r="AF127" s="786">
        <v>1091</v>
      </c>
      <c r="AG127" s="784"/>
      <c r="AH127" s="784"/>
      <c r="AI127" s="784"/>
      <c r="AJ127" s="785"/>
      <c r="AK127" s="786">
        <v>1685</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450</v>
      </c>
      <c r="BG127" s="761"/>
      <c r="BH127" s="761"/>
      <c r="BI127" s="761"/>
      <c r="BJ127" s="761"/>
      <c r="BK127" s="761"/>
      <c r="BL127" s="762"/>
      <c r="BM127" s="760">
        <v>12.07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12285</v>
      </c>
      <c r="DH127" s="820"/>
      <c r="DI127" s="820"/>
      <c r="DJ127" s="820"/>
      <c r="DK127" s="820"/>
      <c r="DL127" s="820">
        <v>10530</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586172</v>
      </c>
      <c r="AB128" s="724"/>
      <c r="AC128" s="724"/>
      <c r="AD128" s="724"/>
      <c r="AE128" s="725"/>
      <c r="AF128" s="726">
        <v>587429</v>
      </c>
      <c r="AG128" s="724"/>
      <c r="AH128" s="724"/>
      <c r="AI128" s="724"/>
      <c r="AJ128" s="725"/>
      <c r="AK128" s="726">
        <v>572620</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17.07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25678286</v>
      </c>
      <c r="AB129" s="784"/>
      <c r="AC129" s="784"/>
      <c r="AD129" s="784"/>
      <c r="AE129" s="785"/>
      <c r="AF129" s="786">
        <v>25647442</v>
      </c>
      <c r="AG129" s="784"/>
      <c r="AH129" s="784"/>
      <c r="AI129" s="784"/>
      <c r="AJ129" s="785"/>
      <c r="AK129" s="786">
        <v>25263646</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4927612</v>
      </c>
      <c r="AB130" s="784"/>
      <c r="AC130" s="784"/>
      <c r="AD130" s="784"/>
      <c r="AE130" s="785"/>
      <c r="AF130" s="786">
        <v>4842756</v>
      </c>
      <c r="AG130" s="784"/>
      <c r="AH130" s="784"/>
      <c r="AI130" s="784"/>
      <c r="AJ130" s="785"/>
      <c r="AK130" s="786">
        <v>4875730</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46.2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20750674</v>
      </c>
      <c r="AB131" s="717"/>
      <c r="AC131" s="717"/>
      <c r="AD131" s="717"/>
      <c r="AE131" s="718"/>
      <c r="AF131" s="719">
        <v>20804686</v>
      </c>
      <c r="AG131" s="717"/>
      <c r="AH131" s="717"/>
      <c r="AI131" s="717"/>
      <c r="AJ131" s="718"/>
      <c r="AK131" s="719">
        <v>20387916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10.99858732</v>
      </c>
      <c r="AB132" s="740"/>
      <c r="AC132" s="740"/>
      <c r="AD132" s="740"/>
      <c r="AE132" s="741"/>
      <c r="AF132" s="742">
        <v>9.7399307060000009</v>
      </c>
      <c r="AG132" s="740"/>
      <c r="AH132" s="740"/>
      <c r="AI132" s="740"/>
      <c r="AJ132" s="741"/>
      <c r="AK132" s="742">
        <v>9.2906504030000008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12.6</v>
      </c>
      <c r="AB133" s="749"/>
      <c r="AC133" s="749"/>
      <c r="AD133" s="749"/>
      <c r="AE133" s="750"/>
      <c r="AF133" s="748">
        <v>11.3</v>
      </c>
      <c r="AG133" s="749"/>
      <c r="AH133" s="749"/>
      <c r="AI133" s="749"/>
      <c r="AJ133" s="750"/>
      <c r="AK133" s="748">
        <v>10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9" t="s">
        <v>476</v>
      </c>
      <c r="L7" s="254"/>
      <c r="M7" s="255" t="s">
        <v>477</v>
      </c>
      <c r="N7" s="256"/>
    </row>
    <row r="8" spans="1:16" x14ac:dyDescent="0.15">
      <c r="A8" s="248"/>
      <c r="B8" s="244"/>
      <c r="C8" s="244"/>
      <c r="D8" s="244"/>
      <c r="E8" s="244"/>
      <c r="F8" s="244"/>
      <c r="G8" s="257"/>
      <c r="H8" s="258"/>
      <c r="I8" s="258"/>
      <c r="J8" s="259"/>
      <c r="K8" s="1120"/>
      <c r="L8" s="260" t="s">
        <v>478</v>
      </c>
      <c r="M8" s="261" t="s">
        <v>479</v>
      </c>
      <c r="N8" s="262" t="s">
        <v>480</v>
      </c>
    </row>
    <row r="9" spans="1:16" x14ac:dyDescent="0.15">
      <c r="A9" s="248"/>
      <c r="B9" s="244"/>
      <c r="C9" s="244"/>
      <c r="D9" s="244"/>
      <c r="E9" s="244"/>
      <c r="F9" s="244"/>
      <c r="G9" s="1133" t="s">
        <v>481</v>
      </c>
      <c r="H9" s="1134"/>
      <c r="I9" s="1134"/>
      <c r="J9" s="1135"/>
      <c r="K9" s="263">
        <v>6690844</v>
      </c>
      <c r="L9" s="264">
        <v>81983</v>
      </c>
      <c r="M9" s="265">
        <v>66168</v>
      </c>
      <c r="N9" s="266">
        <v>23.9</v>
      </c>
    </row>
    <row r="10" spans="1:16" x14ac:dyDescent="0.15">
      <c r="A10" s="248"/>
      <c r="B10" s="244"/>
      <c r="C10" s="244"/>
      <c r="D10" s="244"/>
      <c r="E10" s="244"/>
      <c r="F10" s="244"/>
      <c r="G10" s="1133" t="s">
        <v>482</v>
      </c>
      <c r="H10" s="1134"/>
      <c r="I10" s="1134"/>
      <c r="J10" s="1135"/>
      <c r="K10" s="267">
        <v>712163</v>
      </c>
      <c r="L10" s="268">
        <v>8726</v>
      </c>
      <c r="M10" s="269">
        <v>6044</v>
      </c>
      <c r="N10" s="270">
        <v>44.4</v>
      </c>
    </row>
    <row r="11" spans="1:16" ht="13.5" customHeight="1" x14ac:dyDescent="0.15">
      <c r="A11" s="248"/>
      <c r="B11" s="244"/>
      <c r="C11" s="244"/>
      <c r="D11" s="244"/>
      <c r="E11" s="244"/>
      <c r="F11" s="244"/>
      <c r="G11" s="1133" t="s">
        <v>483</v>
      </c>
      <c r="H11" s="1134"/>
      <c r="I11" s="1134"/>
      <c r="J11" s="1135"/>
      <c r="K11" s="267">
        <v>313</v>
      </c>
      <c r="L11" s="268">
        <v>4</v>
      </c>
      <c r="M11" s="269">
        <v>8094</v>
      </c>
      <c r="N11" s="270">
        <v>-100</v>
      </c>
    </row>
    <row r="12" spans="1:16" ht="13.5" customHeight="1" x14ac:dyDescent="0.15">
      <c r="A12" s="248"/>
      <c r="B12" s="244"/>
      <c r="C12" s="244"/>
      <c r="D12" s="244"/>
      <c r="E12" s="244"/>
      <c r="F12" s="244"/>
      <c r="G12" s="1133" t="s">
        <v>484</v>
      </c>
      <c r="H12" s="1134"/>
      <c r="I12" s="1134"/>
      <c r="J12" s="1135"/>
      <c r="K12" s="267">
        <v>234780</v>
      </c>
      <c r="L12" s="268">
        <v>2877</v>
      </c>
      <c r="M12" s="269">
        <v>834</v>
      </c>
      <c r="N12" s="270">
        <v>245</v>
      </c>
    </row>
    <row r="13" spans="1:16" ht="13.5" customHeight="1" x14ac:dyDescent="0.15">
      <c r="A13" s="248"/>
      <c r="B13" s="244"/>
      <c r="C13" s="244"/>
      <c r="D13" s="244"/>
      <c r="E13" s="244"/>
      <c r="F13" s="244"/>
      <c r="G13" s="1133" t="s">
        <v>485</v>
      </c>
      <c r="H13" s="1134"/>
      <c r="I13" s="1134"/>
      <c r="J13" s="1135"/>
      <c r="K13" s="267" t="s">
        <v>486</v>
      </c>
      <c r="L13" s="268" t="s">
        <v>486</v>
      </c>
      <c r="M13" s="269" t="s">
        <v>486</v>
      </c>
      <c r="N13" s="270" t="s">
        <v>486</v>
      </c>
    </row>
    <row r="14" spans="1:16" ht="13.5" customHeight="1" x14ac:dyDescent="0.15">
      <c r="A14" s="248"/>
      <c r="B14" s="244"/>
      <c r="C14" s="244"/>
      <c r="D14" s="244"/>
      <c r="E14" s="244"/>
      <c r="F14" s="244"/>
      <c r="G14" s="1133" t="s">
        <v>487</v>
      </c>
      <c r="H14" s="1134"/>
      <c r="I14" s="1134"/>
      <c r="J14" s="1135"/>
      <c r="K14" s="267">
        <v>170351</v>
      </c>
      <c r="L14" s="268">
        <v>2087</v>
      </c>
      <c r="M14" s="269">
        <v>2447</v>
      </c>
      <c r="N14" s="270">
        <v>-14.7</v>
      </c>
    </row>
    <row r="15" spans="1:16" ht="13.5" customHeight="1" x14ac:dyDescent="0.15">
      <c r="A15" s="248"/>
      <c r="B15" s="244"/>
      <c r="C15" s="244"/>
      <c r="D15" s="244"/>
      <c r="E15" s="244"/>
      <c r="F15" s="244"/>
      <c r="G15" s="1133" t="s">
        <v>488</v>
      </c>
      <c r="H15" s="1134"/>
      <c r="I15" s="1134"/>
      <c r="J15" s="1135"/>
      <c r="K15" s="267">
        <v>98008</v>
      </c>
      <c r="L15" s="268">
        <v>1201</v>
      </c>
      <c r="M15" s="269">
        <v>1555</v>
      </c>
      <c r="N15" s="270">
        <v>-22.8</v>
      </c>
    </row>
    <row r="16" spans="1:16" x14ac:dyDescent="0.15">
      <c r="A16" s="248"/>
      <c r="B16" s="244"/>
      <c r="C16" s="244"/>
      <c r="D16" s="244"/>
      <c r="E16" s="244"/>
      <c r="F16" s="244"/>
      <c r="G16" s="1136" t="s">
        <v>489</v>
      </c>
      <c r="H16" s="1137"/>
      <c r="I16" s="1137"/>
      <c r="J16" s="1138"/>
      <c r="K16" s="268">
        <v>-593486</v>
      </c>
      <c r="L16" s="268">
        <v>-7272</v>
      </c>
      <c r="M16" s="269">
        <v>-6706</v>
      </c>
      <c r="N16" s="270">
        <v>8.4</v>
      </c>
    </row>
    <row r="17" spans="1:16" x14ac:dyDescent="0.15">
      <c r="A17" s="248"/>
      <c r="B17" s="244"/>
      <c r="C17" s="244"/>
      <c r="D17" s="244"/>
      <c r="E17" s="244"/>
      <c r="F17" s="244"/>
      <c r="G17" s="1136" t="s">
        <v>169</v>
      </c>
      <c r="H17" s="1137"/>
      <c r="I17" s="1137"/>
      <c r="J17" s="1138"/>
      <c r="K17" s="268">
        <v>7312973</v>
      </c>
      <c r="L17" s="268">
        <v>89605</v>
      </c>
      <c r="M17" s="269">
        <v>78436</v>
      </c>
      <c r="N17" s="270">
        <v>14.2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30" t="s">
        <v>494</v>
      </c>
      <c r="H21" s="1131"/>
      <c r="I21" s="1131"/>
      <c r="J21" s="1132"/>
      <c r="K21" s="280">
        <v>9.1300000000000008</v>
      </c>
      <c r="L21" s="281">
        <v>7.54</v>
      </c>
      <c r="M21" s="282">
        <v>1.59</v>
      </c>
      <c r="N21" s="249"/>
      <c r="O21" s="283"/>
      <c r="P21" s="279"/>
    </row>
    <row r="22" spans="1:16" s="284" customFormat="1" x14ac:dyDescent="0.15">
      <c r="A22" s="279"/>
      <c r="B22" s="249"/>
      <c r="C22" s="249"/>
      <c r="D22" s="249"/>
      <c r="E22" s="249"/>
      <c r="F22" s="249"/>
      <c r="G22" s="1130" t="s">
        <v>495</v>
      </c>
      <c r="H22" s="1131"/>
      <c r="I22" s="1131"/>
      <c r="J22" s="1132"/>
      <c r="K22" s="285">
        <v>96.7</v>
      </c>
      <c r="L22" s="286">
        <v>97.7</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476</v>
      </c>
      <c r="L30" s="254"/>
      <c r="M30" s="255" t="s">
        <v>477</v>
      </c>
      <c r="N30" s="256"/>
    </row>
    <row r="31" spans="1:16" x14ac:dyDescent="0.15">
      <c r="A31" s="248"/>
      <c r="B31" s="244"/>
      <c r="C31" s="244"/>
      <c r="D31" s="244"/>
      <c r="E31" s="244"/>
      <c r="F31" s="244"/>
      <c r="G31" s="257"/>
      <c r="H31" s="258"/>
      <c r="I31" s="258"/>
      <c r="J31" s="259"/>
      <c r="K31" s="1120"/>
      <c r="L31" s="260" t="s">
        <v>478</v>
      </c>
      <c r="M31" s="261" t="s">
        <v>479</v>
      </c>
      <c r="N31" s="262" t="s">
        <v>480</v>
      </c>
    </row>
    <row r="32" spans="1:16" ht="27" customHeight="1" x14ac:dyDescent="0.15">
      <c r="A32" s="248"/>
      <c r="B32" s="244"/>
      <c r="C32" s="244"/>
      <c r="D32" s="244"/>
      <c r="E32" s="244"/>
      <c r="F32" s="244"/>
      <c r="G32" s="1121" t="s">
        <v>498</v>
      </c>
      <c r="H32" s="1122"/>
      <c r="I32" s="1122"/>
      <c r="J32" s="1123"/>
      <c r="K32" s="294">
        <v>4353768</v>
      </c>
      <c r="L32" s="294">
        <v>53347</v>
      </c>
      <c r="M32" s="295">
        <v>44718</v>
      </c>
      <c r="N32" s="296">
        <v>19.3</v>
      </c>
    </row>
    <row r="33" spans="1:16" ht="13.5" customHeight="1" x14ac:dyDescent="0.15">
      <c r="A33" s="248"/>
      <c r="B33" s="244"/>
      <c r="C33" s="244"/>
      <c r="D33" s="244"/>
      <c r="E33" s="244"/>
      <c r="F33" s="244"/>
      <c r="G33" s="1121" t="s">
        <v>499</v>
      </c>
      <c r="H33" s="1122"/>
      <c r="I33" s="1122"/>
      <c r="J33" s="1123"/>
      <c r="K33" s="294" t="s">
        <v>486</v>
      </c>
      <c r="L33" s="294" t="s">
        <v>486</v>
      </c>
      <c r="M33" s="295" t="s">
        <v>486</v>
      </c>
      <c r="N33" s="296" t="s">
        <v>486</v>
      </c>
    </row>
    <row r="34" spans="1:16" ht="27" customHeight="1" x14ac:dyDescent="0.15">
      <c r="A34" s="248"/>
      <c r="B34" s="244"/>
      <c r="C34" s="244"/>
      <c r="D34" s="244"/>
      <c r="E34" s="244"/>
      <c r="F34" s="244"/>
      <c r="G34" s="1121" t="s">
        <v>500</v>
      </c>
      <c r="H34" s="1122"/>
      <c r="I34" s="1122"/>
      <c r="J34" s="1123"/>
      <c r="K34" s="294" t="s">
        <v>486</v>
      </c>
      <c r="L34" s="294" t="s">
        <v>486</v>
      </c>
      <c r="M34" s="295">
        <v>82</v>
      </c>
      <c r="N34" s="296" t="s">
        <v>486</v>
      </c>
    </row>
    <row r="35" spans="1:16" ht="27" customHeight="1" x14ac:dyDescent="0.15">
      <c r="A35" s="248"/>
      <c r="B35" s="244"/>
      <c r="C35" s="244"/>
      <c r="D35" s="244"/>
      <c r="E35" s="244"/>
      <c r="F35" s="244"/>
      <c r="G35" s="1121" t="s">
        <v>501</v>
      </c>
      <c r="H35" s="1122"/>
      <c r="I35" s="1122"/>
      <c r="J35" s="1123"/>
      <c r="K35" s="294">
        <v>2953947</v>
      </c>
      <c r="L35" s="294">
        <v>36195</v>
      </c>
      <c r="M35" s="295">
        <v>14132</v>
      </c>
      <c r="N35" s="296">
        <v>156.1</v>
      </c>
    </row>
    <row r="36" spans="1:16" ht="27" customHeight="1" x14ac:dyDescent="0.15">
      <c r="A36" s="248"/>
      <c r="B36" s="244"/>
      <c r="C36" s="244"/>
      <c r="D36" s="244"/>
      <c r="E36" s="244"/>
      <c r="F36" s="244"/>
      <c r="G36" s="1121" t="s">
        <v>502</v>
      </c>
      <c r="H36" s="1122"/>
      <c r="I36" s="1122"/>
      <c r="J36" s="1123"/>
      <c r="K36" s="294" t="s">
        <v>486</v>
      </c>
      <c r="L36" s="294" t="s">
        <v>486</v>
      </c>
      <c r="M36" s="295">
        <v>2847</v>
      </c>
      <c r="N36" s="296" t="s">
        <v>486</v>
      </c>
    </row>
    <row r="37" spans="1:16" ht="13.5" customHeight="1" x14ac:dyDescent="0.15">
      <c r="A37" s="248"/>
      <c r="B37" s="244"/>
      <c r="C37" s="244"/>
      <c r="D37" s="244"/>
      <c r="E37" s="244"/>
      <c r="F37" s="244"/>
      <c r="G37" s="1121" t="s">
        <v>503</v>
      </c>
      <c r="H37" s="1122"/>
      <c r="I37" s="1122"/>
      <c r="J37" s="1123"/>
      <c r="K37" s="294">
        <v>34805</v>
      </c>
      <c r="L37" s="294">
        <v>426</v>
      </c>
      <c r="M37" s="295">
        <v>1188</v>
      </c>
      <c r="N37" s="296">
        <v>-64.099999999999994</v>
      </c>
    </row>
    <row r="38" spans="1:16" ht="27" customHeight="1" x14ac:dyDescent="0.15">
      <c r="A38" s="248"/>
      <c r="B38" s="244"/>
      <c r="C38" s="244"/>
      <c r="D38" s="244"/>
      <c r="E38" s="244"/>
      <c r="F38" s="244"/>
      <c r="G38" s="1124" t="s">
        <v>504</v>
      </c>
      <c r="H38" s="1125"/>
      <c r="I38" s="1125"/>
      <c r="J38" s="1126"/>
      <c r="K38" s="297" t="s">
        <v>486</v>
      </c>
      <c r="L38" s="297" t="s">
        <v>486</v>
      </c>
      <c r="M38" s="298">
        <v>2</v>
      </c>
      <c r="N38" s="299" t="s">
        <v>486</v>
      </c>
      <c r="O38" s="293"/>
    </row>
    <row r="39" spans="1:16" x14ac:dyDescent="0.15">
      <c r="A39" s="248"/>
      <c r="B39" s="244"/>
      <c r="C39" s="244"/>
      <c r="D39" s="244"/>
      <c r="E39" s="244"/>
      <c r="F39" s="244"/>
      <c r="G39" s="1124" t="s">
        <v>505</v>
      </c>
      <c r="H39" s="1125"/>
      <c r="I39" s="1125"/>
      <c r="J39" s="1126"/>
      <c r="K39" s="300">
        <v>-572620</v>
      </c>
      <c r="L39" s="300">
        <v>-7016</v>
      </c>
      <c r="M39" s="301">
        <v>-4508</v>
      </c>
      <c r="N39" s="302">
        <v>55.6</v>
      </c>
      <c r="O39" s="293"/>
    </row>
    <row r="40" spans="1:16" ht="27" customHeight="1" x14ac:dyDescent="0.15">
      <c r="A40" s="248"/>
      <c r="B40" s="244"/>
      <c r="C40" s="244"/>
      <c r="D40" s="244"/>
      <c r="E40" s="244"/>
      <c r="F40" s="244"/>
      <c r="G40" s="1121" t="s">
        <v>506</v>
      </c>
      <c r="H40" s="1122"/>
      <c r="I40" s="1122"/>
      <c r="J40" s="1123"/>
      <c r="K40" s="300">
        <v>-4875730</v>
      </c>
      <c r="L40" s="300">
        <v>-59742</v>
      </c>
      <c r="M40" s="301">
        <v>-41714</v>
      </c>
      <c r="N40" s="302">
        <v>43.2</v>
      </c>
      <c r="O40" s="293"/>
    </row>
    <row r="41" spans="1:16" x14ac:dyDescent="0.15">
      <c r="A41" s="248"/>
      <c r="B41" s="244"/>
      <c r="C41" s="244"/>
      <c r="D41" s="244"/>
      <c r="E41" s="244"/>
      <c r="F41" s="244"/>
      <c r="G41" s="1127" t="s">
        <v>279</v>
      </c>
      <c r="H41" s="1128"/>
      <c r="I41" s="1128"/>
      <c r="J41" s="1129"/>
      <c r="K41" s="294">
        <v>1894170</v>
      </c>
      <c r="L41" s="300">
        <v>23209</v>
      </c>
      <c r="M41" s="301">
        <v>16746</v>
      </c>
      <c r="N41" s="302">
        <v>38.6</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476</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6429339</v>
      </c>
      <c r="J51" s="320">
        <v>77732</v>
      </c>
      <c r="K51" s="321">
        <v>9.9</v>
      </c>
      <c r="L51" s="322">
        <v>66876</v>
      </c>
      <c r="M51" s="323">
        <v>-5.5</v>
      </c>
      <c r="N51" s="324">
        <v>15.4</v>
      </c>
    </row>
    <row r="52" spans="1:14" x14ac:dyDescent="0.15">
      <c r="A52" s="248"/>
      <c r="B52" s="244"/>
      <c r="C52" s="244"/>
      <c r="D52" s="244"/>
      <c r="E52" s="244"/>
      <c r="F52" s="244"/>
      <c r="G52" s="325"/>
      <c r="H52" s="326" t="s">
        <v>517</v>
      </c>
      <c r="I52" s="327">
        <v>2352073</v>
      </c>
      <c r="J52" s="328">
        <v>28437</v>
      </c>
      <c r="K52" s="329">
        <v>-33.700000000000003</v>
      </c>
      <c r="L52" s="330">
        <v>36310</v>
      </c>
      <c r="M52" s="331">
        <v>-11.2</v>
      </c>
      <c r="N52" s="332">
        <v>-22.5</v>
      </c>
    </row>
    <row r="53" spans="1:14" x14ac:dyDescent="0.15">
      <c r="A53" s="248"/>
      <c r="B53" s="244"/>
      <c r="C53" s="244"/>
      <c r="D53" s="244"/>
      <c r="E53" s="244"/>
      <c r="F53" s="244"/>
      <c r="G53" s="310" t="s">
        <v>518</v>
      </c>
      <c r="H53" s="311"/>
      <c r="I53" s="319">
        <v>4009663</v>
      </c>
      <c r="J53" s="320">
        <v>48763</v>
      </c>
      <c r="K53" s="321">
        <v>-37.299999999999997</v>
      </c>
      <c r="L53" s="322">
        <v>51704</v>
      </c>
      <c r="M53" s="323">
        <v>-22.7</v>
      </c>
      <c r="N53" s="324">
        <v>-14.6</v>
      </c>
    </row>
    <row r="54" spans="1:14" x14ac:dyDescent="0.15">
      <c r="A54" s="248"/>
      <c r="B54" s="244"/>
      <c r="C54" s="244"/>
      <c r="D54" s="244"/>
      <c r="E54" s="244"/>
      <c r="F54" s="244"/>
      <c r="G54" s="325"/>
      <c r="H54" s="326" t="s">
        <v>517</v>
      </c>
      <c r="I54" s="327">
        <v>2394418</v>
      </c>
      <c r="J54" s="328">
        <v>29119</v>
      </c>
      <c r="K54" s="329">
        <v>2.4</v>
      </c>
      <c r="L54" s="330">
        <v>26896</v>
      </c>
      <c r="M54" s="331">
        <v>-25.9</v>
      </c>
      <c r="N54" s="332">
        <v>28.3</v>
      </c>
    </row>
    <row r="55" spans="1:14" x14ac:dyDescent="0.15">
      <c r="A55" s="248"/>
      <c r="B55" s="244"/>
      <c r="C55" s="244"/>
      <c r="D55" s="244"/>
      <c r="E55" s="244"/>
      <c r="F55" s="244"/>
      <c r="G55" s="310" t="s">
        <v>519</v>
      </c>
      <c r="H55" s="311"/>
      <c r="I55" s="319">
        <v>4386657</v>
      </c>
      <c r="J55" s="320">
        <v>53163</v>
      </c>
      <c r="K55" s="321">
        <v>9</v>
      </c>
      <c r="L55" s="322">
        <v>52678</v>
      </c>
      <c r="M55" s="323">
        <v>1.9</v>
      </c>
      <c r="N55" s="324">
        <v>7.1</v>
      </c>
    </row>
    <row r="56" spans="1:14" x14ac:dyDescent="0.15">
      <c r="A56" s="248"/>
      <c r="B56" s="244"/>
      <c r="C56" s="244"/>
      <c r="D56" s="244"/>
      <c r="E56" s="244"/>
      <c r="F56" s="244"/>
      <c r="G56" s="325"/>
      <c r="H56" s="326" t="s">
        <v>517</v>
      </c>
      <c r="I56" s="327">
        <v>1985496</v>
      </c>
      <c r="J56" s="328">
        <v>24063</v>
      </c>
      <c r="K56" s="329">
        <v>-17.399999999999999</v>
      </c>
      <c r="L56" s="330">
        <v>30185</v>
      </c>
      <c r="M56" s="331">
        <v>12.2</v>
      </c>
      <c r="N56" s="332">
        <v>-29.6</v>
      </c>
    </row>
    <row r="57" spans="1:14" x14ac:dyDescent="0.15">
      <c r="A57" s="248"/>
      <c r="B57" s="244"/>
      <c r="C57" s="244"/>
      <c r="D57" s="244"/>
      <c r="E57" s="244"/>
      <c r="F57" s="244"/>
      <c r="G57" s="310" t="s">
        <v>520</v>
      </c>
      <c r="H57" s="311"/>
      <c r="I57" s="319">
        <v>5248882</v>
      </c>
      <c r="J57" s="320">
        <v>63758</v>
      </c>
      <c r="K57" s="321">
        <v>19.899999999999999</v>
      </c>
      <c r="L57" s="322">
        <v>69560</v>
      </c>
      <c r="M57" s="323">
        <v>32</v>
      </c>
      <c r="N57" s="324">
        <v>-12.1</v>
      </c>
    </row>
    <row r="58" spans="1:14" x14ac:dyDescent="0.15">
      <c r="A58" s="248"/>
      <c r="B58" s="244"/>
      <c r="C58" s="244"/>
      <c r="D58" s="244"/>
      <c r="E58" s="244"/>
      <c r="F58" s="244"/>
      <c r="G58" s="325"/>
      <c r="H58" s="326" t="s">
        <v>517</v>
      </c>
      <c r="I58" s="327">
        <v>2797611</v>
      </c>
      <c r="J58" s="328">
        <v>33983</v>
      </c>
      <c r="K58" s="329">
        <v>41.2</v>
      </c>
      <c r="L58" s="330">
        <v>35305</v>
      </c>
      <c r="M58" s="331">
        <v>17</v>
      </c>
      <c r="N58" s="332">
        <v>24.2</v>
      </c>
    </row>
    <row r="59" spans="1:14" x14ac:dyDescent="0.15">
      <c r="A59" s="248"/>
      <c r="B59" s="244"/>
      <c r="C59" s="244"/>
      <c r="D59" s="244"/>
      <c r="E59" s="244"/>
      <c r="F59" s="244"/>
      <c r="G59" s="310" t="s">
        <v>521</v>
      </c>
      <c r="H59" s="311"/>
      <c r="I59" s="319">
        <v>3932368</v>
      </c>
      <c r="J59" s="320">
        <v>48183</v>
      </c>
      <c r="K59" s="321">
        <v>-24.4</v>
      </c>
      <c r="L59" s="322">
        <v>65988</v>
      </c>
      <c r="M59" s="323">
        <v>-5.0999999999999996</v>
      </c>
      <c r="N59" s="324">
        <v>-19.3</v>
      </c>
    </row>
    <row r="60" spans="1:14" x14ac:dyDescent="0.15">
      <c r="A60" s="248"/>
      <c r="B60" s="244"/>
      <c r="C60" s="244"/>
      <c r="D60" s="244"/>
      <c r="E60" s="244"/>
      <c r="F60" s="244"/>
      <c r="G60" s="325"/>
      <c r="H60" s="326" t="s">
        <v>517</v>
      </c>
      <c r="I60" s="333">
        <v>2182700</v>
      </c>
      <c r="J60" s="328">
        <v>26745</v>
      </c>
      <c r="K60" s="329">
        <v>-21.3</v>
      </c>
      <c r="L60" s="330">
        <v>36473</v>
      </c>
      <c r="M60" s="331">
        <v>3.3</v>
      </c>
      <c r="N60" s="332">
        <v>-24.6</v>
      </c>
    </row>
    <row r="61" spans="1:14" x14ac:dyDescent="0.15">
      <c r="A61" s="248"/>
      <c r="B61" s="244"/>
      <c r="C61" s="244"/>
      <c r="D61" s="244"/>
      <c r="E61" s="244"/>
      <c r="F61" s="244"/>
      <c r="G61" s="310" t="s">
        <v>522</v>
      </c>
      <c r="H61" s="334"/>
      <c r="I61" s="335">
        <v>4801382</v>
      </c>
      <c r="J61" s="336">
        <v>58320</v>
      </c>
      <c r="K61" s="337">
        <v>-4.5999999999999996</v>
      </c>
      <c r="L61" s="338">
        <v>61361</v>
      </c>
      <c r="M61" s="339">
        <v>0.1</v>
      </c>
      <c r="N61" s="324">
        <v>-4.7</v>
      </c>
    </row>
    <row r="62" spans="1:14" x14ac:dyDescent="0.15">
      <c r="A62" s="248"/>
      <c r="B62" s="244"/>
      <c r="C62" s="244"/>
      <c r="D62" s="244"/>
      <c r="E62" s="244"/>
      <c r="F62" s="244"/>
      <c r="G62" s="325"/>
      <c r="H62" s="326" t="s">
        <v>517</v>
      </c>
      <c r="I62" s="327">
        <v>2342460</v>
      </c>
      <c r="J62" s="328">
        <v>28469</v>
      </c>
      <c r="K62" s="329">
        <v>-5.8</v>
      </c>
      <c r="L62" s="330">
        <v>33034</v>
      </c>
      <c r="M62" s="331">
        <v>-0.9</v>
      </c>
      <c r="N62" s="332">
        <v>-4.9000000000000004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16.3</v>
      </c>
      <c r="G47" s="12">
        <v>19.690000000000001</v>
      </c>
      <c r="H47" s="12">
        <v>22.84</v>
      </c>
      <c r="I47" s="12">
        <v>22.26</v>
      </c>
      <c r="J47" s="13">
        <v>24.03</v>
      </c>
    </row>
    <row r="48" spans="2:10" ht="57.75" customHeight="1" x14ac:dyDescent="0.15">
      <c r="B48" s="14"/>
      <c r="C48" s="1141" t="s">
        <v>4</v>
      </c>
      <c r="D48" s="1141"/>
      <c r="E48" s="1142"/>
      <c r="F48" s="15">
        <v>9.9700000000000006</v>
      </c>
      <c r="G48" s="16">
        <v>9.92</v>
      </c>
      <c r="H48" s="16">
        <v>5.29</v>
      </c>
      <c r="I48" s="16">
        <v>7.98</v>
      </c>
      <c r="J48" s="17">
        <v>8.2899999999999991</v>
      </c>
    </row>
    <row r="49" spans="2:10" ht="57.75" customHeight="1" thickBot="1" x14ac:dyDescent="0.2">
      <c r="B49" s="18"/>
      <c r="C49" s="1143" t="s">
        <v>5</v>
      </c>
      <c r="D49" s="1143"/>
      <c r="E49" s="1144"/>
      <c r="F49" s="19">
        <v>4.9800000000000004</v>
      </c>
      <c r="G49" s="20" t="s">
        <v>529</v>
      </c>
      <c r="H49" s="20" t="s">
        <v>530</v>
      </c>
      <c r="I49" s="20">
        <v>0.69</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532</v>
      </c>
      <c r="D34" s="1151"/>
      <c r="E34" s="1152"/>
      <c r="F34" s="32">
        <v>9.9600000000000009</v>
      </c>
      <c r="G34" s="33">
        <v>9.91</v>
      </c>
      <c r="H34" s="33">
        <v>5.29</v>
      </c>
      <c r="I34" s="33">
        <v>7.98</v>
      </c>
      <c r="J34" s="34">
        <v>8.2799999999999994</v>
      </c>
      <c r="K34" s="22"/>
      <c r="L34" s="22"/>
      <c r="M34" s="22"/>
      <c r="N34" s="22"/>
      <c r="O34" s="22"/>
      <c r="P34" s="22"/>
    </row>
    <row r="35" spans="1:16" ht="39" customHeight="1" x14ac:dyDescent="0.15">
      <c r="A35" s="22"/>
      <c r="B35" s="35"/>
      <c r="C35" s="1145" t="s">
        <v>533</v>
      </c>
      <c r="D35" s="1146"/>
      <c r="E35" s="1147"/>
      <c r="F35" s="36">
        <v>4.78</v>
      </c>
      <c r="G35" s="37">
        <v>5.46</v>
      </c>
      <c r="H35" s="37">
        <v>5.73</v>
      </c>
      <c r="I35" s="37">
        <v>6.13</v>
      </c>
      <c r="J35" s="38">
        <v>6.51</v>
      </c>
      <c r="K35" s="22"/>
      <c r="L35" s="22"/>
      <c r="M35" s="22"/>
      <c r="N35" s="22"/>
      <c r="O35" s="22"/>
      <c r="P35" s="22"/>
    </row>
    <row r="36" spans="1:16" ht="39" customHeight="1" x14ac:dyDescent="0.15">
      <c r="A36" s="22"/>
      <c r="B36" s="35"/>
      <c r="C36" s="1145" t="s">
        <v>534</v>
      </c>
      <c r="D36" s="1146"/>
      <c r="E36" s="1147"/>
      <c r="F36" s="36">
        <v>3.16</v>
      </c>
      <c r="G36" s="37">
        <v>4.13</v>
      </c>
      <c r="H36" s="37">
        <v>5.13</v>
      </c>
      <c r="I36" s="37">
        <v>5.29</v>
      </c>
      <c r="J36" s="38">
        <v>4.0599999999999996</v>
      </c>
      <c r="K36" s="22"/>
      <c r="L36" s="22"/>
      <c r="M36" s="22"/>
      <c r="N36" s="22"/>
      <c r="O36" s="22"/>
      <c r="P36" s="22"/>
    </row>
    <row r="37" spans="1:16" ht="39" customHeight="1" x14ac:dyDescent="0.15">
      <c r="A37" s="22"/>
      <c r="B37" s="35"/>
      <c r="C37" s="1145" t="s">
        <v>535</v>
      </c>
      <c r="D37" s="1146"/>
      <c r="E37" s="1147"/>
      <c r="F37" s="36">
        <v>0.26</v>
      </c>
      <c r="G37" s="37">
        <v>0.39</v>
      </c>
      <c r="H37" s="37">
        <v>0.82</v>
      </c>
      <c r="I37" s="37">
        <v>1.1299999999999999</v>
      </c>
      <c r="J37" s="38">
        <v>1.19</v>
      </c>
      <c r="K37" s="22"/>
      <c r="L37" s="22"/>
      <c r="M37" s="22"/>
      <c r="N37" s="22"/>
      <c r="O37" s="22"/>
      <c r="P37" s="22"/>
    </row>
    <row r="38" spans="1:16" ht="39" customHeight="1" x14ac:dyDescent="0.15">
      <c r="A38" s="22"/>
      <c r="B38" s="35"/>
      <c r="C38" s="1145" t="s">
        <v>536</v>
      </c>
      <c r="D38" s="1146"/>
      <c r="E38" s="1147"/>
      <c r="F38" s="36">
        <v>0.83</v>
      </c>
      <c r="G38" s="37">
        <v>0.2</v>
      </c>
      <c r="H38" s="37">
        <v>0.22</v>
      </c>
      <c r="I38" s="37">
        <v>0.17</v>
      </c>
      <c r="J38" s="38">
        <v>0.85</v>
      </c>
      <c r="K38" s="22"/>
      <c r="L38" s="22"/>
      <c r="M38" s="22"/>
      <c r="N38" s="22"/>
      <c r="O38" s="22"/>
      <c r="P38" s="22"/>
    </row>
    <row r="39" spans="1:16" ht="39" customHeight="1" x14ac:dyDescent="0.15">
      <c r="A39" s="22"/>
      <c r="B39" s="35"/>
      <c r="C39" s="1145" t="s">
        <v>537</v>
      </c>
      <c r="D39" s="1146"/>
      <c r="E39" s="1147"/>
      <c r="F39" s="36">
        <v>0.19</v>
      </c>
      <c r="G39" s="37">
        <v>0.23</v>
      </c>
      <c r="H39" s="37">
        <v>0.28000000000000003</v>
      </c>
      <c r="I39" s="37">
        <v>0.32</v>
      </c>
      <c r="J39" s="38">
        <v>0.35</v>
      </c>
      <c r="K39" s="22"/>
      <c r="L39" s="22"/>
      <c r="M39" s="22"/>
      <c r="N39" s="22"/>
      <c r="O39" s="22"/>
      <c r="P39" s="22"/>
    </row>
    <row r="40" spans="1:16" ht="39" customHeight="1" x14ac:dyDescent="0.15">
      <c r="A40" s="22"/>
      <c r="B40" s="35"/>
      <c r="C40" s="1145" t="s">
        <v>538</v>
      </c>
      <c r="D40" s="1146"/>
      <c r="E40" s="1147"/>
      <c r="F40" s="36">
        <v>0.32</v>
      </c>
      <c r="G40" s="37">
        <v>0.35</v>
      </c>
      <c r="H40" s="37">
        <v>0.3</v>
      </c>
      <c r="I40" s="37">
        <v>0.3</v>
      </c>
      <c r="J40" s="38">
        <v>0.31</v>
      </c>
      <c r="K40" s="22"/>
      <c r="L40" s="22"/>
      <c r="M40" s="22"/>
      <c r="N40" s="22"/>
      <c r="O40" s="22"/>
      <c r="P40" s="22"/>
    </row>
    <row r="41" spans="1:16" ht="39" customHeight="1" x14ac:dyDescent="0.15">
      <c r="A41" s="22"/>
      <c r="B41" s="35"/>
      <c r="C41" s="1145" t="s">
        <v>539</v>
      </c>
      <c r="D41" s="1146"/>
      <c r="E41" s="1147"/>
      <c r="F41" s="36">
        <v>0.23</v>
      </c>
      <c r="G41" s="37">
        <v>0.34</v>
      </c>
      <c r="H41" s="37">
        <v>0.26</v>
      </c>
      <c r="I41" s="37">
        <v>0.16</v>
      </c>
      <c r="J41" s="38">
        <v>0.19</v>
      </c>
      <c r="K41" s="22"/>
      <c r="L41" s="22"/>
      <c r="M41" s="22"/>
      <c r="N41" s="22"/>
      <c r="O41" s="22"/>
      <c r="P41" s="22"/>
    </row>
    <row r="42" spans="1:16" ht="39" customHeight="1" x14ac:dyDescent="0.15">
      <c r="A42" s="22"/>
      <c r="B42" s="39"/>
      <c r="C42" s="1145" t="s">
        <v>540</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541</v>
      </c>
      <c r="D43" s="1149"/>
      <c r="E43" s="1150"/>
      <c r="F43" s="41">
        <v>0.66</v>
      </c>
      <c r="G43" s="42">
        <v>0.57999999999999996</v>
      </c>
      <c r="H43" s="42">
        <v>0.62</v>
      </c>
      <c r="I43" s="42">
        <v>0.44</v>
      </c>
      <c r="J43" s="43">
        <v>0.31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5354</v>
      </c>
      <c r="L45" s="60">
        <v>5172</v>
      </c>
      <c r="M45" s="60">
        <v>4844</v>
      </c>
      <c r="N45" s="60">
        <v>4517</v>
      </c>
      <c r="O45" s="61">
        <v>4354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x14ac:dyDescent="0.15">
      <c r="A48" s="48"/>
      <c r="B48" s="1163"/>
      <c r="C48" s="1164"/>
      <c r="D48" s="62"/>
      <c r="E48" s="1155" t="s">
        <v>15</v>
      </c>
      <c r="F48" s="1155"/>
      <c r="G48" s="1155"/>
      <c r="H48" s="1155"/>
      <c r="I48" s="1155"/>
      <c r="J48" s="1156"/>
      <c r="K48" s="63">
        <v>2956</v>
      </c>
      <c r="L48" s="64">
        <v>3003</v>
      </c>
      <c r="M48" s="64">
        <v>2915</v>
      </c>
      <c r="N48" s="64">
        <v>2905</v>
      </c>
      <c r="O48" s="65">
        <v>2954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v>
      </c>
      <c r="L49" s="64">
        <v>2</v>
      </c>
      <c r="M49" s="64">
        <v>2</v>
      </c>
      <c r="N49" s="64" t="s">
        <v>486</v>
      </c>
      <c r="O49" s="65" t="s">
        <v>486</v>
      </c>
      <c r="P49" s="48"/>
      <c r="Q49" s="48"/>
      <c r="R49" s="48"/>
      <c r="S49" s="48"/>
      <c r="T49" s="48"/>
      <c r="U49" s="48"/>
    </row>
    <row r="50" spans="1:21" ht="30.75" customHeight="1" x14ac:dyDescent="0.15">
      <c r="A50" s="48"/>
      <c r="B50" s="1163"/>
      <c r="C50" s="1164"/>
      <c r="D50" s="62"/>
      <c r="E50" s="1155" t="s">
        <v>17</v>
      </c>
      <c r="F50" s="1155"/>
      <c r="G50" s="1155"/>
      <c r="H50" s="1155"/>
      <c r="I50" s="1155"/>
      <c r="J50" s="1156"/>
      <c r="K50" s="63">
        <v>112</v>
      </c>
      <c r="L50" s="64">
        <v>108</v>
      </c>
      <c r="M50" s="64">
        <v>35</v>
      </c>
      <c r="N50" s="64">
        <v>35</v>
      </c>
      <c r="O50" s="65">
        <v>35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5513</v>
      </c>
      <c r="L52" s="64">
        <v>5535</v>
      </c>
      <c r="M52" s="64">
        <v>5513</v>
      </c>
      <c r="N52" s="64">
        <v>5430</v>
      </c>
      <c r="O52" s="65">
        <v>5448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2911</v>
      </c>
      <c r="L53" s="69">
        <v>2750</v>
      </c>
      <c r="M53" s="69">
        <v>2283</v>
      </c>
      <c r="N53" s="69">
        <v>2027</v>
      </c>
      <c r="O53" s="70">
        <v>1895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可知繁樹</cp:lastModifiedBy>
  <cp:lastPrinted>2016-04-12T06:50:19Z</cp:lastPrinted>
  <dcterms:created xsi:type="dcterms:W3CDTF">2016-02-15T01:27:59Z</dcterms:created>
  <dcterms:modified xsi:type="dcterms:W3CDTF">2016-04-22T02:10:35Z</dcterms:modified>
  <cp:category/>
</cp:coreProperties>
</file>