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fileRecoveryPr autoRecover="0"/>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CO34" i="9" s="1"/>
</calcChain>
</file>

<file path=xl/sharedStrings.xml><?xml version="1.0" encoding="utf-8"?>
<sst xmlns="http://schemas.openxmlformats.org/spreadsheetml/2006/main" count="1054" uniqueCount="545">
  <si>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</si>
  <si>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</si>
  <si>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</si>
  <si>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</si>
  <si>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</si>
  <si>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</si>
  <si>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</si>
  <si>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</si>
  <si>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</si>
  <si>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</si>
  <si>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</si>
  <si>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</si>
  <si>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</si>
  <si>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</si>
  <si>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</si>
  <si>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</si>
  <si>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</si>
  <si>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</si>
  <si>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</si>
  <si>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</si>
  <si>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</si>
  <si>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</si>
  <si>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</si>
  <si>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</si>
  <si>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</si>
  <si>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</si>
  <si>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</si>
  <si>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</si>
  <si>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</si>
  <si>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</si>
  <si>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</si>
  <si>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</si>
  <si>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</si>
  <si>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</si>
  <si>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</si>
  <si>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</si>
  <si>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</si>
  <si>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</si>
  <si>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</si>
  <si>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</si>
  <si>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</si>
  <si>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</si>
  <si>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</si>
  <si>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</si>
  <si>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</si>
  <si>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</si>
  <si>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</si>
  <si>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</si>
  <si>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</si>
  <si>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</si>
  <si>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</si>
  <si>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</si>
  <si>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</si>
  <si>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</si>
  <si>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</si>
  <si>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</si>
  <si>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</si>
  <si>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</si>
  <si>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</si>
  <si>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</si>
  <si>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</si>
  <si>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</si>
  <si>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</si>
  <si>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</si>
  <si>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</si>
  <si>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</si>
  <si>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</si>
  <si>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</si>
  <si>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</si>
  <si>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</si>
  <si>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</si>
  <si>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</si>
  <si>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</si>
  <si>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</si>
  <si>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</si>
  <si>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</si>
  <si>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</si>
  <si>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</si>
  <si>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</si>
  <si>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</si>
  <si>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</si>
  <si>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</si>
  <si>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</si>
  <si>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</si>
  <si>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</si>
  <si>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</si>
  <si>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</si>
  <si>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</si>
  <si>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</si>
  <si>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</si>
  <si>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</si>
  <si>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</si>
  <si>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</si>
  <si>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</si>
  <si>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</si>
  <si>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</si>
  <si>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</si>
  <si>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</si>
  <si>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</si>
  <si>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</si>
  <si>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</si>
  <si>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</si>
  <si>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</si>
  <si>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</si>
  <si>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</si>
  <si>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</si>
  <si>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</si>
  <si>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</si>
  <si>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</si>
  <si>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</si>
  <si>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</si>
  <si>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</si>
  <si>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</si>
  <si>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</si>
  <si>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</si>
  <si>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</si>
  <si>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</si>
  <si>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</si>
  <si>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</si>
  <si>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</si>
  <si>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</si>
  <si>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</si>
  <si>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</si>
  <si>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</si>
  <si>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</si>
  <si>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</si>
  <si>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</si>
  <si>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</si>
  <si>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</si>
  <si>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</si>
  <si>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</si>
  <si>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</si>
  <si>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</si>
  <si>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</si>
  <si>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</si>
  <si>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</si>
  <si>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</si>
  <si>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</si>
  <si>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</si>
  <si>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</si>
  <si>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</si>
  <si>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</si>
  <si>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</si>
  <si>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</si>
  <si>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</si>
  <si>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</si>
  <si>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</si>
  <si>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</si>
  <si>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</si>
  <si>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</si>
  <si>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</si>
  <si>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</si>
  <si>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</si>
  <si>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</si>
  <si>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</si>
  <si>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</si>
  <si>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</si>
  <si>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</si>
  <si>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</si>
  <si>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</si>
  <si>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</si>
  <si>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</si>
  <si>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</si>
  <si>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</si>
  <si>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</si>
  <si>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</si>
  <si>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</si>
  <si>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</si>
  <si>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</si>
  <si>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</si>
  <si>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</si>
  <si>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</si>
  <si>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</si>
  <si>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</si>
  <si>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</si>
  <si>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</si>
  <si>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</si>
  <si>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</si>
  <si>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</si>
  <si>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</si>
  <si>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</si>
  <si>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</si>
  <si>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</si>
  <si>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</si>
  <si>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</si>
  <si>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</si>
  <si>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</si>
  <si>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</si>
  <si>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</si>
  <si>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</si>
  <si>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</si>
  <si>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</si>
  <si>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</si>
  <si>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</si>
  <si>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岐阜県七宗町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</si>
  <si>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</si>
  <si>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</si>
  <si>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</si>
  <si>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</si>
  <si>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</si>
  <si>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</si>
  <si>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</si>
  <si>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</si>
  <si>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</si>
  <si>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</si>
  <si>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</si>
  <si>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</si>
  <si>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</si>
  <si>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</si>
  <si>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</si>
  <si>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</si>
  <si>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</si>
  <si>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</si>
  <si>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</si>
  <si>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</si>
  <si>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</si>
  <si>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</si>
  <si>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</si>
  <si>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</si>
  <si>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</si>
  <si>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</si>
  <si>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</si>
  <si>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</si>
  <si>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</si>
  <si>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</si>
  <si>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</si>
  <si>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</si>
  <si>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</si>
  <si>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</si>
  <si>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</si>
  <si>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</si>
  <si>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</si>
  <si>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</si>
  <si>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</si>
  <si>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</si>
  <si>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</si>
  <si>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</si>
  <si>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</si>
  <si>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</si>
  <si>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</si>
  <si>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</si>
  <si>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</si>
  <si>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</si>
  <si>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</si>
  <si>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</si>
  <si>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</si>
  <si>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</si>
  <si>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</si>
  <si>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</si>
  <si>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</si>
  <si>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</si>
  <si>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</si>
  <si>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</si>
  <si>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</si>
  <si>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</si>
  <si>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</si>
  <si>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</si>
  <si>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</si>
  <si>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</si>
  <si>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</si>
  <si>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</si>
  <si>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</si>
  <si>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</si>
  <si>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</si>
  <si>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</si>
  <si>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</si>
  <si>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</si>
  <si>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</si>
  <si>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</si>
  <si>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</si>
  <si>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</si>
  <si>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</si>
  <si>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</si>
  <si>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</si>
  <si>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</si>
  <si>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</si>
  <si>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</si>
  <si>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</si>
  <si>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</si>
  <si>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</si>
  <si>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</si>
  <si>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</si>
  <si>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</si>
  <si>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</si>
  <si>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</si>
  <si>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</si>
  <si>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</si>
  <si>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</si>
  <si>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</si>
  <si>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</si>
  <si>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</si>
  <si>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</si>
  <si>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</si>
  <si>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</si>
  <si>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</si>
  <si>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</si>
  <si>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</si>
  <si>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</si>
  <si>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</si>
  <si>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</si>
  <si>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</si>
  <si>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</si>
  <si>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</si>
  <si>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</si>
  <si>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</si>
  <si>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</si>
  <si>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</si>
  <si>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</si>
  <si>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</si>
  <si>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</si>
  <si>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</si>
  <si>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</si>
  <si>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</si>
  <si>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</si>
  <si>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</si>
  <si>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</si>
  <si>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</si>
  <si>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</si>
  <si>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</si>
  <si>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</si>
  <si>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</si>
  <si>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</si>
  <si>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</si>
  <si>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</si>
  <si>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</si>
  <si>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</si>
  <si>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</si>
  <si>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</si>
  <si>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</si>
  <si>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</si>
  <si>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</si>
  <si>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</si>
  <si>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</si>
  <si>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</si>
  <si>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</si>
  <si>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</si>
  <si>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</si>
  <si>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</si>
  <si>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</si>
  <si>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</si>
  <si>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</si>
  <si>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</si>
  <si>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</si>
  <si>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</si>
  <si>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岐阜県七宗町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</si>
  <si>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</si>
  <si>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</si>
  <si>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</si>
  <si>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</si>
  <si>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</si>
  <si>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</si>
  <si>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</si>
  <si>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</si>
  <si>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</si>
  <si>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</si>
  <si>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</si>
  <si>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</si>
  <si>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</si>
  <si>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</si>
  <si>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</si>
  <si>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</si>
  <si>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</si>
  <si>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</si>
  <si>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</si>
  <si>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</si>
  <si>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</si>
  <si>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</si>
  <si>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</si>
  <si>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</si>
  <si>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</si>
  <si>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</si>
  <si>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</si>
  <si>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</si>
  <si>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</si>
  <si>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</si>
  <si>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</si>
  <si>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</si>
  <si>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</si>
  <si>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</si>
  <si>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</si>
  <si>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</si>
  <si>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</si>
  <si>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</si>
  <si>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</si>
  <si>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</si>
  <si>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</si>
  <si>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</si>
  <si>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</si>
  <si>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</si>
  <si>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</si>
  <si>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</si>
  <si>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</si>
  <si>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</si>
  <si>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</si>
  <si>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</si>
  <si>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</si>
  <si>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</si>
  <si>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</si>
  <si>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</si>
  <si>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</si>
  <si>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</si>
  <si>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</si>
  <si>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</si>
  <si>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</si>
  <si>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</si>
  <si>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</si>
  <si>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</si>
  <si>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</si>
  <si>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</si>
  <si>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</si>
  <si>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</si>
  <si>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</si>
  <si>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</si>
  <si>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</si>
  <si>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</si>
  <si>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</si>
  <si>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</si>
  <si>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</si>
  <si>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</si>
  <si>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</si>
  <si>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</si>
  <si>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</si>
  <si>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</si>
  <si>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</si>
  <si>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</si>
  <si>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</si>
  <si>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</si>
  <si>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</si>
  <si>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</si>
  <si>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</si>
  <si>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</si>
  <si>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</si>
  <si>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</si>
  <si>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</si>
  <si>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</si>
  <si>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</si>
  <si>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</si>
  <si>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</si>
  <si>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</si>
  <si>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</si>
  <si>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</si>
  <si>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</si>
  <si>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</si>
  <si>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</si>
  <si>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</si>
  <si>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</si>
  <si>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</si>
  <si>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</si>
  <si>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</si>
  <si>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</si>
  <si>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</si>
  <si>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</si>
  <si>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</si>
  <si>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</si>
  <si>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</si>
  <si>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</si>
  <si>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</si>
  <si>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</si>
  <si>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</si>
  <si>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</si>
  <si>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</si>
  <si>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</si>
  <si>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</si>
  <si>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</si>
  <si>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</si>
  <si>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</si>
  <si>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</si>
  <si>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</si>
  <si>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</si>
  <si>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</si>
  <si>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</si>
  <si>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</si>
  <si>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</si>
  <si>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</si>
  <si>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</si>
  <si>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</si>
  <si>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</si>
  <si>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</si>
  <si>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</si>
  <si>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</si>
  <si>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</si>
  <si>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</si>
  <si>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</si>
  <si>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</si>
  <si>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</si>
  <si>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</si>
  <si>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</si>
  <si>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</si>
  <si>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</si>
  <si>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</si>
  <si>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</si>
  <si>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</si>
  <si>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</si>
  <si>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</si>
  <si>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</si>
  <si>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</si>
  <si>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</si>
  <si>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</si>
  <si>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</si>
  <si>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</si>
  <si>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</si>
  <si>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</si>
  <si>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</si>
  <si>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</si>
  <si>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</si>
  <si>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</si>
  <si>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</si>
  <si>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</si>
  <si>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</si>
  <si>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</si>
  <si>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</si>
  <si>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</si>
  <si>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</si>
  <si>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</si>
  <si>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</si>
  <si>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2.67</t>
  </si>
  <si>
    <t>一般会計</t>
  </si>
  <si>
    <t>国民健康保険事業</t>
  </si>
  <si>
    <t>介護保険事業</t>
  </si>
  <si>
    <t>下水道事業特別会計</t>
  </si>
  <si>
    <t>簡易水道事業特別会計</t>
  </si>
  <si>
    <t>後期高齢者医療事業</t>
  </si>
  <si>
    <t>その他会計（赤字）</t>
  </si>
  <si>
    <t>その他会計（黒字）</t>
  </si>
  <si>
    <t>基金から75百万円</t>
    <rPh sb="0" eb="2">
      <t>キキン</t>
    </rPh>
    <rPh sb="6" eb="7">
      <t>ヒャク</t>
    </rPh>
    <rPh sb="7" eb="8">
      <t>マン</t>
    </rPh>
    <rPh sb="8" eb="9">
      <t>マドカ</t>
    </rPh>
    <phoneticPr fontId="2"/>
  </si>
  <si>
    <t>基金から8百万円</t>
    <phoneticPr fontId="2"/>
  </si>
  <si>
    <t>-</t>
    <phoneticPr fontId="2"/>
  </si>
  <si>
    <t>七宗町ふるさと開発</t>
    <rPh sb="0" eb="3">
      <t>ヒチソウチョウ</t>
    </rPh>
    <rPh sb="7" eb="9">
      <t>カイハツ</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</si>
  <si>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</si>
  <si>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</si>
  <si>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</si>
  <si>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</si>
  <si>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</si>
  <si>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</si>
  <si>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</si>
  <si>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</si>
  <si>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</si>
  <si>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基金から90百万円</t>
    <phoneticPr fontId="2"/>
  </si>
  <si>
    <t>基金から290百万円</t>
    <phoneticPr fontId="2"/>
  </si>
  <si>
    <t>基金から3百万円</t>
    <phoneticPr fontId="2"/>
  </si>
  <si>
    <t>基金から1,464百万円</t>
    <phoneticPr fontId="2"/>
  </si>
  <si>
    <t>法適用</t>
    <rPh sb="0" eb="3">
      <t>ホウテキヨウ</t>
    </rPh>
    <phoneticPr fontId="2"/>
  </si>
  <si>
    <t>基金から1,660百万円</t>
    <phoneticPr fontId="2"/>
  </si>
  <si>
    <t>後期高齢者医療事務</t>
    <rPh sb="8" eb="9">
      <t>ム</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</si>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</sst>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63752</c:v>
                </c:pt>
                <c:pt idx="1">
                  <c:v>58225</c:v>
                </c:pt>
                <c:pt idx="2">
                  <c:v>63658</c:v>
                </c:pt>
                <c:pt idx="3">
                  <c:v>93636</c:v>
                </c:pt>
                <c:pt idx="4">
                  <c:v>59700</c:v>
                </c:pt>
              </c:numCache>
            </c:numRef>
          </c:val>
          <c:smooth val="0"/>
        </c:ser>
        <c:dLbls>
          <c:showLegendKey val="0"/>
          <c:showVal val="0"/>
          <c:showCatName val="0"/>
          <c:showSerName val="0"/>
          <c:showPercent val="0"/>
          <c:showBubbleSize val="0"/>
        </c:dLbls>
        <c:marker val="1"/>
        <c:smooth val="0"/>
        <c:axId val="94252032"/>
        <c:axId val="94274688"/>
      </c:lineChart>
      <c:catAx>
        <c:axId val="94252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74688"/>
        <c:crosses val="autoZero"/>
        <c:auto val="1"/>
        <c:lblAlgn val="ctr"/>
        <c:lblOffset val="100"/>
        <c:tickLblSkip val="1"/>
        <c:tickMarkSkip val="1"/>
        <c:noMultiLvlLbl val="0"/>
      </c:catAx>
      <c:valAx>
        <c:axId val="942746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5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15.81</c:v>
                </c:pt>
                <c:pt idx="1">
                  <c:v>11.04</c:v>
                </c:pt>
                <c:pt idx="2">
                  <c:v>10.74</c:v>
                </c:pt>
                <c:pt idx="3">
                  <c:v>9.5399999999999991</c:v>
                </c:pt>
                <c:pt idx="4">
                  <c:v>6.17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43.66</c:v>
                </c:pt>
                <c:pt idx="1">
                  <c:v>53.83</c:v>
                </c:pt>
                <c:pt idx="2">
                  <c:v>54.27</c:v>
                </c:pt>
                <c:pt idx="3">
                  <c:v>60.66</c:v>
                </c:pt>
                <c:pt idx="4">
                  <c:v>60.5</c:v>
                </c:pt>
              </c:numCache>
            </c:numRef>
          </c:val>
        </c:ser>
        <c:dLbls>
          <c:showLegendKey val="0"/>
          <c:showVal val="0"/>
          <c:showCatName val="0"/>
          <c:showSerName val="0"/>
          <c:showPercent val="0"/>
          <c:showBubbleSize val="0"/>
        </c:dLbls>
        <c:gapWidth val="250"/>
        <c:overlap val="100"/>
        <c:axId val="72626176"/>
        <c:axId val="72628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11.15</c:v>
                </c:pt>
                <c:pt idx="1">
                  <c:v>4.83</c:v>
                </c:pt>
                <c:pt idx="2">
                  <c:v>4.13</c:v>
                </c:pt>
                <c:pt idx="3">
                  <c:v>8.41</c:v>
                </c:pt>
                <c:pt idx="4">
                  <c:v>-2.67</c:v>
                </c:pt>
              </c:numCache>
            </c:numRef>
          </c:val>
          <c:smooth val="0"/>
        </c:ser>
        <c:dLbls>
          <c:showLegendKey val="0"/>
          <c:showVal val="0"/>
          <c:showCatName val="0"/>
          <c:showSerName val="0"/>
          <c:showPercent val="0"/>
          <c:showBubbleSize val="0"/>
        </c:dLbls>
        <c:marker val="1"/>
        <c:smooth val="0"/>
        <c:axId val="72626176"/>
        <c:axId val="72628096"/>
      </c:lineChart>
      <c:catAx>
        <c:axId val="726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628096"/>
        <c:crosses val="autoZero"/>
        <c:auto val="1"/>
        <c:lblAlgn val="ctr"/>
        <c:lblOffset val="100"/>
        <c:tickLblSkip val="1"/>
        <c:tickMarkSkip val="1"/>
        <c:noMultiLvlLbl val="0"/>
      </c:catAx>
      <c:valAx>
        <c:axId val="7262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2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0.16</c:v>
                </c:pt>
                <c:pt idx="4">
                  <c:v>#N/A</c:v>
                </c:pt>
                <c:pt idx="5">
                  <c:v>0.14000000000000001</c:v>
                </c:pt>
                <c:pt idx="6">
                  <c:v>#N/A</c:v>
                </c:pt>
                <c:pt idx="7">
                  <c:v>0.11</c:v>
                </c:pt>
                <c:pt idx="8">
                  <c:v>#N/A</c:v>
                </c:pt>
                <c:pt idx="9">
                  <c:v>0.06</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0.48</c:v>
                </c:pt>
                <c:pt idx="4">
                  <c:v>#N/A</c:v>
                </c:pt>
                <c:pt idx="5">
                  <c:v>0.46</c:v>
                </c:pt>
                <c:pt idx="6">
                  <c:v>#N/A</c:v>
                </c:pt>
                <c:pt idx="7">
                  <c:v>0.2</c:v>
                </c:pt>
                <c:pt idx="8">
                  <c:v>#N/A</c:v>
                </c:pt>
                <c:pt idx="9">
                  <c:v>0.28999999999999998</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0.41</c:v>
                </c:pt>
                <c:pt idx="2">
                  <c:v>#N/A</c:v>
                </c:pt>
                <c:pt idx="3">
                  <c:v>0.2</c:v>
                </c:pt>
                <c:pt idx="4">
                  <c:v>#N/A</c:v>
                </c:pt>
                <c:pt idx="5">
                  <c:v>0.51</c:v>
                </c:pt>
                <c:pt idx="6">
                  <c:v>#N/A</c:v>
                </c:pt>
                <c:pt idx="7">
                  <c:v>0.18</c:v>
                </c:pt>
                <c:pt idx="8">
                  <c:v>#N/A</c:v>
                </c:pt>
                <c:pt idx="9">
                  <c:v>0.42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0.28000000000000003</c:v>
                </c:pt>
                <c:pt idx="4">
                  <c:v>#N/A</c:v>
                </c:pt>
                <c:pt idx="5">
                  <c:v>1.1599999999999999</c:v>
                </c:pt>
                <c:pt idx="6">
                  <c:v>#N/A</c:v>
                </c:pt>
                <c:pt idx="7">
                  <c:v>1.66</c:v>
                </c:pt>
                <c:pt idx="8">
                  <c:v>#N/A</c:v>
                </c:pt>
                <c:pt idx="9">
                  <c:v>1.45</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3.41</c:v>
                </c:pt>
                <c:pt idx="2">
                  <c:v>#N/A</c:v>
                </c:pt>
                <c:pt idx="3">
                  <c:v>3.81</c:v>
                </c:pt>
                <c:pt idx="4">
                  <c:v>#N/A</c:v>
                </c:pt>
                <c:pt idx="5">
                  <c:v>2.87</c:v>
                </c:pt>
                <c:pt idx="6">
                  <c:v>#N/A</c:v>
                </c:pt>
                <c:pt idx="7">
                  <c:v>3.1</c:v>
                </c:pt>
                <c:pt idx="8">
                  <c:v>#N/A</c:v>
                </c:pt>
                <c:pt idx="9">
                  <c:v>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c:v>
                </c:pt>
                <c:pt idx="2">
                  <c:v>#N/A</c:v>
                </c:pt>
                <c:pt idx="3">
                  <c:v>11.03</c:v>
                </c:pt>
                <c:pt idx="4">
                  <c:v>#N/A</c:v>
                </c:pt>
                <c:pt idx="5">
                  <c:v>10.74</c:v>
                </c:pt>
                <c:pt idx="6">
                  <c:v>#N/A</c:v>
                </c:pt>
                <c:pt idx="7">
                  <c:v>9.5299999999999994</c:v>
                </c:pt>
                <c:pt idx="8">
                  <c:v>#N/A</c:v>
                </c:pt>
                <c:pt idx="9">
                  <c:v>6.17</c:v>
                </c:pt>
              </c:numCache>
            </c:numRef>
          </c:val>
        </c:ser>
        <c:dLbls>
          <c:showLegendKey val="0"/>
          <c:showVal val="0"/>
          <c:showCatName val="0"/>
          <c:showSerName val="0"/>
          <c:showPercent val="0"/>
          <c:showBubbleSize val="0"/>
        </c:dLbls>
        <c:gapWidth val="150"/>
        <c:overlap val="100"/>
        <c:axId val="93948160"/>
        <c:axId val="93962240"/>
      </c:barChart>
      <c:catAx>
        <c:axId val="939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62240"/>
        <c:crosses val="autoZero"/>
        <c:auto val="1"/>
        <c:lblAlgn val="ctr"/>
        <c:lblOffset val="100"/>
        <c:tickLblSkip val="1"/>
        <c:tickMarkSkip val="1"/>
        <c:noMultiLvlLbl val="0"/>
      </c:catAx>
      <c:valAx>
        <c:axId val="939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48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336</c:v>
                </c:pt>
                <c:pt idx="5">
                  <c:v>343</c:v>
                </c:pt>
                <c:pt idx="8">
                  <c:v>352</c:v>
                </c:pt>
                <c:pt idx="11">
                  <c:v>357</c:v>
                </c:pt>
                <c:pt idx="14">
                  <c:v>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28</c:v>
                </c:pt>
                <c:pt idx="6">
                  <c:v>24</c:v>
                </c:pt>
                <c:pt idx="9">
                  <c:v>19</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c:v>
                </c:pt>
                <c:pt idx="3">
                  <c:v>65</c:v>
                </c:pt>
                <c:pt idx="6">
                  <c:v>66</c:v>
                </c:pt>
                <c:pt idx="9">
                  <c:v>67</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472</c:v>
                </c:pt>
                <c:pt idx="3">
                  <c:v>476</c:v>
                </c:pt>
                <c:pt idx="6">
                  <c:v>492</c:v>
                </c:pt>
                <c:pt idx="9">
                  <c:v>494</c:v>
                </c:pt>
                <c:pt idx="12">
                  <c:v>488</c:v>
                </c:pt>
              </c:numCache>
            </c:numRef>
          </c:val>
        </c:ser>
        <c:dLbls>
          <c:showLegendKey val="0"/>
          <c:showVal val="0"/>
          <c:showCatName val="0"/>
          <c:showSerName val="0"/>
          <c:showPercent val="0"/>
          <c:showBubbleSize val="0"/>
        </c:dLbls>
        <c:gapWidth val="100"/>
        <c:overlap val="100"/>
        <c:axId val="96539392"/>
        <c:axId val="9654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c:v>
                </c:pt>
                <c:pt idx="2">
                  <c:v>#N/A</c:v>
                </c:pt>
                <c:pt idx="3">
                  <c:v>#N/A</c:v>
                </c:pt>
                <c:pt idx="4">
                  <c:v>226</c:v>
                </c:pt>
                <c:pt idx="5">
                  <c:v>#N/A</c:v>
                </c:pt>
                <c:pt idx="6">
                  <c:v>#N/A</c:v>
                </c:pt>
                <c:pt idx="7">
                  <c:v>230</c:v>
                </c:pt>
                <c:pt idx="8">
                  <c:v>#N/A</c:v>
                </c:pt>
                <c:pt idx="9">
                  <c:v>#N/A</c:v>
                </c:pt>
                <c:pt idx="10">
                  <c:v>223</c:v>
                </c:pt>
                <c:pt idx="11">
                  <c:v>#N/A</c:v>
                </c:pt>
                <c:pt idx="12">
                  <c:v>#N/A</c:v>
                </c:pt>
                <c:pt idx="13">
                  <c:v>195</c:v>
                </c:pt>
                <c:pt idx="14">
                  <c:v>#N/A</c:v>
                </c:pt>
              </c:numCache>
            </c:numRef>
          </c:val>
          <c:smooth val="0"/>
        </c:ser>
        <c:dLbls>
          <c:showLegendKey val="0"/>
          <c:showVal val="0"/>
          <c:showCatName val="0"/>
          <c:showSerName val="0"/>
          <c:showPercent val="0"/>
          <c:showBubbleSize val="0"/>
        </c:dLbls>
        <c:marker val="1"/>
        <c:smooth val="0"/>
        <c:axId val="96539392"/>
        <c:axId val="96541312"/>
      </c:lineChart>
      <c:catAx>
        <c:axId val="965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41312"/>
        <c:crosses val="autoZero"/>
        <c:auto val="1"/>
        <c:lblAlgn val="ctr"/>
        <c:lblOffset val="100"/>
        <c:tickLblSkip val="1"/>
        <c:tickMarkSkip val="1"/>
        <c:noMultiLvlLbl val="0"/>
      </c:catAx>
      <c:valAx>
        <c:axId val="965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3311</c:v>
                </c:pt>
                <c:pt idx="5">
                  <c:v>3224</c:v>
                </c:pt>
                <c:pt idx="8">
                  <c:v>3166</c:v>
                </c:pt>
                <c:pt idx="11">
                  <c:v>3171</c:v>
                </c:pt>
                <c:pt idx="14">
                  <c:v>3080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1527</c:v>
                </c:pt>
                <c:pt idx="5">
                  <c:v>1740</c:v>
                </c:pt>
                <c:pt idx="8">
                  <c:v>1747</c:v>
                </c:pt>
                <c:pt idx="11">
                  <c:v>1743</c:v>
                </c:pt>
                <c:pt idx="14">
                  <c:v>1723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290</c:v>
                </c:pt>
                <c:pt idx="3">
                  <c:v>250</c:v>
                </c:pt>
                <c:pt idx="6">
                  <c:v>228</c:v>
                </c:pt>
                <c:pt idx="9">
                  <c:v>191</c:v>
                </c:pt>
                <c:pt idx="12">
                  <c:v>126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117</c:v>
                </c:pt>
                <c:pt idx="3">
                  <c:v>95</c:v>
                </c:pt>
                <c:pt idx="6">
                  <c:v>82</c:v>
                </c:pt>
                <c:pt idx="9">
                  <c:v>84</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995</c:v>
                </c:pt>
                <c:pt idx="3">
                  <c:v>966</c:v>
                </c:pt>
                <c:pt idx="6">
                  <c:v>950</c:v>
                </c:pt>
                <c:pt idx="9">
                  <c:v>963</c:v>
                </c:pt>
                <c:pt idx="12">
                  <c:v>975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3757</c:v>
                </c:pt>
                <c:pt idx="3">
                  <c:v>3577</c:v>
                </c:pt>
                <c:pt idx="6">
                  <c:v>3349</c:v>
                </c:pt>
                <c:pt idx="9">
                  <c:v>3130</c:v>
                </c:pt>
                <c:pt idx="12">
                  <c:v>2889</c:v>
                </c:pt>
              </c:numCache>
            </c:numRef>
          </c:val>
        </c:ser>
        <c:dLbls>
          <c:showLegendKey val="0"/>
          <c:showVal val="0"/>
          <c:showCatName val="0"/>
          <c:showSerName val="0"/>
          <c:showPercent val="0"/>
          <c:showBubbleSize val="0"/>
        </c:dLbls>
        <c:gapWidth val="100"/>
        <c:overlap val="100"/>
        <c:axId val="93790208"/>
        <c:axId val="9379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790208"/>
        <c:axId val="93791360"/>
      </c:lineChart>
      <c:catAx>
        <c:axId val="9379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91360"/>
        <c:crosses val="autoZero"/>
        <c:auto val="1"/>
        <c:lblAlgn val="ctr"/>
        <c:lblOffset val="100"/>
        <c:tickLblSkip val="1"/>
        <c:tickMarkSkip val="1"/>
        <c:noMultiLvlLbl val="0"/>
      </c:catAx>
      <c:valAx>
        <c:axId val="9379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9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4,246
4,213
90.47
3,021,769
2,891,699
125,727
2,037,555
2,639,839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当町には、水力発電所が存在し、固定資産税（大規模償却資産）収入がり、</a:t>
          </a:r>
          <a:r>
            <a:rPr kumimoji="1" lang="ja-JP" altLang="ja-JP" sz="1200">
              <a:solidFill>
                <a:schemeClr val="dk1"/>
              </a:solidFill>
              <a:effectLst/>
              <a:latin typeface="+mn-lt"/>
              <a:ea typeface="+mn-ea"/>
              <a:cs typeface="+mn-cs"/>
            </a:rPr>
            <a:t>類似団体内の平均値</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０．０８ポイント上回っています</a:t>
          </a:r>
          <a:r>
            <a:rPr kumimoji="1" lang="ja-JP" altLang="en-US" sz="1200">
              <a:solidFill>
                <a:schemeClr val="dk1"/>
              </a:solidFill>
              <a:effectLst/>
              <a:latin typeface="+mn-lt"/>
              <a:ea typeface="+mn-ea"/>
              <a:cs typeface="+mn-cs"/>
            </a:rPr>
            <a:t>が、</a:t>
          </a:r>
          <a:r>
            <a:rPr kumimoji="1" lang="ja-JP" altLang="en-US" sz="1200">
              <a:latin typeface="ＭＳ Ｐゴシック"/>
            </a:rPr>
            <a:t>平成１６年をピークに、ここ数年間、毎年、財政力指数は減少しています。主な要因は、景気の低迷により企業の設備投資等がないことから、減価償却が進み固定資産税の収入が毎年１％から４％程度減少していることが考えられます。</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また、町内に中心となる企業や産業がないことから、若年層の転出により市町村民税も減少傾向にあります。</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今後は、第三次行財政改革大綱に沿って、行財政改革に努めます。</a:t>
          </a:r>
          <a:endParaRPr kumimoji="1" lang="en-US" altLang="ja-JP" sz="12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141212</xdr:rowOff>
    </xdr:to>
    <xdr:cxnSp macro="">
      <xdr:nvCxnSpPr>
        <xdr:cNvPr id="68" name="直線コネクタ 67"/>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154412</xdr:rowOff>
    </xdr:from>
    <xdr:ext cx="762000" cy="259045"/>
    <xdr:sp macro="" textlink="">
      <xdr:nvSpPr>
        <xdr:cNvPr id="69" name="財政力平均値テキスト"/>
        <xdr:cNvSpPr txBox="1"/>
      </xdr:nvSpPr>
      <xdr:spPr>
        <a:xfrm>
          <a:off x="5041900" y="75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129722</xdr:rowOff>
    </xdr:to>
    <xdr:cxnSp macro="">
      <xdr:nvCxnSpPr>
        <xdr:cNvPr id="71" name="直線コネクタ 70"/>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73" name="テキスト ボックス 72"/>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118231</xdr:rowOff>
    </xdr:to>
    <xdr:cxnSp macro="">
      <xdr:nvCxnSpPr>
        <xdr:cNvPr id="74" name="直線コネクタ 73"/>
        <xdr:cNvCxnSpPr/>
      </xdr:nvCxnSpPr>
      <xdr:spPr>
        <a:xfrm>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76" name="テキスト ボックス 75"/>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7" name="直線コネクタ 76"/>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79" name="テキスト ボックス 78"/>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1" name="テキスト ボックス 80"/>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7" name="円/楕円 86"/>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106939</xdr:rowOff>
    </xdr:from>
    <xdr:ext cx="762000" cy="259045"/>
    <xdr:sp macro="" textlink="">
      <xdr:nvSpPr>
        <xdr:cNvPr id="88" name="財政力該当値テキスト"/>
        <xdr:cNvSpPr txBox="1"/>
      </xdr:nvSpPr>
      <xdr:spPr>
        <a:xfrm>
          <a:off x="50419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1" name="円/楕円 90"/>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7758</xdr:rowOff>
    </xdr:from>
    <xdr:ext cx="762000" cy="259045"/>
    <xdr:sp macro="" textlink="">
      <xdr:nvSpPr>
        <xdr:cNvPr id="92" name="テキスト ボックス 91"/>
        <xdr:cNvSpPr txBox="1"/>
      </xdr:nvSpPr>
      <xdr:spPr>
        <a:xfrm>
          <a:off x="2844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6" name="テキスト ボックス 95"/>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類似</a:t>
          </a:r>
          <a:r>
            <a:rPr kumimoji="1" lang="ja-JP" altLang="ja-JP" sz="1300">
              <a:solidFill>
                <a:schemeClr val="dk1"/>
              </a:solidFill>
              <a:effectLst/>
              <a:latin typeface="+mn-lt"/>
              <a:ea typeface="+mn-ea"/>
              <a:cs typeface="+mn-cs"/>
            </a:rPr>
            <a:t>団体内の平均値からは</a:t>
          </a:r>
          <a:r>
            <a:rPr kumimoji="1" lang="ja-JP" altLang="en-US" sz="1300">
              <a:solidFill>
                <a:schemeClr val="dk1"/>
              </a:solidFill>
              <a:effectLst/>
              <a:latin typeface="+mn-lt"/>
              <a:ea typeface="+mn-ea"/>
              <a:cs typeface="+mn-cs"/>
            </a:rPr>
            <a:t>４．６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高く、</a:t>
          </a:r>
          <a:r>
            <a:rPr kumimoji="1" lang="ja-JP" altLang="en-US" sz="1300">
              <a:latin typeface="ＭＳ Ｐゴシック"/>
            </a:rPr>
            <a:t>また、対前年比も２．８ポイント上昇しました。この要因は、</a:t>
          </a:r>
          <a:r>
            <a:rPr kumimoji="1" lang="ja-JP" altLang="ja-JP" sz="1300">
              <a:solidFill>
                <a:schemeClr val="dk1"/>
              </a:solidFill>
              <a:effectLst/>
              <a:latin typeface="+mn-lt"/>
              <a:ea typeface="+mn-ea"/>
              <a:cs typeface="+mn-cs"/>
            </a:rPr>
            <a:t>人件費や公債費は減少しているものの、</a:t>
          </a:r>
          <a:r>
            <a:rPr kumimoji="1" lang="ja-JP" altLang="en-US" sz="1300">
              <a:latin typeface="ＭＳ Ｐゴシック"/>
            </a:rPr>
            <a:t>扶助費や物件費の増加が原因と考えられます。</a:t>
          </a:r>
          <a:endParaRPr kumimoji="1" lang="en-US" altLang="ja-JP" sz="1300">
            <a:latin typeface="ＭＳ Ｐゴシック"/>
          </a:endParaRPr>
        </a:p>
        <a:p>
          <a:r>
            <a:rPr kumimoji="1" lang="ja-JP" altLang="en-US" sz="1300">
              <a:latin typeface="ＭＳ Ｐゴシック"/>
            </a:rPr>
            <a:t>今後は、義務的経費の削減はもとより、施設の老朽化が懸念される下水道関連施設への繰出金の対応についても見直す必要があります。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103717</xdr:rowOff>
    </xdr:to>
    <xdr:cxnSp macro="">
      <xdr:nvCxnSpPr>
        <xdr:cNvPr id="131" name="直線コネクタ 130"/>
        <xdr:cNvCxnSpPr/>
      </xdr:nvCxnSpPr>
      <xdr:spPr>
        <a:xfrm>
          <a:off x="4114800" y="1096391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2"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65</xdr:row>
      <xdr:rowOff>93133</xdr:rowOff>
    </xdr:to>
    <xdr:cxnSp macro="">
      <xdr:nvCxnSpPr>
        <xdr:cNvPr id="134" name="直線コネクタ 133"/>
        <xdr:cNvCxnSpPr/>
      </xdr:nvCxnSpPr>
      <xdr:spPr>
        <a:xfrm flipV="1">
          <a:off x="3225800" y="1096391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6" name="テキスト ボックス 135"/>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65</xdr:row>
      <xdr:rowOff>93133</xdr:rowOff>
    </xdr:to>
    <xdr:cxnSp macro="">
      <xdr:nvCxnSpPr>
        <xdr:cNvPr id="137" name="直線コネクタ 136"/>
        <xdr:cNvCxnSpPr/>
      </xdr:nvCxnSpPr>
      <xdr:spPr>
        <a:xfrm>
          <a:off x="2336800" y="1096391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63</xdr:row>
      <xdr:rowOff>162560</xdr:rowOff>
    </xdr:to>
    <xdr:cxnSp macro="">
      <xdr:nvCxnSpPr>
        <xdr:cNvPr id="140" name="直線コネクタ 139"/>
        <xdr:cNvCxnSpPr/>
      </xdr:nvCxnSpPr>
      <xdr:spPr>
        <a:xfrm>
          <a:off x="1447800" y="10799021"/>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44" name="テキスト ボックス 143"/>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0" name="円/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51"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2" name="円/楕円 151"/>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3" name="テキスト ボックス 152"/>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4" name="円/楕円 153"/>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5" name="テキスト ボックス 154"/>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6" name="円/楕円 155"/>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7" name="テキスト ボックス 156"/>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8" name="円/楕円 157"/>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33248</xdr:rowOff>
    </xdr:from>
    <xdr:ext cx="762000" cy="259045"/>
    <xdr:sp macro="" textlink="">
      <xdr:nvSpPr>
        <xdr:cNvPr id="159" name="テキスト ボックス 158"/>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[247,397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類似団体平均と比較して９２，４５８円下回っています。</a:t>
          </a:r>
          <a:endParaRPr kumimoji="1" lang="en-US" altLang="ja-JP" sz="1300">
            <a:latin typeface="ＭＳ Ｐゴシック"/>
          </a:endParaRPr>
        </a:p>
        <a:p>
          <a:r>
            <a:rPr kumimoji="1" lang="ja-JP" altLang="en-US" sz="1300">
              <a:latin typeface="ＭＳ Ｐゴシック"/>
            </a:rPr>
            <a:t>要因としては、ゴミ処理業務や消防業務を一部事務組合で行っていることが挙げられます。一部事務組合の人件費・物件費等に充てる負担金を合計した場合、人口１人当たりの金額は大幅に増加することになります。今後はこれらも含めた経費について、抑制していく必要がありま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103409</xdr:rowOff>
    </xdr:from>
    <xdr:to>
      <xdr:col>7</xdr:col>
      <xdr:colOff>152400</xdr:colOff>
      <xdr:row>89</xdr:row>
      <xdr:rowOff>60013</xdr:rowOff>
    </xdr:to>
    <xdr:cxnSp macro="">
      <xdr:nvCxnSpPr>
        <xdr:cNvPr id="190" name="直線コネクタ 189"/>
        <xdr:cNvCxnSpPr/>
      </xdr:nvCxnSpPr>
      <xdr:spPr>
        <a:xfrm flipV="1">
          <a:off x="4953000" y="13990859"/>
          <a:ext cx="0" cy="1328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32090</xdr:rowOff>
    </xdr:from>
    <xdr:ext cx="762000" cy="259045"/>
    <xdr:sp macro="" textlink="">
      <xdr:nvSpPr>
        <xdr:cNvPr id="191" name="人件費・物件費等の状況最小値テキスト"/>
        <xdr:cNvSpPr txBox="1"/>
      </xdr:nvSpPr>
      <xdr:spPr>
        <a:xfrm>
          <a:off x="5041900" y="1529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89</xdr:row>
      <xdr:rowOff>60013</xdr:rowOff>
    </xdr:from>
    <xdr:to>
      <xdr:col>7</xdr:col>
      <xdr:colOff>241300</xdr:colOff>
      <xdr:row>89</xdr:row>
      <xdr:rowOff>60013</xdr:rowOff>
    </xdr:to>
    <xdr:cxnSp macro="">
      <xdr:nvCxnSpPr>
        <xdr:cNvPr id="192" name="直線コネクタ 191"/>
        <xdr:cNvCxnSpPr/>
      </xdr:nvCxnSpPr>
      <xdr:spPr>
        <a:xfrm>
          <a:off x="4864100" y="153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18336</xdr:rowOff>
    </xdr:from>
    <xdr:ext cx="762000" cy="259045"/>
    <xdr:sp macro="" textlink="">
      <xdr:nvSpPr>
        <xdr:cNvPr id="193" name="人件費・物件費等の状況最大値テキスト"/>
        <xdr:cNvSpPr txBox="1"/>
      </xdr:nvSpPr>
      <xdr:spPr>
        <a:xfrm>
          <a:off x="5041900" y="137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81</xdr:row>
      <xdr:rowOff>103409</xdr:rowOff>
    </xdr:from>
    <xdr:to>
      <xdr:col>7</xdr:col>
      <xdr:colOff>241300</xdr:colOff>
      <xdr:row>81</xdr:row>
      <xdr:rowOff>103409</xdr:rowOff>
    </xdr:to>
    <xdr:cxnSp macro="">
      <xdr:nvCxnSpPr>
        <xdr:cNvPr id="194" name="直線コネクタ 193"/>
        <xdr:cNvCxnSpPr/>
      </xdr:nvCxnSpPr>
      <xdr:spPr>
        <a:xfrm>
          <a:off x="4864100" y="13990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123560</xdr:rowOff>
    </xdr:from>
    <xdr:to>
      <xdr:col>7</xdr:col>
      <xdr:colOff>152400</xdr:colOff>
      <xdr:row>81</xdr:row>
      <xdr:rowOff>140035</xdr:rowOff>
    </xdr:to>
    <xdr:cxnSp macro="">
      <xdr:nvCxnSpPr>
        <xdr:cNvPr id="195" name="直線コネクタ 194"/>
        <xdr:cNvCxnSpPr/>
      </xdr:nvCxnSpPr>
      <xdr:spPr>
        <a:xfrm>
          <a:off x="4114800" y="14011010"/>
          <a:ext cx="8382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167550</xdr:rowOff>
    </xdr:from>
    <xdr:ext cx="762000" cy="259045"/>
    <xdr:sp macro="" textlink="">
      <xdr:nvSpPr>
        <xdr:cNvPr id="196" name="人件費・物件費等の状況平均値テキスト"/>
        <xdr:cNvSpPr txBox="1"/>
      </xdr:nvSpPr>
      <xdr:spPr>
        <a:xfrm>
          <a:off x="5041900" y="1405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24023</xdr:rowOff>
    </xdr:from>
    <xdr:to>
      <xdr:col>7</xdr:col>
      <xdr:colOff>203200</xdr:colOff>
      <xdr:row>82</xdr:row>
      <xdr:rowOff>125623</xdr:rowOff>
    </xdr:to>
    <xdr:sp macro="" textlink="">
      <xdr:nvSpPr>
        <xdr:cNvPr id="197" name="フローチャート : 判断 196"/>
        <xdr:cNvSpPr/>
      </xdr:nvSpPr>
      <xdr:spPr>
        <a:xfrm>
          <a:off x="49022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106228</xdr:rowOff>
    </xdr:from>
    <xdr:to>
      <xdr:col>6</xdr:col>
      <xdr:colOff>0</xdr:colOff>
      <xdr:row>81</xdr:row>
      <xdr:rowOff>123560</xdr:rowOff>
    </xdr:to>
    <xdr:cxnSp macro="">
      <xdr:nvCxnSpPr>
        <xdr:cNvPr id="198" name="直線コネクタ 197"/>
        <xdr:cNvCxnSpPr/>
      </xdr:nvCxnSpPr>
      <xdr:spPr>
        <a:xfrm>
          <a:off x="3225800" y="13993678"/>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51505</xdr:rowOff>
    </xdr:from>
    <xdr:to>
      <xdr:col>6</xdr:col>
      <xdr:colOff>50800</xdr:colOff>
      <xdr:row>82</xdr:row>
      <xdr:rowOff>153105</xdr:rowOff>
    </xdr:to>
    <xdr:sp macro="" textlink="">
      <xdr:nvSpPr>
        <xdr:cNvPr id="199" name="フローチャート : 判断 198"/>
        <xdr:cNvSpPr/>
      </xdr:nvSpPr>
      <xdr:spPr>
        <a:xfrm>
          <a:off x="4064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137882</xdr:rowOff>
    </xdr:from>
    <xdr:ext cx="736600" cy="259045"/>
    <xdr:sp macro="" textlink="">
      <xdr:nvSpPr>
        <xdr:cNvPr id="200" name="テキスト ボックス 199"/>
        <xdr:cNvSpPr txBox="1"/>
      </xdr:nvSpPr>
      <xdr:spPr>
        <a:xfrm>
          <a:off x="3733800" y="141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98112</xdr:rowOff>
    </xdr:from>
    <xdr:to>
      <xdr:col>4</xdr:col>
      <xdr:colOff>482600</xdr:colOff>
      <xdr:row>81</xdr:row>
      <xdr:rowOff>106228</xdr:rowOff>
    </xdr:to>
    <xdr:cxnSp macro="">
      <xdr:nvCxnSpPr>
        <xdr:cNvPr id="201" name="直線コネクタ 200"/>
        <xdr:cNvCxnSpPr/>
      </xdr:nvCxnSpPr>
      <xdr:spPr>
        <a:xfrm>
          <a:off x="2336800" y="13985562"/>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33021</xdr:rowOff>
    </xdr:from>
    <xdr:to>
      <xdr:col>4</xdr:col>
      <xdr:colOff>533400</xdr:colOff>
      <xdr:row>82</xdr:row>
      <xdr:rowOff>134621</xdr:rowOff>
    </xdr:to>
    <xdr:sp macro="" textlink="">
      <xdr:nvSpPr>
        <xdr:cNvPr id="202" name="フローチャート : 判断 201"/>
        <xdr:cNvSpPr/>
      </xdr:nvSpPr>
      <xdr:spPr>
        <a:xfrm>
          <a:off x="3175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119398</xdr:rowOff>
    </xdr:from>
    <xdr:ext cx="762000" cy="259045"/>
    <xdr:sp macro="" textlink="">
      <xdr:nvSpPr>
        <xdr:cNvPr id="203" name="テキスト ボックス 202"/>
        <xdr:cNvSpPr txBox="1"/>
      </xdr:nvSpPr>
      <xdr:spPr>
        <a:xfrm>
          <a:off x="2844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79342</xdr:rowOff>
    </xdr:from>
    <xdr:to>
      <xdr:col>3</xdr:col>
      <xdr:colOff>279400</xdr:colOff>
      <xdr:row>81</xdr:row>
      <xdr:rowOff>98112</xdr:rowOff>
    </xdr:to>
    <xdr:cxnSp macro="">
      <xdr:nvCxnSpPr>
        <xdr:cNvPr id="204" name="直線コネクタ 203"/>
        <xdr:cNvCxnSpPr/>
      </xdr:nvCxnSpPr>
      <xdr:spPr>
        <a:xfrm>
          <a:off x="1447800" y="13966792"/>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154839</xdr:rowOff>
    </xdr:from>
    <xdr:to>
      <xdr:col>3</xdr:col>
      <xdr:colOff>330200</xdr:colOff>
      <xdr:row>82</xdr:row>
      <xdr:rowOff>84989</xdr:rowOff>
    </xdr:to>
    <xdr:sp macro="" textlink="">
      <xdr:nvSpPr>
        <xdr:cNvPr id="205" name="フローチャート : 判断 204"/>
        <xdr:cNvSpPr/>
      </xdr:nvSpPr>
      <xdr:spPr>
        <a:xfrm>
          <a:off x="2286000" y="140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69766</xdr:rowOff>
    </xdr:from>
    <xdr:ext cx="762000" cy="259045"/>
    <xdr:sp macro="" textlink="">
      <xdr:nvSpPr>
        <xdr:cNvPr id="206" name="テキスト ボックス 205"/>
        <xdr:cNvSpPr txBox="1"/>
      </xdr:nvSpPr>
      <xdr:spPr>
        <a:xfrm>
          <a:off x="1955800" y="141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119986</xdr:rowOff>
    </xdr:from>
    <xdr:to>
      <xdr:col>2</xdr:col>
      <xdr:colOff>127000</xdr:colOff>
      <xdr:row>82</xdr:row>
      <xdr:rowOff>50136</xdr:rowOff>
    </xdr:to>
    <xdr:sp macro="" textlink="">
      <xdr:nvSpPr>
        <xdr:cNvPr id="207" name="フローチャート : 判断 206"/>
        <xdr:cNvSpPr/>
      </xdr:nvSpPr>
      <xdr:spPr>
        <a:xfrm>
          <a:off x="1397000" y="1400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34913</xdr:rowOff>
    </xdr:from>
    <xdr:ext cx="762000" cy="259045"/>
    <xdr:sp macro="" textlink="">
      <xdr:nvSpPr>
        <xdr:cNvPr id="208" name="テキスト ボックス 207"/>
        <xdr:cNvSpPr txBox="1"/>
      </xdr:nvSpPr>
      <xdr:spPr>
        <a:xfrm>
          <a:off x="1066800" y="14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89235</xdr:rowOff>
    </xdr:from>
    <xdr:to>
      <xdr:col>7</xdr:col>
      <xdr:colOff>203200</xdr:colOff>
      <xdr:row>82</xdr:row>
      <xdr:rowOff>19385</xdr:rowOff>
    </xdr:to>
    <xdr:sp macro="" textlink="">
      <xdr:nvSpPr>
        <xdr:cNvPr id="214" name="円/楕円 213"/>
        <xdr:cNvSpPr/>
      </xdr:nvSpPr>
      <xdr:spPr>
        <a:xfrm>
          <a:off x="4902200" y="13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10512</xdr:rowOff>
    </xdr:from>
    <xdr:ext cx="762000" cy="259045"/>
    <xdr:sp macro="" textlink="">
      <xdr:nvSpPr>
        <xdr:cNvPr id="215" name="人件費・物件費等の状況該当値テキスト"/>
        <xdr:cNvSpPr txBox="1"/>
      </xdr:nvSpPr>
      <xdr:spPr>
        <a:xfrm>
          <a:off x="5041900" y="1389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247,397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72760</xdr:rowOff>
    </xdr:from>
    <xdr:to>
      <xdr:col>6</xdr:col>
      <xdr:colOff>50800</xdr:colOff>
      <xdr:row>82</xdr:row>
      <xdr:rowOff>2910</xdr:rowOff>
    </xdr:to>
    <xdr:sp macro="" textlink="">
      <xdr:nvSpPr>
        <xdr:cNvPr id="216" name="円/楕円 215"/>
        <xdr:cNvSpPr/>
      </xdr:nvSpPr>
      <xdr:spPr>
        <a:xfrm>
          <a:off x="4064000" y="139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13087</xdr:rowOff>
    </xdr:from>
    <xdr:ext cx="736600" cy="259045"/>
    <xdr:sp macro="" textlink="">
      <xdr:nvSpPr>
        <xdr:cNvPr id="217" name="テキスト ボックス 216"/>
        <xdr:cNvSpPr txBox="1"/>
      </xdr:nvSpPr>
      <xdr:spPr>
        <a:xfrm>
          <a:off x="3733800" y="137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55428</xdr:rowOff>
    </xdr:from>
    <xdr:to>
      <xdr:col>4</xdr:col>
      <xdr:colOff>533400</xdr:colOff>
      <xdr:row>81</xdr:row>
      <xdr:rowOff>157028</xdr:rowOff>
    </xdr:to>
    <xdr:sp macro="" textlink="">
      <xdr:nvSpPr>
        <xdr:cNvPr id="218" name="円/楕円 217"/>
        <xdr:cNvSpPr/>
      </xdr:nvSpPr>
      <xdr:spPr>
        <a:xfrm>
          <a:off x="3175000" y="13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167205</xdr:rowOff>
    </xdr:from>
    <xdr:ext cx="762000" cy="259045"/>
    <xdr:sp macro="" textlink="">
      <xdr:nvSpPr>
        <xdr:cNvPr id="219" name="テキスト ボックス 218"/>
        <xdr:cNvSpPr txBox="1"/>
      </xdr:nvSpPr>
      <xdr:spPr>
        <a:xfrm>
          <a:off x="2844800" y="1371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47312</xdr:rowOff>
    </xdr:from>
    <xdr:to>
      <xdr:col>3</xdr:col>
      <xdr:colOff>330200</xdr:colOff>
      <xdr:row>81</xdr:row>
      <xdr:rowOff>148912</xdr:rowOff>
    </xdr:to>
    <xdr:sp macro="" textlink="">
      <xdr:nvSpPr>
        <xdr:cNvPr id="220" name="円/楕円 219"/>
        <xdr:cNvSpPr/>
      </xdr:nvSpPr>
      <xdr:spPr>
        <a:xfrm>
          <a:off x="2286000" y="139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159089</xdr:rowOff>
    </xdr:from>
    <xdr:ext cx="762000" cy="259045"/>
    <xdr:sp macro="" textlink="">
      <xdr:nvSpPr>
        <xdr:cNvPr id="221" name="テキスト ボックス 220"/>
        <xdr:cNvSpPr txBox="1"/>
      </xdr:nvSpPr>
      <xdr:spPr>
        <a:xfrm>
          <a:off x="1955800" y="1370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210,911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28542</xdr:rowOff>
    </xdr:from>
    <xdr:to>
      <xdr:col>2</xdr:col>
      <xdr:colOff>127000</xdr:colOff>
      <xdr:row>81</xdr:row>
      <xdr:rowOff>130142</xdr:rowOff>
    </xdr:to>
    <xdr:sp macro="" textlink="">
      <xdr:nvSpPr>
        <xdr:cNvPr id="222" name="円/楕円 221"/>
        <xdr:cNvSpPr/>
      </xdr:nvSpPr>
      <xdr:spPr>
        <a:xfrm>
          <a:off x="1397000" y="139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140319</xdr:rowOff>
    </xdr:from>
    <xdr:ext cx="762000" cy="259045"/>
    <xdr:sp macro="" textlink="">
      <xdr:nvSpPr>
        <xdr:cNvPr id="223" name="テキスト ボックス 222"/>
        <xdr:cNvSpPr txBox="1"/>
      </xdr:nvSpPr>
      <xdr:spPr>
        <a:xfrm>
          <a:off x="1066800" y="1368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類似団体より３．０ポイント下回っており、給与を抑制している結果が表れている。今後も引き続き給与の適正化に努める。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2" name="直線コネクタ 251"/>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5"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6" name="直線コネクタ 255"/>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84</xdr:row>
      <xdr:rowOff>26246</xdr:rowOff>
    </xdr:to>
    <xdr:cxnSp macro="">
      <xdr:nvCxnSpPr>
        <xdr:cNvPr id="257" name="直線コネクタ 256"/>
        <xdr:cNvCxnSpPr/>
      </xdr:nvCxnSpPr>
      <xdr:spPr>
        <a:xfrm flipV="1">
          <a:off x="16179800" y="1433152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8"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9" name="フローチャート : 判断 258"/>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86</xdr:row>
      <xdr:rowOff>109643</xdr:rowOff>
    </xdr:to>
    <xdr:cxnSp macro="">
      <xdr:nvCxnSpPr>
        <xdr:cNvPr id="260" name="直線コネクタ 259"/>
        <xdr:cNvCxnSpPr/>
      </xdr:nvCxnSpPr>
      <xdr:spPr>
        <a:xfrm flipV="1">
          <a:off x="15290800" y="14428046"/>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1" name="フローチャート : 判断 260"/>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2" name="テキスト ボックス 261"/>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86</xdr:row>
      <xdr:rowOff>165946</xdr:rowOff>
    </xdr:to>
    <xdr:cxnSp macro="">
      <xdr:nvCxnSpPr>
        <xdr:cNvPr id="263" name="直線コネクタ 262"/>
        <xdr:cNvCxnSpPr/>
      </xdr:nvCxnSpPr>
      <xdr:spPr>
        <a:xfrm flipV="1">
          <a:off x="14401800" y="148543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5" name="テキスト ボックス 264"/>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86</xdr:row>
      <xdr:rowOff>165946</xdr:rowOff>
    </xdr:to>
    <xdr:cxnSp macro="">
      <xdr:nvCxnSpPr>
        <xdr:cNvPr id="266" name="直線コネクタ 265"/>
        <xdr:cNvCxnSpPr/>
      </xdr:nvCxnSpPr>
      <xdr:spPr>
        <a:xfrm>
          <a:off x="13512800" y="143395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7" name="フローチャート : 判断 266"/>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8" name="テキスト ボックス 267"/>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9" name="フローチャート : 判断 268"/>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70" name="テキスト ボックス 269"/>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76" name="円/楕円 275"/>
        <xdr:cNvSpPr/>
      </xdr:nvSpPr>
      <xdr:spPr>
        <a:xfrm>
          <a:off x="169672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66904</xdr:rowOff>
    </xdr:from>
    <xdr:ext cx="762000" cy="259045"/>
    <xdr:sp macro="" textlink="">
      <xdr:nvSpPr>
        <xdr:cNvPr id="277" name="給与水準   （国との比較）該当値テキスト"/>
        <xdr:cNvSpPr txBox="1"/>
      </xdr:nvSpPr>
      <xdr:spPr>
        <a:xfrm>
          <a:off x="17106900" y="1412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8" name="円/楕円 277"/>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9" name="テキスト ボックス 278"/>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58843</xdr:rowOff>
    </xdr:from>
    <xdr:to>
      <xdr:col>22</xdr:col>
      <xdr:colOff>254000</xdr:colOff>
      <xdr:row>86</xdr:row>
      <xdr:rowOff>160443</xdr:rowOff>
    </xdr:to>
    <xdr:sp macro="" textlink="">
      <xdr:nvSpPr>
        <xdr:cNvPr id="280" name="円/楕円 279"/>
        <xdr:cNvSpPr/>
      </xdr:nvSpPr>
      <xdr:spPr>
        <a:xfrm>
          <a:off x="15240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170620</xdr:rowOff>
    </xdr:from>
    <xdr:ext cx="762000" cy="259045"/>
    <xdr:sp macro="" textlink="">
      <xdr:nvSpPr>
        <xdr:cNvPr id="281" name="テキスト ボックス 280"/>
        <xdr:cNvSpPr txBox="1"/>
      </xdr:nvSpPr>
      <xdr:spPr>
        <a:xfrm>
          <a:off x="14909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115146</xdr:rowOff>
    </xdr:from>
    <xdr:to>
      <xdr:col>21</xdr:col>
      <xdr:colOff>50800</xdr:colOff>
      <xdr:row>87</xdr:row>
      <xdr:rowOff>45296</xdr:rowOff>
    </xdr:to>
    <xdr:sp macro="" textlink="">
      <xdr:nvSpPr>
        <xdr:cNvPr id="282" name="円/楕円 281"/>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83" name="テキスト ボックス 282"/>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84" name="円/楕円 283"/>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85" name="テキスト ボックス 28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過去からの新規採用職員の抑制により、類似団体平均を１．０８人下回っているが、今後、５年ほどの間に３０％程度が退職することから、定員管理の適正化に努めなければならない。</a:t>
          </a:r>
          <a:endParaRPr kumimoji="1" lang="en-US" altLang="ja-JP" sz="1300">
            <a:latin typeface="ＭＳ Ｐゴシック"/>
          </a:endParaRPr>
        </a:p>
        <a:p>
          <a:r>
            <a:rPr kumimoji="1" lang="ja-JP" altLang="en-US" sz="1300">
              <a:latin typeface="ＭＳ Ｐゴシック"/>
            </a:rPr>
            <a:t>平成３３年４月１日には、現在８８人から８２人を目標に定めている。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7" name="直線コネクタ 316"/>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8"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9" name="直線コネクタ 318"/>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20"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1" name="直線コネクタ 320"/>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27595</xdr:rowOff>
    </xdr:from>
    <xdr:to>
      <xdr:col>24</xdr:col>
      <xdr:colOff>558800</xdr:colOff>
      <xdr:row>59</xdr:row>
      <xdr:rowOff>33110</xdr:rowOff>
    </xdr:to>
    <xdr:cxnSp macro="">
      <xdr:nvCxnSpPr>
        <xdr:cNvPr id="322" name="直線コネクタ 321"/>
        <xdr:cNvCxnSpPr/>
      </xdr:nvCxnSpPr>
      <xdr:spPr>
        <a:xfrm>
          <a:off x="16179800" y="10143145"/>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163067</xdr:rowOff>
    </xdr:from>
    <xdr:ext cx="762000" cy="259045"/>
    <xdr:sp macro="" textlink="">
      <xdr:nvSpPr>
        <xdr:cNvPr id="323" name="定員管理の状況平均値テキスト"/>
        <xdr:cNvSpPr txBox="1"/>
      </xdr:nvSpPr>
      <xdr:spPr>
        <a:xfrm>
          <a:off x="17106900" y="1010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4" name="フローチャート : 判断 323"/>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27595</xdr:rowOff>
    </xdr:from>
    <xdr:to>
      <xdr:col>23</xdr:col>
      <xdr:colOff>406400</xdr:colOff>
      <xdr:row>59</xdr:row>
      <xdr:rowOff>63790</xdr:rowOff>
    </xdr:to>
    <xdr:cxnSp macro="">
      <xdr:nvCxnSpPr>
        <xdr:cNvPr id="325" name="直線コネクタ 324"/>
        <xdr:cNvCxnSpPr/>
      </xdr:nvCxnSpPr>
      <xdr:spPr>
        <a:xfrm flipV="1">
          <a:off x="15290800" y="1014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6" name="フローチャート : 判断 325"/>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107985</xdr:rowOff>
    </xdr:from>
    <xdr:ext cx="736600" cy="259045"/>
    <xdr:sp macro="" textlink="">
      <xdr:nvSpPr>
        <xdr:cNvPr id="327" name="テキスト ボックス 326"/>
        <xdr:cNvSpPr txBox="1"/>
      </xdr:nvSpPr>
      <xdr:spPr>
        <a:xfrm>
          <a:off x="15798800" y="1022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45176</xdr:rowOff>
    </xdr:from>
    <xdr:to>
      <xdr:col>22</xdr:col>
      <xdr:colOff>203200</xdr:colOff>
      <xdr:row>59</xdr:row>
      <xdr:rowOff>63790</xdr:rowOff>
    </xdr:to>
    <xdr:cxnSp macro="">
      <xdr:nvCxnSpPr>
        <xdr:cNvPr id="328" name="直線コネクタ 327"/>
        <xdr:cNvCxnSpPr/>
      </xdr:nvCxnSpPr>
      <xdr:spPr>
        <a:xfrm>
          <a:off x="14401800" y="10160726"/>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9" name="フローチャート : 判断 328"/>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102815</xdr:rowOff>
    </xdr:from>
    <xdr:ext cx="762000" cy="259045"/>
    <xdr:sp macro="" textlink="">
      <xdr:nvSpPr>
        <xdr:cNvPr id="330" name="テキスト ボックス 329"/>
        <xdr:cNvSpPr txBox="1"/>
      </xdr:nvSpPr>
      <xdr:spPr>
        <a:xfrm>
          <a:off x="14909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13807</xdr:rowOff>
    </xdr:from>
    <xdr:to>
      <xdr:col>21</xdr:col>
      <xdr:colOff>0</xdr:colOff>
      <xdr:row>59</xdr:row>
      <xdr:rowOff>45176</xdr:rowOff>
    </xdr:to>
    <xdr:cxnSp macro="">
      <xdr:nvCxnSpPr>
        <xdr:cNvPr id="331" name="直線コネクタ 330"/>
        <xdr:cNvCxnSpPr/>
      </xdr:nvCxnSpPr>
      <xdr:spPr>
        <a:xfrm>
          <a:off x="13512800" y="1012935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2" name="フローチャート : 判断 331"/>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95920</xdr:rowOff>
    </xdr:from>
    <xdr:ext cx="762000" cy="259045"/>
    <xdr:sp macro="" textlink="">
      <xdr:nvSpPr>
        <xdr:cNvPr id="333" name="テキスト ボックス 332"/>
        <xdr:cNvSpPr txBox="1"/>
      </xdr:nvSpPr>
      <xdr:spPr>
        <a:xfrm>
          <a:off x="14020800" y="102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4" name="フローチャート : 判断 333"/>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68687</xdr:rowOff>
    </xdr:from>
    <xdr:ext cx="762000" cy="259045"/>
    <xdr:sp macro="" textlink="">
      <xdr:nvSpPr>
        <xdr:cNvPr id="335" name="テキスト ボックス 334"/>
        <xdr:cNvSpPr txBox="1"/>
      </xdr:nvSpPr>
      <xdr:spPr>
        <a:xfrm>
          <a:off x="131318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153760</xdr:rowOff>
    </xdr:from>
    <xdr:to>
      <xdr:col>24</xdr:col>
      <xdr:colOff>609600</xdr:colOff>
      <xdr:row>59</xdr:row>
      <xdr:rowOff>83910</xdr:rowOff>
    </xdr:to>
    <xdr:sp macro="" textlink="">
      <xdr:nvSpPr>
        <xdr:cNvPr id="341" name="円/楕円 340"/>
        <xdr:cNvSpPr/>
      </xdr:nvSpPr>
      <xdr:spPr>
        <a:xfrm>
          <a:off x="169672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170287</xdr:rowOff>
    </xdr:from>
    <xdr:ext cx="762000" cy="259045"/>
    <xdr:sp macro="" textlink="">
      <xdr:nvSpPr>
        <xdr:cNvPr id="342" name="定員管理の状況該当値テキスト"/>
        <xdr:cNvSpPr txBox="1"/>
      </xdr:nvSpPr>
      <xdr:spPr>
        <a:xfrm>
          <a:off x="17106900" y="99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148245</xdr:rowOff>
    </xdr:from>
    <xdr:to>
      <xdr:col>23</xdr:col>
      <xdr:colOff>457200</xdr:colOff>
      <xdr:row>59</xdr:row>
      <xdr:rowOff>78395</xdr:rowOff>
    </xdr:to>
    <xdr:sp macro="" textlink="">
      <xdr:nvSpPr>
        <xdr:cNvPr id="343" name="円/楕円 342"/>
        <xdr:cNvSpPr/>
      </xdr:nvSpPr>
      <xdr:spPr>
        <a:xfrm>
          <a:off x="16129000" y="100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88572</xdr:rowOff>
    </xdr:from>
    <xdr:ext cx="736600" cy="259045"/>
    <xdr:sp macro="" textlink="">
      <xdr:nvSpPr>
        <xdr:cNvPr id="344" name="テキスト ボックス 343"/>
        <xdr:cNvSpPr txBox="1"/>
      </xdr:nvSpPr>
      <xdr:spPr>
        <a:xfrm>
          <a:off x="15798800" y="9861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12990</xdr:rowOff>
    </xdr:from>
    <xdr:to>
      <xdr:col>22</xdr:col>
      <xdr:colOff>254000</xdr:colOff>
      <xdr:row>59</xdr:row>
      <xdr:rowOff>114590</xdr:rowOff>
    </xdr:to>
    <xdr:sp macro="" textlink="">
      <xdr:nvSpPr>
        <xdr:cNvPr id="345" name="円/楕円 344"/>
        <xdr:cNvSpPr/>
      </xdr:nvSpPr>
      <xdr:spPr>
        <a:xfrm>
          <a:off x="15240000" y="101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46" name="テキスト ボックス 34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165826</xdr:rowOff>
    </xdr:from>
    <xdr:to>
      <xdr:col>21</xdr:col>
      <xdr:colOff>50800</xdr:colOff>
      <xdr:row>59</xdr:row>
      <xdr:rowOff>95976</xdr:rowOff>
    </xdr:to>
    <xdr:sp macro="" textlink="">
      <xdr:nvSpPr>
        <xdr:cNvPr id="347" name="円/楕円 346"/>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106153</xdr:rowOff>
    </xdr:from>
    <xdr:ext cx="762000" cy="259045"/>
    <xdr:sp macro="" textlink="">
      <xdr:nvSpPr>
        <xdr:cNvPr id="348" name="テキスト ボックス 347"/>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134457</xdr:rowOff>
    </xdr:from>
    <xdr:to>
      <xdr:col>19</xdr:col>
      <xdr:colOff>533400</xdr:colOff>
      <xdr:row>59</xdr:row>
      <xdr:rowOff>64607</xdr:rowOff>
    </xdr:to>
    <xdr:sp macro="" textlink="">
      <xdr:nvSpPr>
        <xdr:cNvPr id="349" name="円/楕円 348"/>
        <xdr:cNvSpPr/>
      </xdr:nvSpPr>
      <xdr:spPr>
        <a:xfrm>
          <a:off x="13462000" y="100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74784</xdr:rowOff>
    </xdr:from>
    <xdr:ext cx="762000" cy="259045"/>
    <xdr:sp macro="" textlink="">
      <xdr:nvSpPr>
        <xdr:cNvPr id="350" name="テキスト ボックス 349"/>
        <xdr:cNvSpPr txBox="1"/>
      </xdr:nvSpPr>
      <xdr:spPr>
        <a:xfrm>
          <a:off x="13131800" y="98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類似団体より５．９ポイント上回っているが、近年、地方債の借入を抑制している。</a:t>
          </a:r>
          <a:endParaRPr kumimoji="1" lang="en-US" altLang="ja-JP" sz="1300">
            <a:latin typeface="ＭＳ Ｐゴシック"/>
          </a:endParaRPr>
        </a:p>
        <a:p>
          <a:r>
            <a:rPr kumimoji="1" lang="ja-JP" altLang="en-US" sz="1300">
              <a:latin typeface="ＭＳ Ｐゴシック"/>
            </a:rPr>
            <a:t>今後は、おおむね５年間で、実質公債費比率１０％以内を目標に定め、地方債残高についても２０億円以内とする。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80" name="直線コネクタ 379"/>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3"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4" name="直線コネクタ 383"/>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149497</xdr:rowOff>
    </xdr:from>
    <xdr:to>
      <xdr:col>24</xdr:col>
      <xdr:colOff>558800</xdr:colOff>
      <xdr:row>43</xdr:row>
      <xdr:rowOff>5624</xdr:rowOff>
    </xdr:to>
    <xdr:cxnSp macro="">
      <xdr:nvCxnSpPr>
        <xdr:cNvPr id="385" name="直線コネクタ 384"/>
        <xdr:cNvCxnSpPr/>
      </xdr:nvCxnSpPr>
      <xdr:spPr>
        <a:xfrm flipV="1">
          <a:off x="16179800" y="735039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6"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7" name="フローチャート : 判断 386"/>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5624</xdr:rowOff>
    </xdr:to>
    <xdr:cxnSp macro="">
      <xdr:nvCxnSpPr>
        <xdr:cNvPr id="388" name="直線コネクタ 387"/>
        <xdr:cNvCxnSpPr/>
      </xdr:nvCxnSpPr>
      <xdr:spPr>
        <a:xfrm>
          <a:off x="15290800" y="73710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9" name="フローチャート : 判断 388"/>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90" name="テキスト ボックス 389"/>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42</xdr:row>
      <xdr:rowOff>170180</xdr:rowOff>
    </xdr:to>
    <xdr:cxnSp macro="">
      <xdr:nvCxnSpPr>
        <xdr:cNvPr id="391" name="直線コネクタ 390"/>
        <xdr:cNvCxnSpPr/>
      </xdr:nvCxnSpPr>
      <xdr:spPr>
        <a:xfrm>
          <a:off x="14401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19413</xdr:rowOff>
    </xdr:to>
    <xdr:cxnSp macro="">
      <xdr:nvCxnSpPr>
        <xdr:cNvPr id="394" name="直線コネクタ 393"/>
        <xdr:cNvCxnSpPr/>
      </xdr:nvCxnSpPr>
      <xdr:spPr>
        <a:xfrm flipV="1">
          <a:off x="13512800" y="73710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5" name="フローチャート : 判断 394"/>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6" name="テキスト ボックス 395"/>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7" name="フローチャート : 判断 396"/>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8" name="テキスト ボックス 397"/>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98697</xdr:rowOff>
    </xdr:from>
    <xdr:to>
      <xdr:col>24</xdr:col>
      <xdr:colOff>609600</xdr:colOff>
      <xdr:row>43</xdr:row>
      <xdr:rowOff>28847</xdr:rowOff>
    </xdr:to>
    <xdr:sp macro="" textlink="">
      <xdr:nvSpPr>
        <xdr:cNvPr id="404" name="円/楕円 403"/>
        <xdr:cNvSpPr/>
      </xdr:nvSpPr>
      <xdr:spPr>
        <a:xfrm>
          <a:off x="169672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70774</xdr:rowOff>
    </xdr:from>
    <xdr:ext cx="762000" cy="259045"/>
    <xdr:sp macro="" textlink="">
      <xdr:nvSpPr>
        <xdr:cNvPr id="405" name="公債費負担の状況該当値テキスト"/>
        <xdr:cNvSpPr txBox="1"/>
      </xdr:nvSpPr>
      <xdr:spPr>
        <a:xfrm>
          <a:off x="17106900" y="72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126274</xdr:rowOff>
    </xdr:from>
    <xdr:to>
      <xdr:col>23</xdr:col>
      <xdr:colOff>457200</xdr:colOff>
      <xdr:row>43</xdr:row>
      <xdr:rowOff>56424</xdr:rowOff>
    </xdr:to>
    <xdr:sp macro="" textlink="">
      <xdr:nvSpPr>
        <xdr:cNvPr id="406" name="円/楕円 405"/>
        <xdr:cNvSpPr/>
      </xdr:nvSpPr>
      <xdr:spPr>
        <a:xfrm>
          <a:off x="16129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41201</xdr:rowOff>
    </xdr:from>
    <xdr:ext cx="736600" cy="259045"/>
    <xdr:sp macro="" textlink="">
      <xdr:nvSpPr>
        <xdr:cNvPr id="407" name="テキスト ボックス 406"/>
        <xdr:cNvSpPr txBox="1"/>
      </xdr:nvSpPr>
      <xdr:spPr>
        <a:xfrm>
          <a:off x="15798800" y="741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8" name="円/楕円 40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9" name="テキスト ボックス 408"/>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10" name="円/楕円 409"/>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11" name="テキスト ボックス 410"/>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140063</xdr:rowOff>
    </xdr:from>
    <xdr:to>
      <xdr:col>19</xdr:col>
      <xdr:colOff>533400</xdr:colOff>
      <xdr:row>43</xdr:row>
      <xdr:rowOff>70213</xdr:rowOff>
    </xdr:to>
    <xdr:sp macro="" textlink="">
      <xdr:nvSpPr>
        <xdr:cNvPr id="412" name="円/楕円 411"/>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54990</xdr:rowOff>
    </xdr:from>
    <xdr:ext cx="762000" cy="259045"/>
    <xdr:sp macro="" textlink="">
      <xdr:nvSpPr>
        <xdr:cNvPr id="413" name="テキスト ボックス 412"/>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金への積立や繰上償還により将来負担比率は、類似団体内では１位となっているが、引き続き地方債の借入額の抑制を図る。さらに、平成２８年度に策定予定の公共施設等総合管理計画と合わせ、公共施設等の老朽化対策を計画的に行い、財政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2" name="直線コネクタ 441"/>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3"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4" name="直線コネクタ 443"/>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8" name="フローチャート :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9" name="フローチャート :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1" name="フローチャート :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5" name="フローチャート :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116099</xdr:rowOff>
    </xdr:from>
    <xdr:to>
      <xdr:col>19</xdr:col>
      <xdr:colOff>533400</xdr:colOff>
      <xdr:row>16</xdr:row>
      <xdr:rowOff>46249</xdr:rowOff>
    </xdr:to>
    <xdr:sp macro="" textlink="">
      <xdr:nvSpPr>
        <xdr:cNvPr id="462" name="円/楕円 461"/>
        <xdr:cNvSpPr/>
      </xdr:nvSpPr>
      <xdr:spPr>
        <a:xfrm>
          <a:off x="13462000" y="26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31026</xdr:rowOff>
    </xdr:from>
    <xdr:ext cx="762000" cy="259045"/>
    <xdr:sp macro="" textlink="">
      <xdr:nvSpPr>
        <xdr:cNvPr id="463" name="テキスト ボックス 462"/>
        <xdr:cNvSpPr txBox="1"/>
      </xdr:nvSpPr>
      <xdr:spPr>
        <a:xfrm>
          <a:off x="13131800" y="277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4,246
4,213
90.47
3,021,769
2,891,699
125,727
2,037,555
2,639,839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類似団体平均を２．３ポイント上回っていますが、これは直営により運営している自主運行バスがあることや保育園が２箇所あることが要因と考えられます。</a:t>
          </a:r>
          <a:endParaRPr kumimoji="1" lang="en-US" altLang="ja-JP" sz="1300">
            <a:latin typeface="ＭＳ Ｐゴシック"/>
          </a:endParaRPr>
        </a:p>
        <a:p>
          <a:r>
            <a:rPr kumimoji="1" lang="ja-JP" altLang="en-US" sz="1300">
              <a:latin typeface="ＭＳ Ｐゴシック"/>
            </a:rPr>
            <a:t>今後は、現在の８８人（</a:t>
          </a:r>
          <a:r>
            <a:rPr kumimoji="1" lang="en-US" altLang="ja-JP" sz="1300">
              <a:latin typeface="ＭＳ Ｐゴシック"/>
            </a:rPr>
            <a:t>H28.4.1</a:t>
          </a:r>
          <a:r>
            <a:rPr kumimoji="1" lang="ja-JP" altLang="en-US" sz="1300">
              <a:latin typeface="ＭＳ Ｐゴシック"/>
            </a:rPr>
            <a:t>）から８２人（</a:t>
          </a:r>
          <a:r>
            <a:rPr kumimoji="1" lang="en-US" altLang="ja-JP" sz="1300">
              <a:latin typeface="ＭＳ Ｐゴシック"/>
            </a:rPr>
            <a:t>H33.4.1</a:t>
          </a:r>
          <a:r>
            <a:rPr kumimoji="1" lang="ja-JP" altLang="en-US" sz="1300">
              <a:latin typeface="ＭＳ Ｐゴシック"/>
            </a:rPr>
            <a:t>）へ削減し、人件費の抑制を図ります。</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115570</xdr:rowOff>
    </xdr:to>
    <xdr:cxnSp macro="">
      <xdr:nvCxnSpPr>
        <xdr:cNvPr id="64" name="直線コネクタ 63"/>
        <xdr:cNvCxnSpPr/>
      </xdr:nvCxnSpPr>
      <xdr:spPr>
        <a:xfrm flipV="1">
          <a:off x="3987800" y="6451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37</xdr:row>
      <xdr:rowOff>130810</xdr:rowOff>
    </xdr:to>
    <xdr:cxnSp macro="">
      <xdr:nvCxnSpPr>
        <xdr:cNvPr id="67" name="直線コネクタ 66"/>
        <xdr:cNvCxnSpPr/>
      </xdr:nvCxnSpPr>
      <xdr:spPr>
        <a:xfrm flipV="1">
          <a:off x="3098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130810</xdr:rowOff>
    </xdr:to>
    <xdr:cxnSp macro="">
      <xdr:nvCxnSpPr>
        <xdr:cNvPr id="70" name="直線コネクタ 69"/>
        <xdr:cNvCxnSpPr/>
      </xdr:nvCxnSpPr>
      <xdr:spPr>
        <a:xfrm>
          <a:off x="2209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2" name="テキスト ボックス 71"/>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85090</xdr:rowOff>
    </xdr:to>
    <xdr:cxnSp macro="">
      <xdr:nvCxnSpPr>
        <xdr:cNvPr id="73" name="直線コネクタ 72"/>
        <xdr:cNvCxnSpPr/>
      </xdr:nvCxnSpPr>
      <xdr:spPr>
        <a:xfrm>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5" name="テキスト ボックス 74"/>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77" name="テキスト ボックス 76"/>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3" name="円/楕円 82"/>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4"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5" name="円/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7" name="円/楕円 86"/>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88" name="テキスト ボックス 87"/>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89" name="円/楕円 88"/>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0" name="テキスト ボックス 89"/>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92" name="テキスト ボックス 91"/>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類似団体内平均値より０．１ポイント高いですが、例年、ほぼ同水準で推移しています。</a:t>
          </a:r>
          <a:r>
            <a:rPr kumimoji="1" lang="ja-JP" altLang="ja-JP" sz="1200">
              <a:solidFill>
                <a:schemeClr val="dk1"/>
              </a:solidFill>
              <a:effectLst/>
              <a:latin typeface="+mn-lt"/>
              <a:ea typeface="+mn-ea"/>
              <a:cs typeface="+mn-cs"/>
            </a:rPr>
            <a:t>町単独事業で行っている自主運行バス</a:t>
          </a:r>
          <a:r>
            <a:rPr kumimoji="1" lang="ja-JP" altLang="en-US" sz="1200">
              <a:solidFill>
                <a:schemeClr val="dk1"/>
              </a:solidFill>
              <a:effectLst/>
              <a:latin typeface="+mn-lt"/>
              <a:ea typeface="+mn-ea"/>
              <a:cs typeface="+mn-cs"/>
            </a:rPr>
            <a:t>事業の経費、保育園や小中学校の施設がそれぞれ２箇所あり、需用費や賃金などの経費が膨らんでいることが要因となっています。</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今後は、必要性や効率性を重点において見直しを行い、類似団体内平均値を下回るよう、一層の経費削減に努めます。</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37846</xdr:rowOff>
    </xdr:to>
    <xdr:cxnSp macro="">
      <xdr:nvCxnSpPr>
        <xdr:cNvPr id="122" name="直線コネクタ 121"/>
        <xdr:cNvCxnSpPr/>
      </xdr:nvCxnSpPr>
      <xdr:spPr>
        <a:xfrm>
          <a:off x="15671800" y="28839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170451</xdr:rowOff>
    </xdr:from>
    <xdr:ext cx="762000" cy="259045"/>
    <xdr:sp macro="" textlink="">
      <xdr:nvSpPr>
        <xdr:cNvPr id="123" name="物件費平均値テキスト"/>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16</xdr:row>
      <xdr:rowOff>168148</xdr:rowOff>
    </xdr:to>
    <xdr:cxnSp macro="">
      <xdr:nvCxnSpPr>
        <xdr:cNvPr id="125" name="直線コネクタ 124"/>
        <xdr:cNvCxnSpPr/>
      </xdr:nvCxnSpPr>
      <xdr:spPr>
        <a:xfrm flipV="1">
          <a:off x="14782800" y="2883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7" name="テキスト ボックス 126"/>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16</xdr:row>
      <xdr:rowOff>168148</xdr:rowOff>
    </xdr:to>
    <xdr:cxnSp macro="">
      <xdr:nvCxnSpPr>
        <xdr:cNvPr id="128" name="直線コネクタ 127"/>
        <xdr:cNvCxnSpPr/>
      </xdr:nvCxnSpPr>
      <xdr:spPr>
        <a:xfrm>
          <a:off x="13893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163576</xdr:rowOff>
    </xdr:to>
    <xdr:cxnSp macro="">
      <xdr:nvCxnSpPr>
        <xdr:cNvPr id="131" name="直線コネクタ 130"/>
        <xdr:cNvCxnSpPr/>
      </xdr:nvCxnSpPr>
      <xdr:spPr>
        <a:xfrm>
          <a:off x="13004800" y="2856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3" name="テキスト ボックス 132"/>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1" name="円/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2"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3" name="円/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4843</xdr:rowOff>
    </xdr:from>
    <xdr:ext cx="736600" cy="259045"/>
    <xdr:sp macro="" textlink="">
      <xdr:nvSpPr>
        <xdr:cNvPr id="144" name="テキスト ボックス 143"/>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5" name="円/楕円 144"/>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6" name="テキスト ボックス 145"/>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7" name="円/楕円 146"/>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48" name="テキスト ボックス 147"/>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49" name="円/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50" name="テキスト ボックス 149"/>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類似団体平均を１．０ポイント、前年比でも０．８ポイント増加しています。これは、障がい者自立支援給付事業の増加によるものと考えられます。</a:t>
          </a:r>
          <a:endParaRPr kumimoji="1" lang="en-US" altLang="ja-JP" sz="1300">
            <a:latin typeface="ＭＳ Ｐゴシック"/>
          </a:endParaRPr>
        </a:p>
        <a:p>
          <a:r>
            <a:rPr kumimoji="1" lang="ja-JP" altLang="en-US" sz="1300">
              <a:latin typeface="ＭＳ Ｐゴシック"/>
            </a:rPr>
            <a:t>今後も扶助費の増加が予想されるため、状況に応じた対策を講じ、財政負担とならないよう努めます。</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59</xdr:row>
      <xdr:rowOff>1270</xdr:rowOff>
    </xdr:to>
    <xdr:cxnSp macro="">
      <xdr:nvCxnSpPr>
        <xdr:cNvPr id="180" name="直線コネクタ 179"/>
        <xdr:cNvCxnSpPr/>
      </xdr:nvCxnSpPr>
      <xdr:spPr>
        <a:xfrm>
          <a:off x="3987800" y="99339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1"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59</xdr:row>
      <xdr:rowOff>46990</xdr:rowOff>
    </xdr:to>
    <xdr:cxnSp macro="">
      <xdr:nvCxnSpPr>
        <xdr:cNvPr id="183" name="直線コネクタ 182"/>
        <xdr:cNvCxnSpPr/>
      </xdr:nvCxnSpPr>
      <xdr:spPr>
        <a:xfrm flipV="1">
          <a:off x="3098800" y="9933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85" name="テキスト ボックス 184"/>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xdr:rowOff>
    </xdr:from>
    <xdr:to>
      <xdr:col>4</xdr:col>
      <xdr:colOff>346075</xdr:colOff>
      <xdr:row>59</xdr:row>
      <xdr:rowOff>46990</xdr:rowOff>
    </xdr:to>
    <xdr:cxnSp macro="">
      <xdr:nvCxnSpPr>
        <xdr:cNvPr id="186" name="直線コネクタ 185"/>
        <xdr:cNvCxnSpPr/>
      </xdr:nvCxnSpPr>
      <xdr:spPr>
        <a:xfrm>
          <a:off x="2209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59</xdr:row>
      <xdr:rowOff>1270</xdr:rowOff>
    </xdr:to>
    <xdr:cxnSp macro="">
      <xdr:nvCxnSpPr>
        <xdr:cNvPr id="189" name="直線コネクタ 188"/>
        <xdr:cNvCxnSpPr/>
      </xdr:nvCxnSpPr>
      <xdr:spPr>
        <a:xfrm>
          <a:off x="1320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191" name="テキスト ボックス 190"/>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62247</xdr:rowOff>
    </xdr:from>
    <xdr:ext cx="762000" cy="259045"/>
    <xdr:sp macro="" textlink="">
      <xdr:nvSpPr>
        <xdr:cNvPr id="193" name="テキスト ボックス 192"/>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121920</xdr:rowOff>
    </xdr:from>
    <xdr:to>
      <xdr:col>7</xdr:col>
      <xdr:colOff>66675</xdr:colOff>
      <xdr:row>59</xdr:row>
      <xdr:rowOff>52070</xdr:rowOff>
    </xdr:to>
    <xdr:sp macro="" textlink="">
      <xdr:nvSpPr>
        <xdr:cNvPr id="199" name="円/楕円 198"/>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93997</xdr:rowOff>
    </xdr:from>
    <xdr:ext cx="762000" cy="259045"/>
    <xdr:sp macro="" textlink="">
      <xdr:nvSpPr>
        <xdr:cNvPr id="200"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110490</xdr:rowOff>
    </xdr:from>
    <xdr:to>
      <xdr:col>5</xdr:col>
      <xdr:colOff>600075</xdr:colOff>
      <xdr:row>58</xdr:row>
      <xdr:rowOff>40640</xdr:rowOff>
    </xdr:to>
    <xdr:sp macro="" textlink="">
      <xdr:nvSpPr>
        <xdr:cNvPr id="201" name="円/楕円 200"/>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25417</xdr:rowOff>
    </xdr:from>
    <xdr:ext cx="736600" cy="259045"/>
    <xdr:sp macro="" textlink="">
      <xdr:nvSpPr>
        <xdr:cNvPr id="202" name="テキスト ボックス 201"/>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167640</xdr:rowOff>
    </xdr:from>
    <xdr:to>
      <xdr:col>4</xdr:col>
      <xdr:colOff>396875</xdr:colOff>
      <xdr:row>59</xdr:row>
      <xdr:rowOff>97790</xdr:rowOff>
    </xdr:to>
    <xdr:sp macro="" textlink="">
      <xdr:nvSpPr>
        <xdr:cNvPr id="203" name="円/楕円 202"/>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82567</xdr:rowOff>
    </xdr:from>
    <xdr:ext cx="762000" cy="259045"/>
    <xdr:sp macro="" textlink="">
      <xdr:nvSpPr>
        <xdr:cNvPr id="204" name="テキスト ボックス 203"/>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121920</xdr:rowOff>
    </xdr:from>
    <xdr:to>
      <xdr:col>3</xdr:col>
      <xdr:colOff>193675</xdr:colOff>
      <xdr:row>59</xdr:row>
      <xdr:rowOff>52070</xdr:rowOff>
    </xdr:to>
    <xdr:sp macro="" textlink="">
      <xdr:nvSpPr>
        <xdr:cNvPr id="205" name="円/楕円 204"/>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36847</xdr:rowOff>
    </xdr:from>
    <xdr:ext cx="762000" cy="259045"/>
    <xdr:sp macro="" textlink="">
      <xdr:nvSpPr>
        <xdr:cNvPr id="206" name="テキスト ボックス 205"/>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07" name="円/楕円 20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08" name="テキスト ボックス 20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おける類似団体平均を０．５ポイント上回っていますが、前年比では０．２ポイント少なくなっています。主な要因は、繰出金によるもので、簡易水道事業会計・下水道事業会計については、経費の削減を図るほか、繰出基準の明確化、独立採算制の原則に立ち返った料金の見直しによる健全化、後期・介護・国民健康保険事業会計においても保険料の適正化を図り、普通会計の負担を軽減するように努めます。</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10414</xdr:rowOff>
    </xdr:to>
    <xdr:cxnSp macro="">
      <xdr:nvCxnSpPr>
        <xdr:cNvPr id="238" name="直線コネクタ 237"/>
        <xdr:cNvCxnSpPr/>
      </xdr:nvCxnSpPr>
      <xdr:spPr>
        <a:xfrm flipV="1">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39"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10414</xdr:rowOff>
    </xdr:from>
    <xdr:to>
      <xdr:col>22</xdr:col>
      <xdr:colOff>565150</xdr:colOff>
      <xdr:row>57</xdr:row>
      <xdr:rowOff>33274</xdr:rowOff>
    </xdr:to>
    <xdr:cxnSp macro="">
      <xdr:nvCxnSpPr>
        <xdr:cNvPr id="241" name="直線コネクタ 240"/>
        <xdr:cNvCxnSpPr/>
      </xdr:nvCxnSpPr>
      <xdr:spPr>
        <a:xfrm flipV="1">
          <a:off x="14782800" y="9783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140716</xdr:rowOff>
    </xdr:from>
    <xdr:to>
      <xdr:col>21</xdr:col>
      <xdr:colOff>361950</xdr:colOff>
      <xdr:row>57</xdr:row>
      <xdr:rowOff>33274</xdr:rowOff>
    </xdr:to>
    <xdr:cxnSp macro="">
      <xdr:nvCxnSpPr>
        <xdr:cNvPr id="244" name="直線コネクタ 243"/>
        <xdr:cNvCxnSpPr/>
      </xdr:nvCxnSpPr>
      <xdr:spPr>
        <a:xfrm>
          <a:off x="13893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11955</xdr:rowOff>
    </xdr:from>
    <xdr:ext cx="762000" cy="259045"/>
    <xdr:sp macro="" textlink="">
      <xdr:nvSpPr>
        <xdr:cNvPr id="246" name="テキスト ボックス 245"/>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140716</xdr:rowOff>
    </xdr:to>
    <xdr:cxnSp macro="">
      <xdr:nvCxnSpPr>
        <xdr:cNvPr id="247" name="直線コネクタ 246"/>
        <xdr:cNvCxnSpPr/>
      </xdr:nvCxnSpPr>
      <xdr:spPr>
        <a:xfrm>
          <a:off x="13004800" y="9696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円/楕円 25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58"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131064</xdr:rowOff>
    </xdr:from>
    <xdr:to>
      <xdr:col>22</xdr:col>
      <xdr:colOff>615950</xdr:colOff>
      <xdr:row>57</xdr:row>
      <xdr:rowOff>61214</xdr:rowOff>
    </xdr:to>
    <xdr:sp macro="" textlink="">
      <xdr:nvSpPr>
        <xdr:cNvPr id="259" name="円/楕円 258"/>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45991</xdr:rowOff>
    </xdr:from>
    <xdr:ext cx="736600" cy="259045"/>
    <xdr:sp macro="" textlink="">
      <xdr:nvSpPr>
        <xdr:cNvPr id="260" name="テキスト ボックス 259"/>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61" name="円/楕円 260"/>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62" name="テキスト ボックス 261"/>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89916</xdr:rowOff>
    </xdr:from>
    <xdr:to>
      <xdr:col>20</xdr:col>
      <xdr:colOff>209550</xdr:colOff>
      <xdr:row>57</xdr:row>
      <xdr:rowOff>20066</xdr:rowOff>
    </xdr:to>
    <xdr:sp macro="" textlink="">
      <xdr:nvSpPr>
        <xdr:cNvPr id="263" name="円/楕円 262"/>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64" name="テキスト ボックス 26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65" name="円/楕円 264"/>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66" name="テキスト ボックス 265"/>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補助費等の支出のうち、約６割を占めているのが一部事務組合に対する負担金です。前年より３．６百万円ほど下がっていますが、全体としては８．７百万円ほど増加しています。</a:t>
          </a:r>
          <a:endParaRPr kumimoji="1" lang="en-US" altLang="ja-JP" sz="1300">
            <a:latin typeface="ＭＳ Ｐゴシック"/>
          </a:endParaRPr>
        </a:p>
        <a:p>
          <a:r>
            <a:rPr kumimoji="1" lang="ja-JP" altLang="en-US" sz="1300">
              <a:latin typeface="ＭＳ Ｐゴシック"/>
            </a:rPr>
            <a:t>今後も、各種団体等への補助金や負担金の支出について、事業内容の検証を行い、抑制に努めます。</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67564</xdr:rowOff>
    </xdr:to>
    <xdr:cxnSp macro="">
      <xdr:nvCxnSpPr>
        <xdr:cNvPr id="297" name="直線コネクタ 296"/>
        <xdr:cNvCxnSpPr/>
      </xdr:nvCxnSpPr>
      <xdr:spPr>
        <a:xfrm>
          <a:off x="15671800" y="6184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40132</xdr:rowOff>
    </xdr:to>
    <xdr:cxnSp macro="">
      <xdr:nvCxnSpPr>
        <xdr:cNvPr id="300" name="直線コネクタ 299"/>
        <xdr:cNvCxnSpPr/>
      </xdr:nvCxnSpPr>
      <xdr:spPr>
        <a:xfrm flipV="1">
          <a:off x="14782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94996</xdr:rowOff>
    </xdr:to>
    <xdr:cxnSp macro="">
      <xdr:nvCxnSpPr>
        <xdr:cNvPr id="303" name="直線コネクタ 302"/>
        <xdr:cNvCxnSpPr/>
      </xdr:nvCxnSpPr>
      <xdr:spPr>
        <a:xfrm flipV="1">
          <a:off x="13893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94996</xdr:rowOff>
    </xdr:to>
    <xdr:cxnSp macro="">
      <xdr:nvCxnSpPr>
        <xdr:cNvPr id="306" name="直線コネクタ 305"/>
        <xdr:cNvCxnSpPr/>
      </xdr:nvCxnSpPr>
      <xdr:spPr>
        <a:xfrm>
          <a:off x="13004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6" name="円/楕円 31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1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18" name="円/楕円 317"/>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0" name="円/楕円 31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1" name="テキスト ボックス 32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22" name="円/楕円 32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3" name="テキスト ボックス 32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4" name="円/楕円 32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25" name="テキスト ボックス 324"/>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公債費については、借入利息の高い民間資金を中心に計画的に繰上償還を行い、また、同時に借入額の抑制も行ってきましたが、それでも類似団体の平均より１．１ポイント高くなっています。</a:t>
          </a:r>
          <a:endParaRPr kumimoji="1" lang="en-US" altLang="ja-JP" sz="1300">
            <a:latin typeface="ＭＳ Ｐゴシック"/>
          </a:endParaRPr>
        </a:p>
        <a:p>
          <a:r>
            <a:rPr kumimoji="1" lang="ja-JP" altLang="en-US" sz="1300">
              <a:latin typeface="ＭＳ Ｐゴシック"/>
            </a:rPr>
            <a:t>公債費のピークは過ぎましたが、今後も非常に厳しい財政運営となることが予想されるため、地方債に頼らない予算編成に努めます。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76708</xdr:rowOff>
    </xdr:to>
    <xdr:cxnSp macro="">
      <xdr:nvCxnSpPr>
        <xdr:cNvPr id="355" name="直線コネクタ 354"/>
        <xdr:cNvCxnSpPr/>
      </xdr:nvCxnSpPr>
      <xdr:spPr>
        <a:xfrm>
          <a:off x="3987800" y="13440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79</xdr:row>
      <xdr:rowOff>88137</xdr:rowOff>
    </xdr:to>
    <xdr:cxnSp macro="">
      <xdr:nvCxnSpPr>
        <xdr:cNvPr id="358" name="直線コネクタ 357"/>
        <xdr:cNvCxnSpPr/>
      </xdr:nvCxnSpPr>
      <xdr:spPr>
        <a:xfrm flipV="1">
          <a:off x="3098800" y="134406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79</xdr:row>
      <xdr:rowOff>88137</xdr:rowOff>
    </xdr:to>
    <xdr:cxnSp macro="">
      <xdr:nvCxnSpPr>
        <xdr:cNvPr id="361" name="直線コネクタ 360"/>
        <xdr:cNvCxnSpPr/>
      </xdr:nvCxnSpPr>
      <xdr:spPr>
        <a:xfrm>
          <a:off x="2209800" y="13399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26415</xdr:rowOff>
    </xdr:to>
    <xdr:cxnSp macro="">
      <xdr:nvCxnSpPr>
        <xdr:cNvPr id="364" name="直線コネクタ 363"/>
        <xdr:cNvCxnSpPr/>
      </xdr:nvCxnSpPr>
      <xdr:spPr>
        <a:xfrm>
          <a:off x="1320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66" name="テキスト ボックス 365"/>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68" name="テキスト ボックス 367"/>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74" name="円/楕円 373"/>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75"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76" name="円/楕円 375"/>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7" name="テキスト ボックス 37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78" name="円/楕円 377"/>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79" name="テキスト ボックス 378"/>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0" name="円/楕円 379"/>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1" name="テキスト ボックス 380"/>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2" name="円/楕円 381"/>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83" name="テキスト ボックス 382"/>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以外の経常収支比率は、類似団体内平均値を３．５ポイント上回る結果となり、人件費、扶助費、物件費、その他の項目が要因であります。しかし、その中でも経常収支比率の一番高い人件費（２５．５％）は、決算額から見る人口１人当たりの人件費では、類似団体平均値を１０．４％、ラスパイレス指数についても３％下回っています。</a:t>
          </a:r>
          <a:endParaRPr kumimoji="1" lang="en-US" altLang="ja-JP" sz="1200">
            <a:latin typeface="ＭＳ Ｐゴシック"/>
          </a:endParaRPr>
        </a:p>
        <a:p>
          <a:r>
            <a:rPr kumimoji="1" lang="ja-JP" altLang="en-US" sz="1200">
              <a:latin typeface="ＭＳ Ｐゴシック"/>
            </a:rPr>
            <a:t>普通建設事業費の人口一人当たり決算額は、類似団体を下回っていますが、今後は、施設の老朽化や施設の維持管理のため増加することが考えられるため、財政を圧迫しないように努めます。</a:t>
          </a:r>
          <a:endParaRPr kumimoji="1" lang="en-US" altLang="ja-JP"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35561</xdr:rowOff>
    </xdr:to>
    <xdr:cxnSp macro="">
      <xdr:nvCxnSpPr>
        <xdr:cNvPr id="416" name="直線コネクタ 415"/>
        <xdr:cNvCxnSpPr/>
      </xdr:nvCxnSpPr>
      <xdr:spPr>
        <a:xfrm>
          <a:off x="15671800" y="134810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39388</xdr:rowOff>
    </xdr:from>
    <xdr:ext cx="762000" cy="259045"/>
    <xdr:sp macro="" textlink="">
      <xdr:nvSpPr>
        <xdr:cNvPr id="417" name="公債費以外平均値テキスト"/>
        <xdr:cNvSpPr txBox="1"/>
      </xdr:nvSpPr>
      <xdr:spPr>
        <a:xfrm>
          <a:off x="16598900" y="1324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79</xdr:row>
      <xdr:rowOff>35561</xdr:rowOff>
    </xdr:to>
    <xdr:cxnSp macro="">
      <xdr:nvCxnSpPr>
        <xdr:cNvPr id="419" name="直線コネクタ 418"/>
        <xdr:cNvCxnSpPr/>
      </xdr:nvCxnSpPr>
      <xdr:spPr>
        <a:xfrm flipV="1">
          <a:off x="14782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1" name="テキスト ボックス 420"/>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35561</xdr:rowOff>
    </xdr:to>
    <xdr:cxnSp macro="">
      <xdr:nvCxnSpPr>
        <xdr:cNvPr id="422" name="直線コネクタ 421"/>
        <xdr:cNvCxnSpPr/>
      </xdr:nvCxnSpPr>
      <xdr:spPr>
        <a:xfrm>
          <a:off x="13893800" y="13515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20338</xdr:rowOff>
    </xdr:from>
    <xdr:ext cx="762000" cy="259045"/>
    <xdr:sp macro="" textlink="">
      <xdr:nvSpPr>
        <xdr:cNvPr id="424" name="テキスト ボックス 423"/>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142239</xdr:rowOff>
    </xdr:to>
    <xdr:cxnSp macro="">
      <xdr:nvCxnSpPr>
        <xdr:cNvPr id="425" name="直線コネクタ 424"/>
        <xdr:cNvCxnSpPr/>
      </xdr:nvCxnSpPr>
      <xdr:spPr>
        <a:xfrm>
          <a:off x="13004800" y="133743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27" name="テキスト ボックス 42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29" name="テキスト ボックス 428"/>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35" name="円/楕円 434"/>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36"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37" name="円/楕円 436"/>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38" name="テキスト ボックス 437"/>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156211</xdr:rowOff>
    </xdr:from>
    <xdr:to>
      <xdr:col>21</xdr:col>
      <xdr:colOff>412750</xdr:colOff>
      <xdr:row>79</xdr:row>
      <xdr:rowOff>86361</xdr:rowOff>
    </xdr:to>
    <xdr:sp macro="" textlink="">
      <xdr:nvSpPr>
        <xdr:cNvPr id="439" name="円/楕円 438"/>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71138</xdr:rowOff>
    </xdr:from>
    <xdr:ext cx="762000" cy="259045"/>
    <xdr:sp macro="" textlink="">
      <xdr:nvSpPr>
        <xdr:cNvPr id="440" name="テキスト ボックス 439"/>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41" name="円/楕円 440"/>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42" name="テキスト ボックス 441"/>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43" name="円/楕円 442"/>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44" name="テキスト ボックス 443"/>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岐阜県七宗町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90304</xdr:rowOff>
    </xdr:from>
    <xdr:to>
      <xdr:col>4</xdr:col>
      <xdr:colOff>1117600</xdr:colOff>
      <xdr:row>19</xdr:row>
      <xdr:rowOff>95464</xdr:rowOff>
    </xdr:to>
    <xdr:cxnSp macro="">
      <xdr:nvCxnSpPr>
        <xdr:cNvPr id="52" name="直線コネクタ 51"/>
        <xdr:cNvCxnSpPr/>
      </xdr:nvCxnSpPr>
      <xdr:spPr bwMode="auto">
        <a:xfrm flipV="1">
          <a:off x="5003800" y="3395479"/>
          <a:ext cx="6477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95464</xdr:rowOff>
    </xdr:from>
    <xdr:to>
      <xdr:col>4</xdr:col>
      <xdr:colOff>469900</xdr:colOff>
      <xdr:row>19</xdr:row>
      <xdr:rowOff>112410</xdr:rowOff>
    </xdr:to>
    <xdr:cxnSp macro="">
      <xdr:nvCxnSpPr>
        <xdr:cNvPr id="55" name="直線コネクタ 54"/>
        <xdr:cNvCxnSpPr/>
      </xdr:nvCxnSpPr>
      <xdr:spPr bwMode="auto">
        <a:xfrm flipV="1">
          <a:off x="4305300" y="3400639"/>
          <a:ext cx="698500" cy="1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112410</xdr:rowOff>
    </xdr:from>
    <xdr:to>
      <xdr:col>3</xdr:col>
      <xdr:colOff>904875</xdr:colOff>
      <xdr:row>19</xdr:row>
      <xdr:rowOff>130580</xdr:rowOff>
    </xdr:to>
    <xdr:cxnSp macro="">
      <xdr:nvCxnSpPr>
        <xdr:cNvPr id="58" name="直線コネクタ 57"/>
        <xdr:cNvCxnSpPr/>
      </xdr:nvCxnSpPr>
      <xdr:spPr bwMode="auto">
        <a:xfrm flipV="1">
          <a:off x="3606800" y="3417585"/>
          <a:ext cx="698500" cy="1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130580</xdr:rowOff>
    </xdr:from>
    <xdr:to>
      <xdr:col>3</xdr:col>
      <xdr:colOff>206375</xdr:colOff>
      <xdr:row>19</xdr:row>
      <xdr:rowOff>155037</xdr:rowOff>
    </xdr:to>
    <xdr:cxnSp macro="">
      <xdr:nvCxnSpPr>
        <xdr:cNvPr id="61" name="直線コネクタ 60"/>
        <xdr:cNvCxnSpPr/>
      </xdr:nvCxnSpPr>
      <xdr:spPr bwMode="auto">
        <a:xfrm flipV="1">
          <a:off x="2908300" y="3435755"/>
          <a:ext cx="698500" cy="2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39504</xdr:rowOff>
    </xdr:from>
    <xdr:to>
      <xdr:col>5</xdr:col>
      <xdr:colOff>34925</xdr:colOff>
      <xdr:row>19</xdr:row>
      <xdr:rowOff>141104</xdr:rowOff>
    </xdr:to>
    <xdr:sp macro="" textlink="">
      <xdr:nvSpPr>
        <xdr:cNvPr id="71" name="円/楕円 70"/>
        <xdr:cNvSpPr/>
      </xdr:nvSpPr>
      <xdr:spPr bwMode="auto">
        <a:xfrm>
          <a:off x="5600700" y="334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119531</xdr:rowOff>
    </xdr:from>
    <xdr:ext cx="762000" cy="259045"/>
    <xdr:sp macro="" textlink="">
      <xdr:nvSpPr>
        <xdr:cNvPr id="72" name="人口1人当たり決算額の推移該当値テキスト130"/>
        <xdr:cNvSpPr txBox="1"/>
      </xdr:nvSpPr>
      <xdr:spPr>
        <a:xfrm>
          <a:off x="5740400" y="3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165,820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44664</xdr:rowOff>
    </xdr:from>
    <xdr:to>
      <xdr:col>4</xdr:col>
      <xdr:colOff>520700</xdr:colOff>
      <xdr:row>19</xdr:row>
      <xdr:rowOff>146264</xdr:rowOff>
    </xdr:to>
    <xdr:sp macro="" textlink="">
      <xdr:nvSpPr>
        <xdr:cNvPr id="73" name="円/楕円 72"/>
        <xdr:cNvSpPr/>
      </xdr:nvSpPr>
      <xdr:spPr bwMode="auto">
        <a:xfrm>
          <a:off x="4953000" y="334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131041</xdr:rowOff>
    </xdr:from>
    <xdr:ext cx="736600" cy="259045"/>
    <xdr:sp macro="" textlink="">
      <xdr:nvSpPr>
        <xdr:cNvPr id="74" name="テキスト ボックス 73"/>
        <xdr:cNvSpPr txBox="1"/>
      </xdr:nvSpPr>
      <xdr:spPr>
        <a:xfrm>
          <a:off x="4622800" y="343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61610</xdr:rowOff>
    </xdr:from>
    <xdr:to>
      <xdr:col>3</xdr:col>
      <xdr:colOff>955675</xdr:colOff>
      <xdr:row>19</xdr:row>
      <xdr:rowOff>163210</xdr:rowOff>
    </xdr:to>
    <xdr:sp macro="" textlink="">
      <xdr:nvSpPr>
        <xdr:cNvPr id="75" name="円/楕円 74"/>
        <xdr:cNvSpPr/>
      </xdr:nvSpPr>
      <xdr:spPr bwMode="auto">
        <a:xfrm>
          <a:off x="4254500" y="3366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147987</xdr:rowOff>
    </xdr:from>
    <xdr:ext cx="762000" cy="259045"/>
    <xdr:sp macro="" textlink="">
      <xdr:nvSpPr>
        <xdr:cNvPr id="76" name="テキスト ボックス 75"/>
        <xdr:cNvSpPr txBox="1"/>
      </xdr:nvSpPr>
      <xdr:spPr>
        <a:xfrm>
          <a:off x="3924300" y="345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79780</xdr:rowOff>
    </xdr:from>
    <xdr:to>
      <xdr:col>3</xdr:col>
      <xdr:colOff>257175</xdr:colOff>
      <xdr:row>20</xdr:row>
      <xdr:rowOff>9930</xdr:rowOff>
    </xdr:to>
    <xdr:sp macro="" textlink="">
      <xdr:nvSpPr>
        <xdr:cNvPr id="77" name="円/楕円 76"/>
        <xdr:cNvSpPr/>
      </xdr:nvSpPr>
      <xdr:spPr bwMode="auto">
        <a:xfrm>
          <a:off x="3556000" y="338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166157</xdr:rowOff>
    </xdr:from>
    <xdr:ext cx="762000" cy="259045"/>
    <xdr:sp macro="" textlink="">
      <xdr:nvSpPr>
        <xdr:cNvPr id="78" name="テキスト ボックス 77"/>
        <xdr:cNvSpPr txBox="1"/>
      </xdr:nvSpPr>
      <xdr:spPr>
        <a:xfrm>
          <a:off x="3225800" y="347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104237</xdr:rowOff>
    </xdr:from>
    <xdr:to>
      <xdr:col>2</xdr:col>
      <xdr:colOff>692150</xdr:colOff>
      <xdr:row>20</xdr:row>
      <xdr:rowOff>34387</xdr:rowOff>
    </xdr:to>
    <xdr:sp macro="" textlink="">
      <xdr:nvSpPr>
        <xdr:cNvPr id="79" name="円/楕円 78"/>
        <xdr:cNvSpPr/>
      </xdr:nvSpPr>
      <xdr:spPr bwMode="auto">
        <a:xfrm>
          <a:off x="2857500" y="340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19164</xdr:rowOff>
    </xdr:from>
    <xdr:ext cx="762000" cy="259045"/>
    <xdr:sp macro="" textlink="">
      <xdr:nvSpPr>
        <xdr:cNvPr id="80" name="テキスト ボックス 79"/>
        <xdr:cNvSpPr txBox="1"/>
      </xdr:nvSpPr>
      <xdr:spPr>
        <a:xfrm>
          <a:off x="2527300" y="34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114928</xdr:rowOff>
    </xdr:from>
    <xdr:to>
      <xdr:col>4</xdr:col>
      <xdr:colOff>1117600</xdr:colOff>
      <xdr:row>35</xdr:row>
      <xdr:rowOff>169726</xdr:rowOff>
    </xdr:to>
    <xdr:cxnSp macro="">
      <xdr:nvCxnSpPr>
        <xdr:cNvPr id="115" name="直線コネクタ 114"/>
        <xdr:cNvCxnSpPr/>
      </xdr:nvCxnSpPr>
      <xdr:spPr bwMode="auto">
        <a:xfrm>
          <a:off x="5003800" y="6725278"/>
          <a:ext cx="647700" cy="5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109245</xdr:rowOff>
    </xdr:from>
    <xdr:to>
      <xdr:col>4</xdr:col>
      <xdr:colOff>469900</xdr:colOff>
      <xdr:row>35</xdr:row>
      <xdr:rowOff>114928</xdr:rowOff>
    </xdr:to>
    <xdr:cxnSp macro="">
      <xdr:nvCxnSpPr>
        <xdr:cNvPr id="118" name="直線コネクタ 117"/>
        <xdr:cNvCxnSpPr/>
      </xdr:nvCxnSpPr>
      <xdr:spPr bwMode="auto">
        <a:xfrm>
          <a:off x="4305300" y="6719595"/>
          <a:ext cx="698500" cy="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109245</xdr:rowOff>
    </xdr:from>
    <xdr:to>
      <xdr:col>3</xdr:col>
      <xdr:colOff>904875</xdr:colOff>
      <xdr:row>35</xdr:row>
      <xdr:rowOff>130821</xdr:rowOff>
    </xdr:to>
    <xdr:cxnSp macro="">
      <xdr:nvCxnSpPr>
        <xdr:cNvPr id="121" name="直線コネクタ 120"/>
        <xdr:cNvCxnSpPr/>
      </xdr:nvCxnSpPr>
      <xdr:spPr bwMode="auto">
        <a:xfrm flipV="1">
          <a:off x="3606800" y="6719595"/>
          <a:ext cx="698500" cy="2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130821</xdr:rowOff>
    </xdr:from>
    <xdr:to>
      <xdr:col>3</xdr:col>
      <xdr:colOff>206375</xdr:colOff>
      <xdr:row>35</xdr:row>
      <xdr:rowOff>155325</xdr:rowOff>
    </xdr:to>
    <xdr:cxnSp macro="">
      <xdr:nvCxnSpPr>
        <xdr:cNvPr id="124" name="直線コネクタ 123"/>
        <xdr:cNvCxnSpPr/>
      </xdr:nvCxnSpPr>
      <xdr:spPr bwMode="auto">
        <a:xfrm flipV="1">
          <a:off x="2908300" y="6741171"/>
          <a:ext cx="698500" cy="2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118926</xdr:rowOff>
    </xdr:from>
    <xdr:to>
      <xdr:col>5</xdr:col>
      <xdr:colOff>34925</xdr:colOff>
      <xdr:row>35</xdr:row>
      <xdr:rowOff>220526</xdr:rowOff>
    </xdr:to>
    <xdr:sp macro="" textlink="">
      <xdr:nvSpPr>
        <xdr:cNvPr id="134" name="円/楕円 133"/>
        <xdr:cNvSpPr/>
      </xdr:nvSpPr>
      <xdr:spPr bwMode="auto">
        <a:xfrm>
          <a:off x="5600700" y="672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306903</xdr:rowOff>
    </xdr:from>
    <xdr:ext cx="762000" cy="259045"/>
    <xdr:sp macro="" textlink="">
      <xdr:nvSpPr>
        <xdr:cNvPr id="135" name="人口1人当たり決算額の推移該当値テキスト445"/>
        <xdr:cNvSpPr txBox="1"/>
      </xdr:nvSpPr>
      <xdr:spPr>
        <a:xfrm>
          <a:off x="5740400" y="657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64128</xdr:rowOff>
    </xdr:from>
    <xdr:to>
      <xdr:col>4</xdr:col>
      <xdr:colOff>520700</xdr:colOff>
      <xdr:row>35</xdr:row>
      <xdr:rowOff>165728</xdr:rowOff>
    </xdr:to>
    <xdr:sp macro="" textlink="">
      <xdr:nvSpPr>
        <xdr:cNvPr id="136" name="円/楕円 135"/>
        <xdr:cNvSpPr/>
      </xdr:nvSpPr>
      <xdr:spPr bwMode="auto">
        <a:xfrm>
          <a:off x="4953000" y="667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175905</xdr:rowOff>
    </xdr:from>
    <xdr:ext cx="736600" cy="259045"/>
    <xdr:sp macro="" textlink="">
      <xdr:nvSpPr>
        <xdr:cNvPr id="137" name="テキスト ボックス 136"/>
        <xdr:cNvSpPr txBox="1"/>
      </xdr:nvSpPr>
      <xdr:spPr>
        <a:xfrm>
          <a:off x="4622800" y="644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58445</xdr:rowOff>
    </xdr:from>
    <xdr:to>
      <xdr:col>3</xdr:col>
      <xdr:colOff>955675</xdr:colOff>
      <xdr:row>35</xdr:row>
      <xdr:rowOff>160045</xdr:rowOff>
    </xdr:to>
    <xdr:sp macro="" textlink="">
      <xdr:nvSpPr>
        <xdr:cNvPr id="138" name="円/楕円 137"/>
        <xdr:cNvSpPr/>
      </xdr:nvSpPr>
      <xdr:spPr bwMode="auto">
        <a:xfrm>
          <a:off x="4254500" y="666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170222</xdr:rowOff>
    </xdr:from>
    <xdr:ext cx="762000" cy="259045"/>
    <xdr:sp macro="" textlink="">
      <xdr:nvSpPr>
        <xdr:cNvPr id="139" name="テキスト ボックス 138"/>
        <xdr:cNvSpPr txBox="1"/>
      </xdr:nvSpPr>
      <xdr:spPr>
        <a:xfrm>
          <a:off x="3924300" y="64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80021</xdr:rowOff>
    </xdr:from>
    <xdr:to>
      <xdr:col>3</xdr:col>
      <xdr:colOff>257175</xdr:colOff>
      <xdr:row>35</xdr:row>
      <xdr:rowOff>181621</xdr:rowOff>
    </xdr:to>
    <xdr:sp macro="" textlink="">
      <xdr:nvSpPr>
        <xdr:cNvPr id="140" name="円/楕円 139"/>
        <xdr:cNvSpPr/>
      </xdr:nvSpPr>
      <xdr:spPr bwMode="auto">
        <a:xfrm>
          <a:off x="3556000" y="669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191798</xdr:rowOff>
    </xdr:from>
    <xdr:ext cx="762000" cy="259045"/>
    <xdr:sp macro="" textlink="">
      <xdr:nvSpPr>
        <xdr:cNvPr id="141" name="テキスト ボックス 140"/>
        <xdr:cNvSpPr txBox="1"/>
      </xdr:nvSpPr>
      <xdr:spPr>
        <a:xfrm>
          <a:off x="3225800" y="645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104525</xdr:rowOff>
    </xdr:from>
    <xdr:to>
      <xdr:col>2</xdr:col>
      <xdr:colOff>692150</xdr:colOff>
      <xdr:row>35</xdr:row>
      <xdr:rowOff>206125</xdr:rowOff>
    </xdr:to>
    <xdr:sp macro="" textlink="">
      <xdr:nvSpPr>
        <xdr:cNvPr id="142" name="円/楕円 141"/>
        <xdr:cNvSpPr/>
      </xdr:nvSpPr>
      <xdr:spPr bwMode="auto">
        <a:xfrm>
          <a:off x="2857500" y="6714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216302</xdr:rowOff>
    </xdr:from>
    <xdr:ext cx="762000" cy="259045"/>
    <xdr:sp macro="" textlink="">
      <xdr:nvSpPr>
        <xdr:cNvPr id="143" name="テキスト ボックス 142"/>
        <xdr:cNvSpPr txBox="1"/>
      </xdr:nvSpPr>
      <xdr:spPr>
        <a:xfrm>
          <a:off x="2527300" y="648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歳入総額から歳出総額を差し引いた額から翌年度に繰り越すべき財源を控除した実質収支額は１２５，７２７千円で、前年度１９５，８２２千円から７０，０９５千円の減となった。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また、単年度収支に財政調整基金積立と地方債の繰上償還額を加え、財政調整基金の取り崩し額を控除した実質単年度収支は、△５４，３６４千円となり、いずれも標準財政規模比を前年から下回った。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の会計は、一般会計と５つの特別会計で構成されており、すべての会計において黒字となっていますが、前年に比べ全体で黒字額が減少していることが懸念されます。特に一般会計においては、実質赤字比率が６．１７％で、平成２２年度から連続して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地方債の元利償還金については、ピークとなる平成２５年度に対し６百万円の減となっている一方で、公営企業債の元利償還金に対する繰入金については、前年に比べ３百万円増加している。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今後は、施設の老朽化に伴う簡易水道事業や下水道事業に対する繰入金の増加が予想されるため、計画的な事業推進に努め、新規の地方債の借入を抑制していく。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一般会計等の地方債残高は、平成</a:t>
          </a:r>
          <a:r>
            <a:rPr kumimoji="1" lang="en-US" altLang="ja-JP" sz="1400">
              <a:solidFill>
                <a:schemeClr val="dk1"/>
              </a:solidFill>
              <a:effectLst/>
              <a:latin typeface="+mn-lt"/>
              <a:ea typeface="+mn-ea"/>
              <a:cs typeface="+mn-cs"/>
            </a:rPr>
            <a:t>21.23.24.25.26</a:t>
          </a:r>
          <a:r>
            <a:rPr kumimoji="1" lang="ja-JP" altLang="ja-JP" sz="1400">
              <a:solidFill>
                <a:schemeClr val="dk1"/>
              </a:solidFill>
              <a:effectLst/>
              <a:latin typeface="+mn-lt"/>
              <a:ea typeface="+mn-ea"/>
              <a:cs typeface="+mn-cs"/>
            </a:rPr>
            <a:t>年度に繰上償還を行ったことや借入の抑制により大きく減少した。しかし、簡易水道事業特別会計や下水道事業特別会計の公営企業債等繰入見込額については、近年は、ほぼ横ばい状態にあるが、</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年度以降、施設の老朽化に伴う事業費の増加が見込まれるため、計画的な事業推進を図る必要がある。</a:t>
          </a:r>
          <a:endParaRPr lang="ja-JP" altLang="ja-JP" sz="1400">
            <a:effectLst/>
          </a:endParaRPr>
        </a:p>
        <a:p>
          <a:r>
            <a:rPr kumimoji="1" lang="ja-JP" altLang="ja-JP" sz="1400">
              <a:solidFill>
                <a:schemeClr val="dk1"/>
              </a:solidFill>
              <a:effectLst/>
              <a:latin typeface="+mn-lt"/>
              <a:ea typeface="+mn-ea"/>
              <a:cs typeface="+mn-cs"/>
            </a:rPr>
            <a:t>また、退職手当負担金については、平成３０年度にかけ３０％程度の職員が定年退職を迎えるため、減少傾向にあると推測できる。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現在は、将来負担額を充当可能財源等が上回っているため、将来負担比率は発生していないが、今後、基金の取り崩しや普通交付税等の減収が考えられるため、地方債の新規借入の抑制に努める。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3021769</v>
      </c>
      <c r="BO4" s="349"/>
      <c r="BP4" s="349"/>
      <c r="BQ4" s="349"/>
      <c r="BR4" s="349"/>
      <c r="BS4" s="349"/>
      <c r="BT4" s="349"/>
      <c r="BU4" s="350"/>
      <c r="BV4" s="348">
        <v>3352043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2891699</v>
      </c>
      <c r="BO5" s="386"/>
      <c r="BP5" s="386"/>
      <c r="BQ5" s="386"/>
      <c r="BR5" s="386"/>
      <c r="BS5" s="386"/>
      <c r="BT5" s="386"/>
      <c r="BU5" s="387"/>
      <c r="BV5" s="385">
        <v>3156220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130070</v>
      </c>
      <c r="BO6" s="386"/>
      <c r="BP6" s="386"/>
      <c r="BQ6" s="386"/>
      <c r="BR6" s="386"/>
      <c r="BS6" s="386"/>
      <c r="BT6" s="386"/>
      <c r="BU6" s="387"/>
      <c r="BV6" s="385">
        <v>195823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4343</v>
      </c>
      <c r="BO7" s="386"/>
      <c r="BP7" s="386"/>
      <c r="BQ7" s="386"/>
      <c r="BR7" s="386"/>
      <c r="BS7" s="386"/>
      <c r="BT7" s="386"/>
      <c r="BU7" s="387"/>
      <c r="BV7" s="385">
        <v>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2037555</v>
      </c>
      <c r="CU7" s="386"/>
      <c r="CV7" s="386"/>
      <c r="CW7" s="386"/>
      <c r="CX7" s="386"/>
      <c r="CY7" s="386"/>
      <c r="CZ7" s="386"/>
      <c r="DA7" s="387"/>
      <c r="DB7" s="385">
        <v>2053025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125727</v>
      </c>
      <c r="BO8" s="386"/>
      <c r="BP8" s="386"/>
      <c r="BQ8" s="386"/>
      <c r="BR8" s="386"/>
      <c r="BS8" s="386"/>
      <c r="BT8" s="386"/>
      <c r="BU8" s="387"/>
      <c r="BV8" s="385">
        <v>195822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4484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-70095</v>
      </c>
      <c r="BO9" s="386"/>
      <c r="BP9" s="386"/>
      <c r="BQ9" s="386"/>
      <c r="BR9" s="386"/>
      <c r="BS9" s="386"/>
      <c r="BT9" s="386"/>
      <c r="BU9" s="387"/>
      <c r="BV9" s="385">
        <v>-23851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v>
      </c>
      <c r="CU9" s="383"/>
      <c r="CV9" s="383"/>
      <c r="CW9" s="383"/>
      <c r="CX9" s="383"/>
      <c r="CY9" s="383"/>
      <c r="CZ9" s="383"/>
      <c r="DA9" s="384"/>
      <c r="DB9" s="382">
        <v>21.1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4870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61303</v>
      </c>
      <c r="BO10" s="386"/>
      <c r="BP10" s="386"/>
      <c r="BQ10" s="386"/>
      <c r="BR10" s="386"/>
      <c r="BS10" s="386"/>
      <c r="BT10" s="386"/>
      <c r="BU10" s="387"/>
      <c r="BV10" s="385">
        <v>75484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28400</v>
      </c>
      <c r="BO11" s="386"/>
      <c r="BP11" s="386"/>
      <c r="BQ11" s="386"/>
      <c r="BR11" s="386"/>
      <c r="BS11" s="386"/>
      <c r="BT11" s="386"/>
      <c r="BU11" s="387"/>
      <c r="BV11" s="385">
        <v>171000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4246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73972</v>
      </c>
      <c r="BO12" s="386"/>
      <c r="BP12" s="386"/>
      <c r="BQ12" s="386"/>
      <c r="BR12" s="386"/>
      <c r="BS12" s="386"/>
      <c r="BT12" s="386"/>
      <c r="BU12" s="387"/>
      <c r="BV12" s="385">
        <v>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4213</v>
      </c>
      <c r="S13" s="467"/>
      <c r="T13" s="467"/>
      <c r="U13" s="467"/>
      <c r="V13" s="468"/>
      <c r="W13" s="401" t="s">
        <v>123</v>
      </c>
      <c r="X13" s="402"/>
      <c r="Y13" s="402"/>
      <c r="Z13" s="402"/>
      <c r="AA13" s="402"/>
      <c r="AB13" s="392"/>
      <c r="AC13" s="436">
        <v>85</v>
      </c>
      <c r="AD13" s="437"/>
      <c r="AE13" s="437"/>
      <c r="AF13" s="437"/>
      <c r="AG13" s="476"/>
      <c r="AH13" s="436">
        <v>168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-54364</v>
      </c>
      <c r="BO13" s="386"/>
      <c r="BP13" s="386"/>
      <c r="BQ13" s="386"/>
      <c r="BR13" s="386"/>
      <c r="BS13" s="386"/>
      <c r="BT13" s="386"/>
      <c r="BU13" s="387"/>
      <c r="BV13" s="385">
        <v>172633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4350</v>
      </c>
      <c r="S14" s="467"/>
      <c r="T14" s="467"/>
      <c r="U14" s="467"/>
      <c r="V14" s="468"/>
      <c r="W14" s="375"/>
      <c r="X14" s="376"/>
      <c r="Y14" s="376"/>
      <c r="Z14" s="376"/>
      <c r="AA14" s="376"/>
      <c r="AB14" s="365"/>
      <c r="AC14" s="469">
        <v>4.5</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4316</v>
      </c>
      <c r="S15" s="467"/>
      <c r="T15" s="467"/>
      <c r="U15" s="467"/>
      <c r="V15" s="468"/>
      <c r="W15" s="401" t="s">
        <v>130</v>
      </c>
      <c r="X15" s="402"/>
      <c r="Y15" s="402"/>
      <c r="Z15" s="402"/>
      <c r="AA15" s="402"/>
      <c r="AB15" s="392"/>
      <c r="AC15" s="436">
        <v>807</v>
      </c>
      <c r="AD15" s="437"/>
      <c r="AE15" s="437"/>
      <c r="AF15" s="437"/>
      <c r="AG15" s="476"/>
      <c r="AH15" s="436">
        <v>1021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517696</v>
      </c>
      <c r="BO15" s="349"/>
      <c r="BP15" s="349"/>
      <c r="BQ15" s="349"/>
      <c r="BR15" s="349"/>
      <c r="BS15" s="349"/>
      <c r="BT15" s="349"/>
      <c r="BU15" s="350"/>
      <c r="BV15" s="348">
        <v>516844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42.6</v>
      </c>
      <c r="AD16" s="470"/>
      <c r="AE16" s="470"/>
      <c r="AF16" s="470"/>
      <c r="AG16" s="471"/>
      <c r="AH16" s="469">
        <v>44.3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1767694</v>
      </c>
      <c r="BO16" s="386"/>
      <c r="BP16" s="386"/>
      <c r="BQ16" s="386"/>
      <c r="BR16" s="386"/>
      <c r="BS16" s="386"/>
      <c r="BT16" s="386"/>
      <c r="BU16" s="387"/>
      <c r="BV16" s="385">
        <v>1772432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1002</v>
      </c>
      <c r="AD17" s="437"/>
      <c r="AE17" s="437"/>
      <c r="AF17" s="437"/>
      <c r="AG17" s="476"/>
      <c r="AH17" s="436">
        <v>1104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663832</v>
      </c>
      <c r="BO17" s="386"/>
      <c r="BP17" s="386"/>
      <c r="BQ17" s="386"/>
      <c r="BR17" s="386"/>
      <c r="BS17" s="386"/>
      <c r="BT17" s="386"/>
      <c r="BU17" s="387"/>
      <c r="BV17" s="385">
        <v>663846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90.47</v>
      </c>
      <c r="M18" s="498"/>
      <c r="N18" s="498"/>
      <c r="O18" s="498"/>
      <c r="P18" s="498"/>
      <c r="Q18" s="498"/>
      <c r="R18" s="499"/>
      <c r="S18" s="499"/>
      <c r="T18" s="499"/>
      <c r="U18" s="499"/>
      <c r="V18" s="500"/>
      <c r="W18" s="403"/>
      <c r="X18" s="404"/>
      <c r="Y18" s="404"/>
      <c r="Z18" s="404"/>
      <c r="AA18" s="404"/>
      <c r="AB18" s="395"/>
      <c r="AC18" s="501">
        <v>52.9</v>
      </c>
      <c r="AD18" s="502"/>
      <c r="AE18" s="502"/>
      <c r="AF18" s="502"/>
      <c r="AG18" s="503"/>
      <c r="AH18" s="501">
        <v>47.9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1856769</v>
      </c>
      <c r="BO18" s="386"/>
      <c r="BP18" s="386"/>
      <c r="BQ18" s="386"/>
      <c r="BR18" s="386"/>
      <c r="BS18" s="386"/>
      <c r="BT18" s="386"/>
      <c r="BU18" s="387"/>
      <c r="BV18" s="385">
        <v>1823158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2544439</v>
      </c>
      <c r="BO19" s="386"/>
      <c r="BP19" s="386"/>
      <c r="BQ19" s="386"/>
      <c r="BR19" s="386"/>
      <c r="BS19" s="386"/>
      <c r="BT19" s="386"/>
      <c r="BU19" s="387"/>
      <c r="BV19" s="385">
        <v>2731639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2639839</v>
      </c>
      <c r="BO23" s="386"/>
      <c r="BP23" s="386"/>
      <c r="BQ23" s="386"/>
      <c r="BR23" s="386"/>
      <c r="BS23" s="386"/>
      <c r="BT23" s="386"/>
      <c r="BU23" s="387"/>
      <c r="BV23" s="385">
        <v>2856588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6030</v>
      </c>
      <c r="R24" s="437"/>
      <c r="S24" s="437"/>
      <c r="T24" s="437"/>
      <c r="U24" s="437"/>
      <c r="V24" s="476"/>
      <c r="W24" s="531"/>
      <c r="X24" s="519"/>
      <c r="Y24" s="520"/>
      <c r="Z24" s="435" t="s">
        <v>153</v>
      </c>
      <c r="AA24" s="415"/>
      <c r="AB24" s="415"/>
      <c r="AC24" s="415"/>
      <c r="AD24" s="415"/>
      <c r="AE24" s="415"/>
      <c r="AF24" s="415"/>
      <c r="AG24" s="416"/>
      <c r="AH24" s="436">
        <v>69</v>
      </c>
      <c r="AI24" s="437"/>
      <c r="AJ24" s="437"/>
      <c r="AK24" s="437"/>
      <c r="AL24" s="476"/>
      <c r="AM24" s="436">
        <v>209070</v>
      </c>
      <c r="AN24" s="437"/>
      <c r="AO24" s="437"/>
      <c r="AP24" s="437"/>
      <c r="AQ24" s="437"/>
      <c r="AR24" s="476"/>
      <c r="AS24" s="436">
        <v>3030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1655344</v>
      </c>
      <c r="BO24" s="386"/>
      <c r="BP24" s="386"/>
      <c r="BQ24" s="386"/>
      <c r="BR24" s="386"/>
      <c r="BS24" s="386"/>
      <c r="BT24" s="386"/>
      <c r="BU24" s="387"/>
      <c r="BV24" s="385">
        <v>1722419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5250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100712</v>
      </c>
      <c r="BO25" s="349"/>
      <c r="BP25" s="349"/>
      <c r="BQ25" s="349"/>
      <c r="BR25" s="349"/>
      <c r="BS25" s="349"/>
      <c r="BT25" s="349"/>
      <c r="BU25" s="350"/>
      <c r="BV25" s="348">
        <v>137508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4890</v>
      </c>
      <c r="R26" s="437"/>
      <c r="S26" s="437"/>
      <c r="T26" s="437"/>
      <c r="U26" s="437"/>
      <c r="V26" s="476"/>
      <c r="W26" s="531"/>
      <c r="X26" s="519"/>
      <c r="Y26" s="520"/>
      <c r="Z26" s="435" t="s">
        <v>159</v>
      </c>
      <c r="AA26" s="541"/>
      <c r="AB26" s="541"/>
      <c r="AC26" s="541"/>
      <c r="AD26" s="541"/>
      <c r="AE26" s="541"/>
      <c r="AF26" s="541"/>
      <c r="AG26" s="542"/>
      <c r="AH26" s="436">
        <v>8</v>
      </c>
      <c r="AI26" s="437"/>
      <c r="AJ26" s="437"/>
      <c r="AK26" s="437"/>
      <c r="AL26" s="476"/>
      <c r="AM26" s="436">
        <v>21744</v>
      </c>
      <c r="AN26" s="437"/>
      <c r="AO26" s="437"/>
      <c r="AP26" s="437"/>
      <c r="AQ26" s="437"/>
      <c r="AR26" s="476"/>
      <c r="AS26" s="436">
        <v>2718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2550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19721</v>
      </c>
      <c r="BO27" s="555"/>
      <c r="BP27" s="555"/>
      <c r="BQ27" s="555"/>
      <c r="BR27" s="555"/>
      <c r="BS27" s="555"/>
      <c r="BT27" s="555"/>
      <c r="BU27" s="556"/>
      <c r="BV27" s="554">
        <v>19707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1232737</v>
      </c>
      <c r="BO28" s="349"/>
      <c r="BP28" s="349"/>
      <c r="BQ28" s="349"/>
      <c r="BR28" s="349"/>
      <c r="BS28" s="349"/>
      <c r="BT28" s="349"/>
      <c r="BU28" s="350"/>
      <c r="BV28" s="348">
        <v>1245406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1950</v>
      </c>
      <c r="R29" s="437"/>
      <c r="S29" s="437"/>
      <c r="T29" s="437"/>
      <c r="U29" s="437"/>
      <c r="V29" s="476"/>
      <c r="W29" s="532"/>
      <c r="X29" s="533"/>
      <c r="Y29" s="534"/>
      <c r="Z29" s="435" t="s">
        <v>169</v>
      </c>
      <c r="AA29" s="415"/>
      <c r="AB29" s="415"/>
      <c r="AC29" s="415"/>
      <c r="AD29" s="415"/>
      <c r="AE29" s="415"/>
      <c r="AF29" s="415"/>
      <c r="AG29" s="416"/>
      <c r="AH29" s="436">
        <v>69</v>
      </c>
      <c r="AI29" s="437"/>
      <c r="AJ29" s="437"/>
      <c r="AK29" s="437"/>
      <c r="AL29" s="476"/>
      <c r="AM29" s="436">
        <v>209070</v>
      </c>
      <c r="AN29" s="437"/>
      <c r="AO29" s="437"/>
      <c r="AP29" s="437"/>
      <c r="AQ29" s="437"/>
      <c r="AR29" s="476"/>
      <c r="AS29" s="436">
        <v>3030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54030</v>
      </c>
      <c r="BO29" s="386"/>
      <c r="BP29" s="386"/>
      <c r="BQ29" s="386"/>
      <c r="BR29" s="386"/>
      <c r="BS29" s="386"/>
      <c r="BT29" s="386"/>
      <c r="BU29" s="387"/>
      <c r="BV29" s="385">
        <v>53965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310469</v>
      </c>
      <c r="BO30" s="555"/>
      <c r="BP30" s="555"/>
      <c r="BQ30" s="555"/>
      <c r="BR30" s="555"/>
      <c r="BS30" s="555"/>
      <c r="BT30" s="555"/>
      <c r="BU30" s="556"/>
      <c r="BV30" s="554">
        <v>309505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可茂衛生施設利用組合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七宗町ふるさと開発</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可茂消防事務組合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後期高齢者医療事務</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可茂広域行政事務組合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中濃地域農業共済事務組合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後期高齢者医療広域連合（一般会計分）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後期高齢者医療広域連合（特別会計分）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岐阜県市町村会館組合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岐阜県市町村職員退職手当組合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69" t="s">
        <v>24</v>
      </c>
      <c r="C41" s="1170"/>
      <c r="D41" s="81"/>
      <c r="E41" s="1175" t="s">
        <v>25</v>
      </c>
      <c r="F41" s="1175"/>
      <c r="G41" s="1175"/>
      <c r="H41" s="1176"/>
      <c r="I41" s="82">
        <v>3757</v>
      </c>
      <c r="J41" s="83">
        <v>3577</v>
      </c>
      <c r="K41" s="83">
        <v>3349</v>
      </c>
      <c r="L41" s="83">
        <v>3130</v>
      </c>
      <c r="M41" s="84">
        <v>2889</v>
      </c>
    </row>
    <row r="42" spans="2:13" ht="27.75" customHeight="1">
      <c r="B42" s="1171"/>
      <c r="C42" s="1172"/>
      <c r="D42" s="85"/>
      <c r="E42" s="1177" t="s">
        <v>26</v>
      </c>
      <c r="F42" s="1177"/>
      <c r="G42" s="1177"/>
      <c r="H42" s="1178"/>
      <c r="I42" s="86">
        <v>0</v>
      </c>
      <c r="J42" s="87">
        <v>0</v>
      </c>
      <c r="K42" s="87" t="s">
        <v>472</v>
      </c>
      <c r="L42" s="87" t="s">
        <v>472</v>
      </c>
      <c r="M42" s="88" t="s">
        <v>472</v>
      </c>
    </row>
    <row r="43" spans="2:13" ht="27.75" customHeight="1">
      <c r="B43" s="1171"/>
      <c r="C43" s="1172"/>
      <c r="D43" s="85"/>
      <c r="E43" s="1177" t="s">
        <v>27</v>
      </c>
      <c r="F43" s="1177"/>
      <c r="G43" s="1177"/>
      <c r="H43" s="1178"/>
      <c r="I43" s="86">
        <v>995</v>
      </c>
      <c r="J43" s="87">
        <v>966</v>
      </c>
      <c r="K43" s="87">
        <v>950</v>
      </c>
      <c r="L43" s="87">
        <v>963</v>
      </c>
      <c r="M43" s="88">
        <v>975</v>
      </c>
    </row>
    <row r="44" spans="2:13" ht="27.75" customHeight="1">
      <c r="B44" s="1171"/>
      <c r="C44" s="1172"/>
      <c r="D44" s="85"/>
      <c r="E44" s="1177" t="s">
        <v>28</v>
      </c>
      <c r="F44" s="1177"/>
      <c r="G44" s="1177"/>
      <c r="H44" s="1178"/>
      <c r="I44" s="86">
        <v>117</v>
      </c>
      <c r="J44" s="87">
        <v>95</v>
      </c>
      <c r="K44" s="87">
        <v>82</v>
      </c>
      <c r="L44" s="87">
        <v>84</v>
      </c>
      <c r="M44" s="88">
        <v>74</v>
      </c>
    </row>
    <row r="45" spans="2:13" ht="27.75" customHeight="1">
      <c r="B45" s="1171"/>
      <c r="C45" s="1172"/>
      <c r="D45" s="85"/>
      <c r="E45" s="1177" t="s">
        <v>29</v>
      </c>
      <c r="F45" s="1177"/>
      <c r="G45" s="1177"/>
      <c r="H45" s="1178"/>
      <c r="I45" s="86">
        <v>290</v>
      </c>
      <c r="J45" s="87">
        <v>250</v>
      </c>
      <c r="K45" s="87">
        <v>228</v>
      </c>
      <c r="L45" s="87">
        <v>191</v>
      </c>
      <c r="M45" s="88">
        <v>126</v>
      </c>
    </row>
    <row r="46" spans="2:13" ht="27.75" customHeight="1">
      <c r="B46" s="1171"/>
      <c r="C46" s="1172"/>
      <c r="D46" s="85"/>
      <c r="E46" s="1177" t="s">
        <v>30</v>
      </c>
      <c r="F46" s="1177"/>
      <c r="G46" s="1177"/>
      <c r="H46" s="1178"/>
      <c r="I46" s="86" t="s">
        <v>472</v>
      </c>
      <c r="J46" s="87" t="s">
        <v>472</v>
      </c>
      <c r="K46" s="87" t="s">
        <v>472</v>
      </c>
      <c r="L46" s="87" t="s">
        <v>472</v>
      </c>
      <c r="M46" s="88" t="s">
        <v>472</v>
      </c>
    </row>
    <row r="47" spans="2:13" ht="27.75" customHeight="1">
      <c r="B47" s="1171"/>
      <c r="C47" s="1172"/>
      <c r="D47" s="85"/>
      <c r="E47" s="1177" t="s">
        <v>31</v>
      </c>
      <c r="F47" s="1177"/>
      <c r="G47" s="1177"/>
      <c r="H47" s="1178"/>
      <c r="I47" s="86" t="s">
        <v>472</v>
      </c>
      <c r="J47" s="87" t="s">
        <v>472</v>
      </c>
      <c r="K47" s="87" t="s">
        <v>472</v>
      </c>
      <c r="L47" s="87" t="s">
        <v>472</v>
      </c>
      <c r="M47" s="88" t="s">
        <v>472</v>
      </c>
    </row>
    <row r="48" spans="2:13" ht="27.75" customHeight="1">
      <c r="B48" s="1173"/>
      <c r="C48" s="1174"/>
      <c r="D48" s="85"/>
      <c r="E48" s="1177" t="s">
        <v>32</v>
      </c>
      <c r="F48" s="1177"/>
      <c r="G48" s="1177"/>
      <c r="H48" s="1178"/>
      <c r="I48" s="86" t="s">
        <v>472</v>
      </c>
      <c r="J48" s="87" t="s">
        <v>472</v>
      </c>
      <c r="K48" s="87" t="s">
        <v>472</v>
      </c>
      <c r="L48" s="87" t="s">
        <v>472</v>
      </c>
      <c r="M48" s="88" t="s">
        <v>472</v>
      </c>
    </row>
    <row r="49" spans="2:13" ht="27.75" customHeight="1">
      <c r="B49" s="1179" t="s">
        <v>33</v>
      </c>
      <c r="C49" s="1180"/>
      <c r="D49" s="89"/>
      <c r="E49" s="1177" t="s">
        <v>34</v>
      </c>
      <c r="F49" s="1177"/>
      <c r="G49" s="1177"/>
      <c r="H49" s="1178"/>
      <c r="I49" s="86">
        <v>1527</v>
      </c>
      <c r="J49" s="87">
        <v>1740</v>
      </c>
      <c r="K49" s="87">
        <v>1747</v>
      </c>
      <c r="L49" s="87">
        <v>1743</v>
      </c>
      <c r="M49" s="88">
        <v>1723</v>
      </c>
    </row>
    <row r="50" spans="2:13" ht="27.75" customHeight="1">
      <c r="B50" s="1171"/>
      <c r="C50" s="1172"/>
      <c r="D50" s="85"/>
      <c r="E50" s="1177" t="s">
        <v>35</v>
      </c>
      <c r="F50" s="1177"/>
      <c r="G50" s="1177"/>
      <c r="H50" s="1178"/>
      <c r="I50" s="86" t="s">
        <v>472</v>
      </c>
      <c r="J50" s="87" t="s">
        <v>472</v>
      </c>
      <c r="K50" s="87" t="s">
        <v>472</v>
      </c>
      <c r="L50" s="87" t="s">
        <v>472</v>
      </c>
      <c r="M50" s="88" t="s">
        <v>472</v>
      </c>
    </row>
    <row r="51" spans="2:13" ht="27.75" customHeight="1">
      <c r="B51" s="1173"/>
      <c r="C51" s="1174"/>
      <c r="D51" s="85"/>
      <c r="E51" s="1177" t="s">
        <v>36</v>
      </c>
      <c r="F51" s="1177"/>
      <c r="G51" s="1177"/>
      <c r="H51" s="1178"/>
      <c r="I51" s="86">
        <v>3311</v>
      </c>
      <c r="J51" s="87">
        <v>3224</v>
      </c>
      <c r="K51" s="87">
        <v>3166</v>
      </c>
      <c r="L51" s="87">
        <v>3171</v>
      </c>
      <c r="M51" s="88">
        <v>3080</v>
      </c>
    </row>
    <row r="52" spans="2:13" ht="27.75" customHeight="1" thickBot="1">
      <c r="B52" s="1181" t="s">
        <v>37</v>
      </c>
      <c r="C52" s="1182"/>
      <c r="D52" s="90"/>
      <c r="E52" s="1183" t="s">
        <v>38</v>
      </c>
      <c r="F52" s="1183"/>
      <c r="G52" s="1183"/>
      <c r="H52" s="1184"/>
      <c r="I52" s="91">
        <v>320</v>
      </c>
      <c r="J52" s="92">
        <v>-77</v>
      </c>
      <c r="K52" s="92">
        <v>-304</v>
      </c>
      <c r="L52" s="92">
        <v>-546</v>
      </c>
      <c r="M52" s="93">
        <v>-740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63752</v>
      </c>
      <c r="E3" s="116"/>
      <c r="F3" s="117">
        <v>220780</v>
      </c>
      <c r="G3" s="118"/>
      <c r="H3" s="119"/>
    </row>
    <row r="4" spans="1:8">
      <c r="A4" s="120"/>
      <c r="B4" s="121"/>
      <c r="C4" s="122"/>
      <c r="D4" s="123">
        <v>42129</v>
      </c>
      <c r="E4" s="124"/>
      <c r="F4" s="125">
        <v>105334</v>
      </c>
      <c r="G4" s="126"/>
      <c r="H4" s="127"/>
    </row>
    <row r="5" spans="1:8">
      <c r="A5" s="108" t="s">
        <v>504</v>
      </c>
      <c r="B5" s="113"/>
      <c r="C5" s="114"/>
      <c r="D5" s="115">
        <v>58225</v>
      </c>
      <c r="E5" s="116"/>
      <c r="F5" s="117">
        <v>201428</v>
      </c>
      <c r="G5" s="118"/>
      <c r="H5" s="119"/>
    </row>
    <row r="6" spans="1:8">
      <c r="A6" s="120"/>
      <c r="B6" s="121"/>
      <c r="C6" s="122"/>
      <c r="D6" s="123">
        <v>52579</v>
      </c>
      <c r="E6" s="124"/>
      <c r="F6" s="125">
        <v>118373</v>
      </c>
      <c r="G6" s="126"/>
      <c r="H6" s="127"/>
    </row>
    <row r="7" spans="1:8">
      <c r="A7" s="108" t="s">
        <v>505</v>
      </c>
      <c r="B7" s="113"/>
      <c r="C7" s="114"/>
      <c r="D7" s="115">
        <v>63658</v>
      </c>
      <c r="E7" s="116"/>
      <c r="F7" s="117">
        <v>221823</v>
      </c>
      <c r="G7" s="118"/>
      <c r="H7" s="119"/>
    </row>
    <row r="8" spans="1:8">
      <c r="A8" s="120"/>
      <c r="B8" s="121"/>
      <c r="C8" s="122"/>
      <c r="D8" s="123">
        <v>45119</v>
      </c>
      <c r="E8" s="124"/>
      <c r="F8" s="125">
        <v>104431</v>
      </c>
      <c r="G8" s="126"/>
      <c r="H8" s="127"/>
    </row>
    <row r="9" spans="1:8">
      <c r="A9" s="108" t="s">
        <v>506</v>
      </c>
      <c r="B9" s="113"/>
      <c r="C9" s="114"/>
      <c r="D9" s="115">
        <v>93636</v>
      </c>
      <c r="E9" s="116"/>
      <c r="F9" s="117">
        <v>263041</v>
      </c>
      <c r="G9" s="118"/>
      <c r="H9" s="119"/>
    </row>
    <row r="10" spans="1:8">
      <c r="A10" s="120"/>
      <c r="B10" s="121"/>
      <c r="C10" s="122"/>
      <c r="D10" s="123">
        <v>42865</v>
      </c>
      <c r="E10" s="124"/>
      <c r="F10" s="125">
        <v>103171</v>
      </c>
      <c r="G10" s="126"/>
      <c r="H10" s="127"/>
    </row>
    <row r="11" spans="1:8">
      <c r="A11" s="108" t="s">
        <v>507</v>
      </c>
      <c r="B11" s="113"/>
      <c r="C11" s="114"/>
      <c r="D11" s="115">
        <v>59700</v>
      </c>
      <c r="E11" s="116"/>
      <c r="F11" s="117">
        <v>272886</v>
      </c>
      <c r="G11" s="118"/>
      <c r="H11" s="119"/>
    </row>
    <row r="12" spans="1:8">
      <c r="A12" s="120"/>
      <c r="B12" s="121"/>
      <c r="C12" s="128"/>
      <c r="D12" s="123">
        <v>50799</v>
      </c>
      <c r="E12" s="124"/>
      <c r="F12" s="125">
        <v>125724</v>
      </c>
      <c r="G12" s="126"/>
      <c r="H12" s="127"/>
    </row>
    <row r="13" spans="1:8">
      <c r="A13" s="108"/>
      <c r="B13" s="113"/>
      <c r="C13" s="129"/>
      <c r="D13" s="130">
        <v>67794</v>
      </c>
      <c r="E13" s="131"/>
      <c r="F13" s="132">
        <v>235992</v>
      </c>
      <c r="G13" s="133"/>
      <c r="H13" s="119"/>
    </row>
    <row r="14" spans="1:8">
      <c r="A14" s="120"/>
      <c r="B14" s="121"/>
      <c r="C14" s="122"/>
      <c r="D14" s="123">
        <v>46698</v>
      </c>
      <c r="E14" s="124"/>
      <c r="F14" s="125">
        <v>111407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15.81</v>
      </c>
      <c r="C19" s="134">
        <f>ROUND(VALUE(SUBSTITUTE(実質収支比率等に係る経年分析!G$48,"▲","-")),2)</f>
        <v>11.04</v>
      </c>
      <c r="D19" s="134">
        <f>ROUND(VALUE(SUBSTITUTE(実質収支比率等に係る経年分析!H$48,"▲","-")),2)</f>
        <v>10.74</v>
      </c>
      <c r="E19" s="134">
        <f>ROUND(VALUE(SUBSTITUTE(実質収支比率等に係る経年分析!I$48,"▲","-")),2)</f>
        <v>9.5399999999999991</v>
      </c>
      <c r="F19" s="134">
        <f>ROUND(VALUE(SUBSTITUTE(実質収支比率等に係る経年分析!J$48,"▲","-")),2)</f>
        <v>6.17</v>
      </c>
    </row>
    <row r="20" spans="1:11">
      <c r="A20" s="134" t="s">
        <v>43</v>
      </c>
      <c r="B20" s="134">
        <f>ROUND(VALUE(SUBSTITUTE(実質収支比率等に係る経年分析!F$47,"▲","-")),2)</f>
        <v>43.66</v>
      </c>
      <c r="C20" s="134">
        <f>ROUND(VALUE(SUBSTITUTE(実質収支比率等に係る経年分析!G$47,"▲","-")),2)</f>
        <v>53.83</v>
      </c>
      <c r="D20" s="134">
        <f>ROUND(VALUE(SUBSTITUTE(実質収支比率等に係る経年分析!H$47,"▲","-")),2)</f>
        <v>54.27</v>
      </c>
      <c r="E20" s="134">
        <f>ROUND(VALUE(SUBSTITUTE(実質収支比率等に係る経年分析!I$47,"▲","-")),2)</f>
        <v>60.66</v>
      </c>
      <c r="F20" s="134">
        <f>ROUND(VALUE(SUBSTITUTE(実質収支比率等に係る経年分析!J$47,"▲","-")),2)</f>
        <v>60.5</v>
      </c>
    </row>
    <row r="21" spans="1:11">
      <c r="A21" s="134" t="s">
        <v>44</v>
      </c>
      <c r="B21" s="134">
        <f>IF(ISNUMBER(VALUE(SUBSTITUTE(実質収支比率等に係る経年分析!F$49,"▲","-"))),ROUND(VALUE(SUBSTITUTE(実質収支比率等に係る経年分析!F$49,"▲","-")),2),NA())</f>
        <v>11.15</v>
      </c>
      <c r="C21" s="134">
        <f>IF(ISNUMBER(VALUE(SUBSTITUTE(実質収支比率等に係る経年分析!G$49,"▲","-"))),ROUND(VALUE(SUBSTITUTE(実質収支比率等に係る経年分析!G$49,"▲","-")),2),NA())</f>
        <v>4.83</v>
      </c>
      <c r="D21" s="134">
        <f>IF(ISNUMBER(VALUE(SUBSTITUTE(実質収支比率等に係る経年分析!H$49,"▲","-"))),ROUND(VALUE(SUBSTITUTE(実質収支比率等に係る経年分析!H$49,"▲","-")),2),NA())</f>
        <v>4.13</v>
      </c>
      <c r="E21" s="134">
        <f>IF(ISNUMBER(VALUE(SUBSTITUTE(実質収支比率等に係る経年分析!I$49,"▲","-"))),ROUND(VALUE(SUBSTITUTE(実質収支比率等に係る経年分析!I$49,"▲","-")),2),NA())</f>
        <v>8.41</v>
      </c>
      <c r="F21" s="134">
        <f>IF(ISNUMBER(VALUE(SUBSTITUTE(実質収支比率等に係る経年分析!J$49,"▲","-"))),ROUND(VALUE(SUBSTITUTE(実質収支比率等に係る経年分析!J$49,"▲","-")),2),NA())</f>
        <v>-2.67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9.5299999999999994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336</v>
      </c>
      <c r="E42" s="136"/>
      <c r="F42" s="136"/>
      <c r="G42" s="136">
        <f>'実質公債費比率（分子）の構造'!L$52</f>
        <v>343</v>
      </c>
      <c r="H42" s="136"/>
      <c r="I42" s="136"/>
      <c r="J42" s="136">
        <f>'実質公債費比率（分子）の構造'!M$52</f>
        <v>352</v>
      </c>
      <c r="K42" s="136"/>
      <c r="L42" s="136"/>
      <c r="M42" s="136">
        <f>'実質公債費比率（分子）の構造'!N$52</f>
        <v>357</v>
      </c>
      <c r="N42" s="136"/>
      <c r="O42" s="136"/>
      <c r="P42" s="136">
        <f>'実質公債費比率（分子）の構造'!O$52</f>
        <v>377</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30</v>
      </c>
      <c r="C45" s="136"/>
      <c r="D45" s="136"/>
      <c r="E45" s="136">
        <f>'実質公債費比率（分子）の構造'!L$49</f>
        <v>28</v>
      </c>
      <c r="F45" s="136"/>
      <c r="G45" s="136"/>
      <c r="H45" s="136">
        <f>'実質公債費比率（分子）の構造'!M$49</f>
        <v>24</v>
      </c>
      <c r="I45" s="136"/>
      <c r="J45" s="136"/>
      <c r="K45" s="136">
        <f>'実質公債費比率（分子）の構造'!N$49</f>
        <v>19</v>
      </c>
      <c r="L45" s="136"/>
      <c r="M45" s="136"/>
      <c r="N45" s="136">
        <f>'実質公債費比率（分子）の構造'!O$49</f>
        <v>14</v>
      </c>
      <c r="O45" s="136"/>
      <c r="P45" s="136"/>
    </row>
    <row r="46" spans="1:16">
      <c r="A46" s="136" t="s">
        <v>54</v>
      </c>
      <c r="B46" s="136">
        <f>'実質公債費比率（分子）の構造'!K$48</f>
        <v>56</v>
      </c>
      <c r="C46" s="136"/>
      <c r="D46" s="136"/>
      <c r="E46" s="136">
        <f>'実質公債費比率（分子）の構造'!L$48</f>
        <v>65</v>
      </c>
      <c r="F46" s="136"/>
      <c r="G46" s="136"/>
      <c r="H46" s="136">
        <f>'実質公債費比率（分子）の構造'!M$48</f>
        <v>66</v>
      </c>
      <c r="I46" s="136"/>
      <c r="J46" s="136"/>
      <c r="K46" s="136">
        <f>'実質公債費比率（分子）の構造'!N$48</f>
        <v>67</v>
      </c>
      <c r="L46" s="136"/>
      <c r="M46" s="136"/>
      <c r="N46" s="136">
        <f>'実質公債費比率（分子）の構造'!O$48</f>
        <v>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472</v>
      </c>
      <c r="C49" s="136"/>
      <c r="D49" s="136"/>
      <c r="E49" s="136">
        <f>'実質公債費比率（分子）の構造'!L$45</f>
        <v>476</v>
      </c>
      <c r="F49" s="136"/>
      <c r="G49" s="136"/>
      <c r="H49" s="136">
        <f>'実質公債費比率（分子）の構造'!M$45</f>
        <v>492</v>
      </c>
      <c r="I49" s="136"/>
      <c r="J49" s="136"/>
      <c r="K49" s="136">
        <f>'実質公債費比率（分子）の構造'!N$45</f>
        <v>494</v>
      </c>
      <c r="L49" s="136"/>
      <c r="M49" s="136"/>
      <c r="N49" s="136">
        <f>'実質公債費比率（分子）の構造'!O$45</f>
        <v>488</v>
      </c>
      <c r="O49" s="136"/>
      <c r="P49" s="136"/>
    </row>
    <row r="50" spans="1:16">
      <c r="A50" s="136" t="s">
        <v>58</v>
      </c>
      <c r="B50" s="136" t="e">
        <f>NA()</f>
        <v>#N/A</v>
      </c>
      <c r="C50" s="136">
        <f>IF(ISNUMBER('実質公債費比率（分子）の構造'!K$53),'実質公債費比率（分子）の構造'!K$53,NA())</f>
        <v>222</v>
      </c>
      <c r="D50" s="136" t="e">
        <f>NA()</f>
        <v>#N/A</v>
      </c>
      <c r="E50" s="136" t="e">
        <f>NA()</f>
        <v>#N/A</v>
      </c>
      <c r="F50" s="136">
        <f>IF(ISNUMBER('実質公債費比率（分子）の構造'!L$53),'実質公債費比率（分子）の構造'!L$53,NA())</f>
        <v>226</v>
      </c>
      <c r="G50" s="136" t="e">
        <f>NA()</f>
        <v>#N/A</v>
      </c>
      <c r="H50" s="136" t="e">
        <f>NA()</f>
        <v>#N/A</v>
      </c>
      <c r="I50" s="136">
        <f>IF(ISNUMBER('実質公債費比率（分子）の構造'!M$53),'実質公債費比率（分子）の構造'!M$53,NA())</f>
        <v>230</v>
      </c>
      <c r="J50" s="136" t="e">
        <f>NA()</f>
        <v>#N/A</v>
      </c>
      <c r="K50" s="136" t="e">
        <f>NA()</f>
        <v>#N/A</v>
      </c>
      <c r="L50" s="136">
        <f>IF(ISNUMBER('実質公債費比率（分子）の構造'!N$53),'実質公債費比率（分子）の構造'!N$53,NA())</f>
        <v>223</v>
      </c>
      <c r="M50" s="136" t="e">
        <f>NA()</f>
        <v>#N/A</v>
      </c>
      <c r="N50" s="136" t="e">
        <f>NA()</f>
        <v>#N/A</v>
      </c>
      <c r="O50" s="136">
        <f>IF(ISNUMBER('実質公債費比率（分子）の構造'!O$53),'実質公債費比率（分子）の構造'!O$53,NA())</f>
        <v>195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3311</v>
      </c>
      <c r="E56" s="135"/>
      <c r="F56" s="135"/>
      <c r="G56" s="135">
        <f>'将来負担比率（分子）の構造'!J$51</f>
        <v>3224</v>
      </c>
      <c r="H56" s="135"/>
      <c r="I56" s="135"/>
      <c r="J56" s="135">
        <f>'将来負担比率（分子）の構造'!K$51</f>
        <v>3166</v>
      </c>
      <c r="K56" s="135"/>
      <c r="L56" s="135"/>
      <c r="M56" s="135">
        <f>'将来負担比率（分子）の構造'!L$51</f>
        <v>3171</v>
      </c>
      <c r="N56" s="135"/>
      <c r="O56" s="135"/>
      <c r="P56" s="135">
        <f>'将来負担比率（分子）の構造'!M$51</f>
        <v>3080</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1527</v>
      </c>
      <c r="E58" s="135"/>
      <c r="F58" s="135"/>
      <c r="G58" s="135">
        <f>'将来負担比率（分子）の構造'!J$49</f>
        <v>1740</v>
      </c>
      <c r="H58" s="135"/>
      <c r="I58" s="135"/>
      <c r="J58" s="135">
        <f>'将来負担比率（分子）の構造'!K$49</f>
        <v>1747</v>
      </c>
      <c r="K58" s="135"/>
      <c r="L58" s="135"/>
      <c r="M58" s="135">
        <f>'将来負担比率（分子）の構造'!L$49</f>
        <v>1743</v>
      </c>
      <c r="N58" s="135"/>
      <c r="O58" s="135"/>
      <c r="P58" s="135">
        <f>'将来負担比率（分子）の構造'!M$49</f>
        <v>1723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290</v>
      </c>
      <c r="C62" s="135"/>
      <c r="D62" s="135"/>
      <c r="E62" s="135">
        <f>'将来負担比率（分子）の構造'!J$45</f>
        <v>250</v>
      </c>
      <c r="F62" s="135"/>
      <c r="G62" s="135"/>
      <c r="H62" s="135">
        <f>'将来負担比率（分子）の構造'!K$45</f>
        <v>228</v>
      </c>
      <c r="I62" s="135"/>
      <c r="J62" s="135"/>
      <c r="K62" s="135">
        <f>'将来負担比率（分子）の構造'!L$45</f>
        <v>191</v>
      </c>
      <c r="L62" s="135"/>
      <c r="M62" s="135"/>
      <c r="N62" s="135">
        <f>'将来負担比率（分子）の構造'!M$45</f>
        <v>126</v>
      </c>
      <c r="O62" s="135"/>
      <c r="P62" s="135"/>
    </row>
    <row r="63" spans="1:16">
      <c r="A63" s="135" t="s">
        <v>28</v>
      </c>
      <c r="B63" s="135">
        <f>'将来負担比率（分子）の構造'!I$44</f>
        <v>117</v>
      </c>
      <c r="C63" s="135"/>
      <c r="D63" s="135"/>
      <c r="E63" s="135">
        <f>'将来負担比率（分子）の構造'!J$44</f>
        <v>95</v>
      </c>
      <c r="F63" s="135"/>
      <c r="G63" s="135"/>
      <c r="H63" s="135">
        <f>'将来負担比率（分子）の構造'!K$44</f>
        <v>82</v>
      </c>
      <c r="I63" s="135"/>
      <c r="J63" s="135"/>
      <c r="K63" s="135">
        <f>'将来負担比率（分子）の構造'!L$44</f>
        <v>84</v>
      </c>
      <c r="L63" s="135"/>
      <c r="M63" s="135"/>
      <c r="N63" s="135">
        <f>'将来負担比率（分子）の構造'!M$44</f>
        <v>74</v>
      </c>
      <c r="O63" s="135"/>
      <c r="P63" s="135"/>
    </row>
    <row r="64" spans="1:16">
      <c r="A64" s="135" t="s">
        <v>27</v>
      </c>
      <c r="B64" s="135">
        <f>'将来負担比率（分子）の構造'!I$43</f>
        <v>995</v>
      </c>
      <c r="C64" s="135"/>
      <c r="D64" s="135"/>
      <c r="E64" s="135">
        <f>'将来負担比率（分子）の構造'!J$43</f>
        <v>966</v>
      </c>
      <c r="F64" s="135"/>
      <c r="G64" s="135"/>
      <c r="H64" s="135">
        <f>'将来負担比率（分子）の構造'!K$43</f>
        <v>950</v>
      </c>
      <c r="I64" s="135"/>
      <c r="J64" s="135"/>
      <c r="K64" s="135">
        <f>'将来負担比率（分子）の構造'!L$43</f>
        <v>963</v>
      </c>
      <c r="L64" s="135"/>
      <c r="M64" s="135"/>
      <c r="N64" s="135">
        <f>'将来負担比率（分子）の構造'!M$43</f>
        <v>975</v>
      </c>
      <c r="O64" s="135"/>
      <c r="P64" s="135"/>
    </row>
    <row r="65" spans="1:16">
      <c r="A65" s="135" t="s">
        <v>26</v>
      </c>
      <c r="B65" s="135">
        <f>'将来負担比率（分子）の構造'!I$42</f>
        <v>0</v>
      </c>
      <c r="C65" s="135"/>
      <c r="D65" s="135"/>
      <c r="E65" s="135">
        <f>'将来負担比率（分子）の構造'!J$42</f>
        <v>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3757</v>
      </c>
      <c r="C66" s="135"/>
      <c r="D66" s="135"/>
      <c r="E66" s="135">
        <f>'将来負担比率（分子）の構造'!J$41</f>
        <v>3577</v>
      </c>
      <c r="F66" s="135"/>
      <c r="G66" s="135"/>
      <c r="H66" s="135">
        <f>'将来負担比率（分子）の構造'!K$41</f>
        <v>3349</v>
      </c>
      <c r="I66" s="135"/>
      <c r="J66" s="135"/>
      <c r="K66" s="135">
        <f>'将来負担比率（分子）の構造'!L$41</f>
        <v>3130</v>
      </c>
      <c r="L66" s="135"/>
      <c r="M66" s="135"/>
      <c r="N66" s="135">
        <f>'将来負担比率（分子）の構造'!M$41</f>
        <v>2889</v>
      </c>
      <c r="O66" s="135"/>
      <c r="P66" s="135"/>
    </row>
    <row r="67" spans="1:16">
      <c r="A67" s="135" t="s">
        <v>62</v>
      </c>
      <c r="B67" s="135" t="e">
        <f>NA()</f>
        <v>#N/A</v>
      </c>
      <c r="C67" s="135">
        <f>IF(ISNUMBER('将来負担比率（分子）の構造'!I$52), IF('将来負担比率（分子）の構造'!I$52 &lt; 0, 0, '将来負担比率（分子）の構造'!I$52), NA())</f>
        <v>320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661711</v>
      </c>
      <c r="S5" s="583"/>
      <c r="T5" s="583"/>
      <c r="U5" s="583"/>
      <c r="V5" s="583"/>
      <c r="W5" s="583"/>
      <c r="X5" s="583"/>
      <c r="Y5" s="584"/>
      <c r="Z5" s="585">
        <v>21.9</v>
      </c>
      <c r="AA5" s="585"/>
      <c r="AB5" s="585"/>
      <c r="AC5" s="585"/>
      <c r="AD5" s="586">
        <v>661711</v>
      </c>
      <c r="AE5" s="586"/>
      <c r="AF5" s="586"/>
      <c r="AG5" s="586"/>
      <c r="AH5" s="586"/>
      <c r="AI5" s="586"/>
      <c r="AJ5" s="586"/>
      <c r="AK5" s="586"/>
      <c r="AL5" s="587">
        <v>32.799999999999997</v>
      </c>
      <c r="AM5" s="588"/>
      <c r="AN5" s="588"/>
      <c r="AO5" s="589"/>
      <c r="AP5" s="579" t="s">
        <v>207</v>
      </c>
      <c r="AQ5" s="580"/>
      <c r="AR5" s="580"/>
      <c r="AS5" s="580"/>
      <c r="AT5" s="580"/>
      <c r="AU5" s="580"/>
      <c r="AV5" s="580"/>
      <c r="AW5" s="580"/>
      <c r="AX5" s="580"/>
      <c r="AY5" s="580"/>
      <c r="AZ5" s="580"/>
      <c r="BA5" s="580"/>
      <c r="BB5" s="580"/>
      <c r="BC5" s="580"/>
      <c r="BD5" s="580"/>
      <c r="BE5" s="580"/>
      <c r="BF5" s="581"/>
      <c r="BG5" s="593">
        <v>661711</v>
      </c>
      <c r="BH5" s="594"/>
      <c r="BI5" s="594"/>
      <c r="BJ5" s="594"/>
      <c r="BK5" s="594"/>
      <c r="BL5" s="594"/>
      <c r="BM5" s="594"/>
      <c r="BN5" s="595"/>
      <c r="BO5" s="596">
        <v>100</v>
      </c>
      <c r="BP5" s="596"/>
      <c r="BQ5" s="596"/>
      <c r="BR5" s="596"/>
      <c r="BS5" s="597">
        <v>82451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27142</v>
      </c>
      <c r="S6" s="594"/>
      <c r="T6" s="594"/>
      <c r="U6" s="594"/>
      <c r="V6" s="594"/>
      <c r="W6" s="594"/>
      <c r="X6" s="594"/>
      <c r="Y6" s="595"/>
      <c r="Z6" s="596">
        <v>0.9</v>
      </c>
      <c r="AA6" s="596"/>
      <c r="AB6" s="596"/>
      <c r="AC6" s="596"/>
      <c r="AD6" s="597">
        <v>27142</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661711</v>
      </c>
      <c r="BH6" s="594"/>
      <c r="BI6" s="594"/>
      <c r="BJ6" s="594"/>
      <c r="BK6" s="594"/>
      <c r="BL6" s="594"/>
      <c r="BM6" s="594"/>
      <c r="BN6" s="595"/>
      <c r="BO6" s="596">
        <v>100</v>
      </c>
      <c r="BP6" s="596"/>
      <c r="BQ6" s="596"/>
      <c r="BR6" s="596"/>
      <c r="BS6" s="597">
        <v>82451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42685</v>
      </c>
      <c r="CS6" s="594"/>
      <c r="CT6" s="594"/>
      <c r="CU6" s="594"/>
      <c r="CV6" s="594"/>
      <c r="CW6" s="594"/>
      <c r="CX6" s="594"/>
      <c r="CY6" s="595"/>
      <c r="CZ6" s="596">
        <v>1.5</v>
      </c>
      <c r="DA6" s="596"/>
      <c r="DB6" s="596"/>
      <c r="DC6" s="596"/>
      <c r="DD6" s="602" t="s">
        <v>214</v>
      </c>
      <c r="DE6" s="594"/>
      <c r="DF6" s="594"/>
      <c r="DG6" s="594"/>
      <c r="DH6" s="594"/>
      <c r="DI6" s="594"/>
      <c r="DJ6" s="594"/>
      <c r="DK6" s="594"/>
      <c r="DL6" s="594"/>
      <c r="DM6" s="594"/>
      <c r="DN6" s="594"/>
      <c r="DO6" s="594"/>
      <c r="DP6" s="595"/>
      <c r="DQ6" s="602">
        <v>42530</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915</v>
      </c>
      <c r="S7" s="594"/>
      <c r="T7" s="594"/>
      <c r="U7" s="594"/>
      <c r="V7" s="594"/>
      <c r="W7" s="594"/>
      <c r="X7" s="594"/>
      <c r="Y7" s="595"/>
      <c r="Z7" s="596">
        <v>0</v>
      </c>
      <c r="AA7" s="596"/>
      <c r="AB7" s="596"/>
      <c r="AC7" s="596"/>
      <c r="AD7" s="597">
        <v>915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159556</v>
      </c>
      <c r="BH7" s="594"/>
      <c r="BI7" s="594"/>
      <c r="BJ7" s="594"/>
      <c r="BK7" s="594"/>
      <c r="BL7" s="594"/>
      <c r="BM7" s="594"/>
      <c r="BN7" s="595"/>
      <c r="BO7" s="596">
        <v>24.1</v>
      </c>
      <c r="BP7" s="596"/>
      <c r="BQ7" s="596"/>
      <c r="BR7" s="596"/>
      <c r="BS7" s="597" t="s">
        <v>214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536023</v>
      </c>
      <c r="CS7" s="594"/>
      <c r="CT7" s="594"/>
      <c r="CU7" s="594"/>
      <c r="CV7" s="594"/>
      <c r="CW7" s="594"/>
      <c r="CX7" s="594"/>
      <c r="CY7" s="595"/>
      <c r="CZ7" s="596">
        <v>18.5</v>
      </c>
      <c r="DA7" s="596"/>
      <c r="DB7" s="596"/>
      <c r="DC7" s="596"/>
      <c r="DD7" s="602">
        <v>972</v>
      </c>
      <c r="DE7" s="594"/>
      <c r="DF7" s="594"/>
      <c r="DG7" s="594"/>
      <c r="DH7" s="594"/>
      <c r="DI7" s="594"/>
      <c r="DJ7" s="594"/>
      <c r="DK7" s="594"/>
      <c r="DL7" s="594"/>
      <c r="DM7" s="594"/>
      <c r="DN7" s="594"/>
      <c r="DO7" s="594"/>
      <c r="DP7" s="595"/>
      <c r="DQ7" s="602">
        <v>486952</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2761</v>
      </c>
      <c r="S8" s="594"/>
      <c r="T8" s="594"/>
      <c r="U8" s="594"/>
      <c r="V8" s="594"/>
      <c r="W8" s="594"/>
      <c r="X8" s="594"/>
      <c r="Y8" s="595"/>
      <c r="Z8" s="596">
        <v>0.1</v>
      </c>
      <c r="AA8" s="596"/>
      <c r="AB8" s="596"/>
      <c r="AC8" s="596"/>
      <c r="AD8" s="597">
        <v>2761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7056</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644986</v>
      </c>
      <c r="CS8" s="594"/>
      <c r="CT8" s="594"/>
      <c r="CU8" s="594"/>
      <c r="CV8" s="594"/>
      <c r="CW8" s="594"/>
      <c r="CX8" s="594"/>
      <c r="CY8" s="595"/>
      <c r="CZ8" s="596">
        <v>22.3</v>
      </c>
      <c r="DA8" s="596"/>
      <c r="DB8" s="596"/>
      <c r="DC8" s="596"/>
      <c r="DD8" s="602">
        <v>2139</v>
      </c>
      <c r="DE8" s="594"/>
      <c r="DF8" s="594"/>
      <c r="DG8" s="594"/>
      <c r="DH8" s="594"/>
      <c r="DI8" s="594"/>
      <c r="DJ8" s="594"/>
      <c r="DK8" s="594"/>
      <c r="DL8" s="594"/>
      <c r="DM8" s="594"/>
      <c r="DN8" s="594"/>
      <c r="DO8" s="594"/>
      <c r="DP8" s="595"/>
      <c r="DQ8" s="602">
        <v>429946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1330</v>
      </c>
      <c r="S9" s="594"/>
      <c r="T9" s="594"/>
      <c r="U9" s="594"/>
      <c r="V9" s="594"/>
      <c r="W9" s="594"/>
      <c r="X9" s="594"/>
      <c r="Y9" s="595"/>
      <c r="Z9" s="596">
        <v>0</v>
      </c>
      <c r="AA9" s="596"/>
      <c r="AB9" s="596"/>
      <c r="AC9" s="596"/>
      <c r="AD9" s="597">
        <v>1330</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141480</v>
      </c>
      <c r="BH9" s="594"/>
      <c r="BI9" s="594"/>
      <c r="BJ9" s="594"/>
      <c r="BK9" s="594"/>
      <c r="BL9" s="594"/>
      <c r="BM9" s="594"/>
      <c r="BN9" s="595"/>
      <c r="BO9" s="596">
        <v>21.4</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312298</v>
      </c>
      <c r="CS9" s="594"/>
      <c r="CT9" s="594"/>
      <c r="CU9" s="594"/>
      <c r="CV9" s="594"/>
      <c r="CW9" s="594"/>
      <c r="CX9" s="594"/>
      <c r="CY9" s="595"/>
      <c r="CZ9" s="596">
        <v>10.8</v>
      </c>
      <c r="DA9" s="596"/>
      <c r="DB9" s="596"/>
      <c r="DC9" s="596"/>
      <c r="DD9" s="602">
        <v>9913</v>
      </c>
      <c r="DE9" s="594"/>
      <c r="DF9" s="594"/>
      <c r="DG9" s="594"/>
      <c r="DH9" s="594"/>
      <c r="DI9" s="594"/>
      <c r="DJ9" s="594"/>
      <c r="DK9" s="594"/>
      <c r="DL9" s="594"/>
      <c r="DM9" s="594"/>
      <c r="DN9" s="594"/>
      <c r="DO9" s="594"/>
      <c r="DP9" s="595"/>
      <c r="DQ9" s="602">
        <v>260333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44657</v>
      </c>
      <c r="S10" s="594"/>
      <c r="T10" s="594"/>
      <c r="U10" s="594"/>
      <c r="V10" s="594"/>
      <c r="W10" s="594"/>
      <c r="X10" s="594"/>
      <c r="Y10" s="595"/>
      <c r="Z10" s="596">
        <v>1.5</v>
      </c>
      <c r="AA10" s="596"/>
      <c r="AB10" s="596"/>
      <c r="AC10" s="596"/>
      <c r="AD10" s="597">
        <v>44657</v>
      </c>
      <c r="AE10" s="597"/>
      <c r="AF10" s="597"/>
      <c r="AG10" s="597"/>
      <c r="AH10" s="597"/>
      <c r="AI10" s="597"/>
      <c r="AJ10" s="597"/>
      <c r="AK10" s="597"/>
      <c r="AL10" s="598">
        <v>2.2000000000000002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8072</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1000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2948</v>
      </c>
      <c r="BH11" s="594"/>
      <c r="BI11" s="594"/>
      <c r="BJ11" s="594"/>
      <c r="BK11" s="594"/>
      <c r="BL11" s="594"/>
      <c r="BM11" s="594"/>
      <c r="BN11" s="595"/>
      <c r="BO11" s="596">
        <v>0.4</v>
      </c>
      <c r="BP11" s="596"/>
      <c r="BQ11" s="596"/>
      <c r="BR11" s="596"/>
      <c r="BS11" s="602" t="s">
        <v>112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234414</v>
      </c>
      <c r="CS11" s="594"/>
      <c r="CT11" s="594"/>
      <c r="CU11" s="594"/>
      <c r="CV11" s="594"/>
      <c r="CW11" s="594"/>
      <c r="CX11" s="594"/>
      <c r="CY11" s="595"/>
      <c r="CZ11" s="596">
        <v>8.1</v>
      </c>
      <c r="DA11" s="596"/>
      <c r="DB11" s="596"/>
      <c r="DC11" s="596"/>
      <c r="DD11" s="602">
        <v>37534</v>
      </c>
      <c r="DE11" s="594"/>
      <c r="DF11" s="594"/>
      <c r="DG11" s="594"/>
      <c r="DH11" s="594"/>
      <c r="DI11" s="594"/>
      <c r="DJ11" s="594"/>
      <c r="DK11" s="594"/>
      <c r="DL11" s="594"/>
      <c r="DM11" s="594"/>
      <c r="DN11" s="594"/>
      <c r="DO11" s="594"/>
      <c r="DP11" s="595"/>
      <c r="DQ11" s="602">
        <v>195817</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474580</v>
      </c>
      <c r="BH12" s="594"/>
      <c r="BI12" s="594"/>
      <c r="BJ12" s="594"/>
      <c r="BK12" s="594"/>
      <c r="BL12" s="594"/>
      <c r="BM12" s="594"/>
      <c r="BN12" s="595"/>
      <c r="BO12" s="596">
        <v>71.7</v>
      </c>
      <c r="BP12" s="596"/>
      <c r="BQ12" s="596"/>
      <c r="BR12" s="596"/>
      <c r="BS12" s="602">
        <v>82451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36288</v>
      </c>
      <c r="CS12" s="594"/>
      <c r="CT12" s="594"/>
      <c r="CU12" s="594"/>
      <c r="CV12" s="594"/>
      <c r="CW12" s="594"/>
      <c r="CX12" s="594"/>
      <c r="CY12" s="595"/>
      <c r="CZ12" s="596">
        <v>1.3</v>
      </c>
      <c r="DA12" s="596"/>
      <c r="DB12" s="596"/>
      <c r="DC12" s="596"/>
      <c r="DD12" s="602" t="s">
        <v>112</v>
      </c>
      <c r="DE12" s="594"/>
      <c r="DF12" s="594"/>
      <c r="DG12" s="594"/>
      <c r="DH12" s="594"/>
      <c r="DI12" s="594"/>
      <c r="DJ12" s="594"/>
      <c r="DK12" s="594"/>
      <c r="DL12" s="594"/>
      <c r="DM12" s="594"/>
      <c r="DN12" s="594"/>
      <c r="DO12" s="594"/>
      <c r="DP12" s="595"/>
      <c r="DQ12" s="602">
        <v>15262</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3185</v>
      </c>
      <c r="S13" s="594"/>
      <c r="T13" s="594"/>
      <c r="U13" s="594"/>
      <c r="V13" s="594"/>
      <c r="W13" s="594"/>
      <c r="X13" s="594"/>
      <c r="Y13" s="595"/>
      <c r="Z13" s="596">
        <v>0.1</v>
      </c>
      <c r="AA13" s="596"/>
      <c r="AB13" s="596"/>
      <c r="AC13" s="596"/>
      <c r="AD13" s="597">
        <v>3185</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473111</v>
      </c>
      <c r="BH13" s="594"/>
      <c r="BI13" s="594"/>
      <c r="BJ13" s="594"/>
      <c r="BK13" s="594"/>
      <c r="BL13" s="594"/>
      <c r="BM13" s="594"/>
      <c r="BN13" s="595"/>
      <c r="BO13" s="596">
        <v>71.5</v>
      </c>
      <c r="BP13" s="596"/>
      <c r="BQ13" s="596"/>
      <c r="BR13" s="596"/>
      <c r="BS13" s="602">
        <v>82451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246711</v>
      </c>
      <c r="CS13" s="594"/>
      <c r="CT13" s="594"/>
      <c r="CU13" s="594"/>
      <c r="CV13" s="594"/>
      <c r="CW13" s="594"/>
      <c r="CX13" s="594"/>
      <c r="CY13" s="595"/>
      <c r="CZ13" s="596">
        <v>8.5</v>
      </c>
      <c r="DA13" s="596"/>
      <c r="DB13" s="596"/>
      <c r="DC13" s="596"/>
      <c r="DD13" s="602">
        <v>177386</v>
      </c>
      <c r="DE13" s="594"/>
      <c r="DF13" s="594"/>
      <c r="DG13" s="594"/>
      <c r="DH13" s="594"/>
      <c r="DI13" s="594"/>
      <c r="DJ13" s="594"/>
      <c r="DK13" s="594"/>
      <c r="DL13" s="594"/>
      <c r="DM13" s="594"/>
      <c r="DN13" s="594"/>
      <c r="DO13" s="594"/>
      <c r="DP13" s="595"/>
      <c r="DQ13" s="602">
        <v>214314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11176</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150746</v>
      </c>
      <c r="CS14" s="594"/>
      <c r="CT14" s="594"/>
      <c r="CU14" s="594"/>
      <c r="CV14" s="594"/>
      <c r="CW14" s="594"/>
      <c r="CX14" s="594"/>
      <c r="CY14" s="595"/>
      <c r="CZ14" s="596">
        <v>5.2</v>
      </c>
      <c r="DA14" s="596"/>
      <c r="DB14" s="596"/>
      <c r="DC14" s="596"/>
      <c r="DD14" s="602">
        <v>809</v>
      </c>
      <c r="DE14" s="594"/>
      <c r="DF14" s="594"/>
      <c r="DG14" s="594"/>
      <c r="DH14" s="594"/>
      <c r="DI14" s="594"/>
      <c r="DJ14" s="594"/>
      <c r="DK14" s="594"/>
      <c r="DL14" s="594"/>
      <c r="DM14" s="594"/>
      <c r="DN14" s="594"/>
      <c r="DO14" s="594"/>
      <c r="DP14" s="595"/>
      <c r="DQ14" s="602">
        <v>133871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807</v>
      </c>
      <c r="S15" s="594"/>
      <c r="T15" s="594"/>
      <c r="U15" s="594"/>
      <c r="V15" s="594"/>
      <c r="W15" s="594"/>
      <c r="X15" s="594"/>
      <c r="Y15" s="595"/>
      <c r="Z15" s="596">
        <v>0</v>
      </c>
      <c r="AA15" s="596"/>
      <c r="AB15" s="596"/>
      <c r="AC15" s="596"/>
      <c r="AD15" s="597">
        <v>807</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16399</v>
      </c>
      <c r="BH15" s="594"/>
      <c r="BI15" s="594"/>
      <c r="BJ15" s="594"/>
      <c r="BK15" s="594"/>
      <c r="BL15" s="594"/>
      <c r="BM15" s="594"/>
      <c r="BN15" s="595"/>
      <c r="BO15" s="596">
        <v>2.5</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249167</v>
      </c>
      <c r="CS15" s="594"/>
      <c r="CT15" s="594"/>
      <c r="CU15" s="594"/>
      <c r="CV15" s="594"/>
      <c r="CW15" s="594"/>
      <c r="CX15" s="594"/>
      <c r="CY15" s="595"/>
      <c r="CZ15" s="596">
        <v>8.6</v>
      </c>
      <c r="DA15" s="596"/>
      <c r="DB15" s="596"/>
      <c r="DC15" s="596"/>
      <c r="DD15" s="602">
        <v>24735</v>
      </c>
      <c r="DE15" s="594"/>
      <c r="DF15" s="594"/>
      <c r="DG15" s="594"/>
      <c r="DH15" s="594"/>
      <c r="DI15" s="594"/>
      <c r="DJ15" s="594"/>
      <c r="DK15" s="594"/>
      <c r="DL15" s="594"/>
      <c r="DM15" s="594"/>
      <c r="DN15" s="594"/>
      <c r="DO15" s="594"/>
      <c r="DP15" s="595"/>
      <c r="DQ15" s="602">
        <v>200942</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1354584</v>
      </c>
      <c r="S16" s="594"/>
      <c r="T16" s="594"/>
      <c r="U16" s="594"/>
      <c r="V16" s="594"/>
      <c r="W16" s="594"/>
      <c r="X16" s="594"/>
      <c r="Y16" s="595"/>
      <c r="Z16" s="596">
        <v>44.8</v>
      </c>
      <c r="AA16" s="596"/>
      <c r="AB16" s="596"/>
      <c r="AC16" s="596"/>
      <c r="AD16" s="597">
        <v>1249998</v>
      </c>
      <c r="AE16" s="597"/>
      <c r="AF16" s="597"/>
      <c r="AG16" s="597"/>
      <c r="AH16" s="597"/>
      <c r="AI16" s="597"/>
      <c r="AJ16" s="597"/>
      <c r="AK16" s="597"/>
      <c r="AL16" s="598">
        <v>62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4719</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1740</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1249998</v>
      </c>
      <c r="S17" s="594"/>
      <c r="T17" s="594"/>
      <c r="U17" s="594"/>
      <c r="V17" s="594"/>
      <c r="W17" s="594"/>
      <c r="X17" s="594"/>
      <c r="Y17" s="595"/>
      <c r="Z17" s="596">
        <v>41.4</v>
      </c>
      <c r="AA17" s="596"/>
      <c r="AB17" s="596"/>
      <c r="AC17" s="596"/>
      <c r="AD17" s="597">
        <v>1249998</v>
      </c>
      <c r="AE17" s="597"/>
      <c r="AF17" s="597"/>
      <c r="AG17" s="597"/>
      <c r="AH17" s="597"/>
      <c r="AI17" s="597"/>
      <c r="AJ17" s="597"/>
      <c r="AK17" s="597"/>
      <c r="AL17" s="598">
        <v>62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432662</v>
      </c>
      <c r="CS17" s="594"/>
      <c r="CT17" s="594"/>
      <c r="CU17" s="594"/>
      <c r="CV17" s="594"/>
      <c r="CW17" s="594"/>
      <c r="CX17" s="594"/>
      <c r="CY17" s="595"/>
      <c r="CZ17" s="596">
        <v>15</v>
      </c>
      <c r="DA17" s="596"/>
      <c r="DB17" s="596"/>
      <c r="DC17" s="596"/>
      <c r="DD17" s="602" t="s">
        <v>112</v>
      </c>
      <c r="DE17" s="594"/>
      <c r="DF17" s="594"/>
      <c r="DG17" s="594"/>
      <c r="DH17" s="594"/>
      <c r="DI17" s="594"/>
      <c r="DJ17" s="594"/>
      <c r="DK17" s="594"/>
      <c r="DL17" s="594"/>
      <c r="DM17" s="594"/>
      <c r="DN17" s="594"/>
      <c r="DO17" s="594"/>
      <c r="DP17" s="595"/>
      <c r="DQ17" s="602">
        <v>432662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104586</v>
      </c>
      <c r="S18" s="594"/>
      <c r="T18" s="594"/>
      <c r="U18" s="594"/>
      <c r="V18" s="594"/>
      <c r="W18" s="594"/>
      <c r="X18" s="594"/>
      <c r="Y18" s="595"/>
      <c r="Z18" s="596">
        <v>3.5</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2097092</v>
      </c>
      <c r="S20" s="594"/>
      <c r="T20" s="594"/>
      <c r="U20" s="594"/>
      <c r="V20" s="594"/>
      <c r="W20" s="594"/>
      <c r="X20" s="594"/>
      <c r="Y20" s="595"/>
      <c r="Z20" s="596">
        <v>69.400000000000006</v>
      </c>
      <c r="AA20" s="596"/>
      <c r="AB20" s="596"/>
      <c r="AC20" s="596"/>
      <c r="AD20" s="597">
        <v>1992506</v>
      </c>
      <c r="AE20" s="597"/>
      <c r="AF20" s="597"/>
      <c r="AG20" s="597"/>
      <c r="AH20" s="597"/>
      <c r="AI20" s="597"/>
      <c r="AJ20" s="597"/>
      <c r="AK20" s="597"/>
      <c r="AL20" s="598">
        <v>98.9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2891699</v>
      </c>
      <c r="CS20" s="594"/>
      <c r="CT20" s="594"/>
      <c r="CU20" s="594"/>
      <c r="CV20" s="594"/>
      <c r="CW20" s="594"/>
      <c r="CX20" s="594"/>
      <c r="CY20" s="595"/>
      <c r="CZ20" s="596">
        <v>100</v>
      </c>
      <c r="DA20" s="596"/>
      <c r="DB20" s="596"/>
      <c r="DC20" s="596"/>
      <c r="DD20" s="602">
        <v>253488</v>
      </c>
      <c r="DE20" s="594"/>
      <c r="DF20" s="594"/>
      <c r="DG20" s="594"/>
      <c r="DH20" s="594"/>
      <c r="DI20" s="594"/>
      <c r="DJ20" s="594"/>
      <c r="DK20" s="594"/>
      <c r="DL20" s="594"/>
      <c r="DM20" s="594"/>
      <c r="DN20" s="594"/>
      <c r="DO20" s="594"/>
      <c r="DP20" s="595"/>
      <c r="DQ20" s="602">
        <v>2414369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523</v>
      </c>
      <c r="S21" s="594"/>
      <c r="T21" s="594"/>
      <c r="U21" s="594"/>
      <c r="V21" s="594"/>
      <c r="W21" s="594"/>
      <c r="X21" s="594"/>
      <c r="Y21" s="595"/>
      <c r="Z21" s="596">
        <v>0</v>
      </c>
      <c r="AA21" s="596"/>
      <c r="AB21" s="596"/>
      <c r="AC21" s="596"/>
      <c r="AD21" s="597">
        <v>523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1897</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36511</v>
      </c>
      <c r="S23" s="594"/>
      <c r="T23" s="594"/>
      <c r="U23" s="594"/>
      <c r="V23" s="594"/>
      <c r="W23" s="594"/>
      <c r="X23" s="594"/>
      <c r="Y23" s="595"/>
      <c r="Z23" s="596">
        <v>1.2</v>
      </c>
      <c r="AA23" s="596"/>
      <c r="AB23" s="596"/>
      <c r="AC23" s="596"/>
      <c r="AD23" s="597">
        <v>3355</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10706</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1280415</v>
      </c>
      <c r="CS24" s="583"/>
      <c r="CT24" s="583"/>
      <c r="CU24" s="583"/>
      <c r="CV24" s="583"/>
      <c r="CW24" s="583"/>
      <c r="CX24" s="583"/>
      <c r="CY24" s="584"/>
      <c r="CZ24" s="620">
        <v>44.3</v>
      </c>
      <c r="DA24" s="621"/>
      <c r="DB24" s="621"/>
      <c r="DC24" s="622"/>
      <c r="DD24" s="619">
        <v>1068282</v>
      </c>
      <c r="DE24" s="583"/>
      <c r="DF24" s="583"/>
      <c r="DG24" s="583"/>
      <c r="DH24" s="583"/>
      <c r="DI24" s="583"/>
      <c r="DJ24" s="583"/>
      <c r="DK24" s="584"/>
      <c r="DL24" s="619">
        <v>1038624</v>
      </c>
      <c r="DM24" s="583"/>
      <c r="DN24" s="583"/>
      <c r="DO24" s="583"/>
      <c r="DP24" s="583"/>
      <c r="DQ24" s="583"/>
      <c r="DR24" s="583"/>
      <c r="DS24" s="583"/>
      <c r="DT24" s="583"/>
      <c r="DU24" s="583"/>
      <c r="DV24" s="584"/>
      <c r="DW24" s="587">
        <v>48.7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172135</v>
      </c>
      <c r="S25" s="594"/>
      <c r="T25" s="594"/>
      <c r="U25" s="594"/>
      <c r="V25" s="594"/>
      <c r="W25" s="594"/>
      <c r="X25" s="594"/>
      <c r="Y25" s="595"/>
      <c r="Z25" s="596">
        <v>5.7</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595215</v>
      </c>
      <c r="CS25" s="625"/>
      <c r="CT25" s="625"/>
      <c r="CU25" s="625"/>
      <c r="CV25" s="625"/>
      <c r="CW25" s="625"/>
      <c r="CX25" s="625"/>
      <c r="CY25" s="626"/>
      <c r="CZ25" s="627">
        <v>20.6</v>
      </c>
      <c r="DA25" s="628"/>
      <c r="DB25" s="628"/>
      <c r="DC25" s="629"/>
      <c r="DD25" s="602">
        <v>544552</v>
      </c>
      <c r="DE25" s="625"/>
      <c r="DF25" s="625"/>
      <c r="DG25" s="625"/>
      <c r="DH25" s="625"/>
      <c r="DI25" s="625"/>
      <c r="DJ25" s="625"/>
      <c r="DK25" s="626"/>
      <c r="DL25" s="602">
        <v>544387</v>
      </c>
      <c r="DM25" s="625"/>
      <c r="DN25" s="625"/>
      <c r="DO25" s="625"/>
      <c r="DP25" s="625"/>
      <c r="DQ25" s="625"/>
      <c r="DR25" s="625"/>
      <c r="DS25" s="625"/>
      <c r="DT25" s="625"/>
      <c r="DU25" s="625"/>
      <c r="DV25" s="626"/>
      <c r="DW25" s="598">
        <v>25.5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374937</v>
      </c>
      <c r="CS26" s="594"/>
      <c r="CT26" s="594"/>
      <c r="CU26" s="594"/>
      <c r="CV26" s="594"/>
      <c r="CW26" s="594"/>
      <c r="CX26" s="594"/>
      <c r="CY26" s="595"/>
      <c r="CZ26" s="627">
        <v>13</v>
      </c>
      <c r="DA26" s="628"/>
      <c r="DB26" s="628"/>
      <c r="DC26" s="629"/>
      <c r="DD26" s="602">
        <v>328137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160793</v>
      </c>
      <c r="S27" s="594"/>
      <c r="T27" s="594"/>
      <c r="U27" s="594"/>
      <c r="V27" s="594"/>
      <c r="W27" s="594"/>
      <c r="X27" s="594"/>
      <c r="Y27" s="595"/>
      <c r="Z27" s="596">
        <v>5.3</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661711</v>
      </c>
      <c r="BH27" s="594"/>
      <c r="BI27" s="594"/>
      <c r="BJ27" s="594"/>
      <c r="BK27" s="594"/>
      <c r="BL27" s="594"/>
      <c r="BM27" s="594"/>
      <c r="BN27" s="595"/>
      <c r="BO27" s="596">
        <v>100</v>
      </c>
      <c r="BP27" s="596"/>
      <c r="BQ27" s="596"/>
      <c r="BR27" s="596"/>
      <c r="BS27" s="602">
        <v>82451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252543</v>
      </c>
      <c r="CS27" s="625"/>
      <c r="CT27" s="625"/>
      <c r="CU27" s="625"/>
      <c r="CV27" s="625"/>
      <c r="CW27" s="625"/>
      <c r="CX27" s="625"/>
      <c r="CY27" s="626"/>
      <c r="CZ27" s="627">
        <v>8.6999999999999993</v>
      </c>
      <c r="DA27" s="628"/>
      <c r="DB27" s="628"/>
      <c r="DC27" s="629"/>
      <c r="DD27" s="602">
        <v>91073</v>
      </c>
      <c r="DE27" s="625"/>
      <c r="DF27" s="625"/>
      <c r="DG27" s="625"/>
      <c r="DH27" s="625"/>
      <c r="DI27" s="625"/>
      <c r="DJ27" s="625"/>
      <c r="DK27" s="626"/>
      <c r="DL27" s="602">
        <v>89980</v>
      </c>
      <c r="DM27" s="625"/>
      <c r="DN27" s="625"/>
      <c r="DO27" s="625"/>
      <c r="DP27" s="625"/>
      <c r="DQ27" s="625"/>
      <c r="DR27" s="625"/>
      <c r="DS27" s="625"/>
      <c r="DT27" s="625"/>
      <c r="DU27" s="625"/>
      <c r="DV27" s="626"/>
      <c r="DW27" s="598">
        <v>4.2</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12971</v>
      </c>
      <c r="S28" s="594"/>
      <c r="T28" s="594"/>
      <c r="U28" s="594"/>
      <c r="V28" s="594"/>
      <c r="W28" s="594"/>
      <c r="X28" s="594"/>
      <c r="Y28" s="595"/>
      <c r="Z28" s="596">
        <v>0.4</v>
      </c>
      <c r="AA28" s="596"/>
      <c r="AB28" s="596"/>
      <c r="AC28" s="596"/>
      <c r="AD28" s="597">
        <v>9499</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432657</v>
      </c>
      <c r="CS28" s="594"/>
      <c r="CT28" s="594"/>
      <c r="CU28" s="594"/>
      <c r="CV28" s="594"/>
      <c r="CW28" s="594"/>
      <c r="CX28" s="594"/>
      <c r="CY28" s="595"/>
      <c r="CZ28" s="627">
        <v>15</v>
      </c>
      <c r="DA28" s="628"/>
      <c r="DB28" s="628"/>
      <c r="DC28" s="629"/>
      <c r="DD28" s="602">
        <v>432657</v>
      </c>
      <c r="DE28" s="594"/>
      <c r="DF28" s="594"/>
      <c r="DG28" s="594"/>
      <c r="DH28" s="594"/>
      <c r="DI28" s="594"/>
      <c r="DJ28" s="594"/>
      <c r="DK28" s="595"/>
      <c r="DL28" s="602">
        <v>404257</v>
      </c>
      <c r="DM28" s="594"/>
      <c r="DN28" s="594"/>
      <c r="DO28" s="594"/>
      <c r="DP28" s="594"/>
      <c r="DQ28" s="594"/>
      <c r="DR28" s="594"/>
      <c r="DS28" s="594"/>
      <c r="DT28" s="594"/>
      <c r="DU28" s="594"/>
      <c r="DV28" s="595"/>
      <c r="DW28" s="598">
        <v>18.899999999999999</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1978</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432657</v>
      </c>
      <c r="CS29" s="625"/>
      <c r="CT29" s="625"/>
      <c r="CU29" s="625"/>
      <c r="CV29" s="625"/>
      <c r="CW29" s="625"/>
      <c r="CX29" s="625"/>
      <c r="CY29" s="626"/>
      <c r="CZ29" s="627">
        <v>15</v>
      </c>
      <c r="DA29" s="628"/>
      <c r="DB29" s="628"/>
      <c r="DC29" s="629"/>
      <c r="DD29" s="602">
        <v>432657</v>
      </c>
      <c r="DE29" s="625"/>
      <c r="DF29" s="625"/>
      <c r="DG29" s="625"/>
      <c r="DH29" s="625"/>
      <c r="DI29" s="625"/>
      <c r="DJ29" s="625"/>
      <c r="DK29" s="626"/>
      <c r="DL29" s="602">
        <v>404257</v>
      </c>
      <c r="DM29" s="625"/>
      <c r="DN29" s="625"/>
      <c r="DO29" s="625"/>
      <c r="DP29" s="625"/>
      <c r="DQ29" s="625"/>
      <c r="DR29" s="625"/>
      <c r="DS29" s="625"/>
      <c r="DT29" s="625"/>
      <c r="DU29" s="625"/>
      <c r="DV29" s="626"/>
      <c r="DW29" s="598">
        <v>18.899999999999999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87634</v>
      </c>
      <c r="S30" s="594"/>
      <c r="T30" s="594"/>
      <c r="U30" s="594"/>
      <c r="V30" s="594"/>
      <c r="W30" s="594"/>
      <c r="X30" s="594"/>
      <c r="Y30" s="595"/>
      <c r="Z30" s="596">
        <v>2.9</v>
      </c>
      <c r="AA30" s="596"/>
      <c r="AB30" s="596"/>
      <c r="AC30" s="596"/>
      <c r="AD30" s="597">
        <v>8963</v>
      </c>
      <c r="AE30" s="597"/>
      <c r="AF30" s="597"/>
      <c r="AG30" s="597"/>
      <c r="AH30" s="597"/>
      <c r="AI30" s="597"/>
      <c r="AJ30" s="597"/>
      <c r="AK30" s="597"/>
      <c r="AL30" s="598">
        <v>0.4</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99.4</v>
      </c>
      <c r="BH30" s="652"/>
      <c r="BI30" s="652"/>
      <c r="BJ30" s="652"/>
      <c r="BK30" s="652"/>
      <c r="BL30" s="652"/>
      <c r="BM30" s="588">
        <v>96.9</v>
      </c>
      <c r="BN30" s="652"/>
      <c r="BO30" s="652"/>
      <c r="BP30" s="652"/>
      <c r="BQ30" s="653"/>
      <c r="BR30" s="651">
        <v>99.2</v>
      </c>
      <c r="BS30" s="652"/>
      <c r="BT30" s="652"/>
      <c r="BU30" s="652"/>
      <c r="BV30" s="652"/>
      <c r="BW30" s="652"/>
      <c r="BX30" s="588">
        <v>96.4</v>
      </c>
      <c r="BY30" s="652"/>
      <c r="BZ30" s="652"/>
      <c r="CA30" s="652"/>
      <c r="CB30" s="653"/>
      <c r="CD30" s="656"/>
      <c r="CE30" s="657"/>
      <c r="CF30" s="607" t="s">
        <v>291</v>
      </c>
      <c r="CG30" s="608"/>
      <c r="CH30" s="608"/>
      <c r="CI30" s="608"/>
      <c r="CJ30" s="608"/>
      <c r="CK30" s="608"/>
      <c r="CL30" s="608"/>
      <c r="CM30" s="608"/>
      <c r="CN30" s="608"/>
      <c r="CO30" s="608"/>
      <c r="CP30" s="608"/>
      <c r="CQ30" s="609"/>
      <c r="CR30" s="593">
        <v>398049</v>
      </c>
      <c r="CS30" s="594"/>
      <c r="CT30" s="594"/>
      <c r="CU30" s="594"/>
      <c r="CV30" s="594"/>
      <c r="CW30" s="594"/>
      <c r="CX30" s="594"/>
      <c r="CY30" s="595"/>
      <c r="CZ30" s="627">
        <v>13.8</v>
      </c>
      <c r="DA30" s="628"/>
      <c r="DB30" s="628"/>
      <c r="DC30" s="629"/>
      <c r="DD30" s="602">
        <v>398049</v>
      </c>
      <c r="DE30" s="594"/>
      <c r="DF30" s="594"/>
      <c r="DG30" s="594"/>
      <c r="DH30" s="594"/>
      <c r="DI30" s="594"/>
      <c r="DJ30" s="594"/>
      <c r="DK30" s="595"/>
      <c r="DL30" s="602">
        <v>369649</v>
      </c>
      <c r="DM30" s="594"/>
      <c r="DN30" s="594"/>
      <c r="DO30" s="594"/>
      <c r="DP30" s="594"/>
      <c r="DQ30" s="594"/>
      <c r="DR30" s="594"/>
      <c r="DS30" s="594"/>
      <c r="DT30" s="594"/>
      <c r="DU30" s="594"/>
      <c r="DV30" s="595"/>
      <c r="DW30" s="598">
        <v>17.3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195823</v>
      </c>
      <c r="S31" s="594"/>
      <c r="T31" s="594"/>
      <c r="U31" s="594"/>
      <c r="V31" s="594"/>
      <c r="W31" s="594"/>
      <c r="X31" s="594"/>
      <c r="Y31" s="595"/>
      <c r="Z31" s="596">
        <v>6.5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96.9</v>
      </c>
      <c r="BN31" s="649"/>
      <c r="BO31" s="649"/>
      <c r="BP31" s="649"/>
      <c r="BQ31" s="650"/>
      <c r="BR31" s="648">
        <v>98.6</v>
      </c>
      <c r="BS31" s="625"/>
      <c r="BT31" s="625"/>
      <c r="BU31" s="625"/>
      <c r="BV31" s="625"/>
      <c r="BW31" s="625"/>
      <c r="BX31" s="599">
        <v>96</v>
      </c>
      <c r="BY31" s="649"/>
      <c r="BZ31" s="649"/>
      <c r="CA31" s="649"/>
      <c r="CB31" s="650"/>
      <c r="CD31" s="656"/>
      <c r="CE31" s="657"/>
      <c r="CF31" s="607" t="s">
        <v>295</v>
      </c>
      <c r="CG31" s="608"/>
      <c r="CH31" s="608"/>
      <c r="CI31" s="608"/>
      <c r="CJ31" s="608"/>
      <c r="CK31" s="608"/>
      <c r="CL31" s="608"/>
      <c r="CM31" s="608"/>
      <c r="CN31" s="608"/>
      <c r="CO31" s="608"/>
      <c r="CP31" s="608"/>
      <c r="CQ31" s="609"/>
      <c r="CR31" s="593">
        <v>34608</v>
      </c>
      <c r="CS31" s="625"/>
      <c r="CT31" s="625"/>
      <c r="CU31" s="625"/>
      <c r="CV31" s="625"/>
      <c r="CW31" s="625"/>
      <c r="CX31" s="625"/>
      <c r="CY31" s="626"/>
      <c r="CZ31" s="627">
        <v>1.2</v>
      </c>
      <c r="DA31" s="628"/>
      <c r="DB31" s="628"/>
      <c r="DC31" s="629"/>
      <c r="DD31" s="602">
        <v>34608</v>
      </c>
      <c r="DE31" s="625"/>
      <c r="DF31" s="625"/>
      <c r="DG31" s="625"/>
      <c r="DH31" s="625"/>
      <c r="DI31" s="625"/>
      <c r="DJ31" s="625"/>
      <c r="DK31" s="626"/>
      <c r="DL31" s="602">
        <v>34608</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62406</v>
      </c>
      <c r="S32" s="594"/>
      <c r="T32" s="594"/>
      <c r="U32" s="594"/>
      <c r="V32" s="594"/>
      <c r="W32" s="594"/>
      <c r="X32" s="594"/>
      <c r="Y32" s="595"/>
      <c r="Z32" s="596">
        <v>2.1</v>
      </c>
      <c r="AA32" s="596"/>
      <c r="AB32" s="596"/>
      <c r="AC32" s="596"/>
      <c r="AD32" s="597" t="s">
        <v>112</v>
      </c>
      <c r="AE32" s="597"/>
      <c r="AF32" s="597"/>
      <c r="AG32" s="597"/>
      <c r="AH32" s="597"/>
      <c r="AI32" s="597"/>
      <c r="AJ32" s="597"/>
      <c r="AK32" s="597"/>
      <c r="AL32" s="598" t="s">
        <v>112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99.5</v>
      </c>
      <c r="BH32" s="661"/>
      <c r="BI32" s="661"/>
      <c r="BJ32" s="661"/>
      <c r="BK32" s="661"/>
      <c r="BL32" s="661"/>
      <c r="BM32" s="662">
        <v>96.8</v>
      </c>
      <c r="BN32" s="661"/>
      <c r="BO32" s="661"/>
      <c r="BP32" s="661"/>
      <c r="BQ32" s="663"/>
      <c r="BR32" s="660">
        <v>99.3</v>
      </c>
      <c r="BS32" s="661"/>
      <c r="BT32" s="661"/>
      <c r="BU32" s="661"/>
      <c r="BV32" s="661"/>
      <c r="BW32" s="661"/>
      <c r="BX32" s="662">
        <v>96.3</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181300</v>
      </c>
      <c r="S33" s="594"/>
      <c r="T33" s="594"/>
      <c r="U33" s="594"/>
      <c r="V33" s="594"/>
      <c r="W33" s="594"/>
      <c r="X33" s="594"/>
      <c r="Y33" s="595"/>
      <c r="Z33" s="596">
        <v>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1353077</v>
      </c>
      <c r="CS33" s="625"/>
      <c r="CT33" s="625"/>
      <c r="CU33" s="625"/>
      <c r="CV33" s="625"/>
      <c r="CW33" s="625"/>
      <c r="CX33" s="625"/>
      <c r="CY33" s="626"/>
      <c r="CZ33" s="627">
        <v>46.8</v>
      </c>
      <c r="DA33" s="628"/>
      <c r="DB33" s="628"/>
      <c r="DC33" s="629"/>
      <c r="DD33" s="602">
        <v>1150158</v>
      </c>
      <c r="DE33" s="625"/>
      <c r="DF33" s="625"/>
      <c r="DG33" s="625"/>
      <c r="DH33" s="625"/>
      <c r="DI33" s="625"/>
      <c r="DJ33" s="625"/>
      <c r="DK33" s="626"/>
      <c r="DL33" s="602">
        <v>818145</v>
      </c>
      <c r="DM33" s="625"/>
      <c r="DN33" s="625"/>
      <c r="DO33" s="625"/>
      <c r="DP33" s="625"/>
      <c r="DQ33" s="625"/>
      <c r="DR33" s="625"/>
      <c r="DS33" s="625"/>
      <c r="DT33" s="625"/>
      <c r="DU33" s="625"/>
      <c r="DV33" s="626"/>
      <c r="DW33" s="598">
        <v>38.299999999999997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464930</v>
      </c>
      <c r="CS34" s="594"/>
      <c r="CT34" s="594"/>
      <c r="CU34" s="594"/>
      <c r="CV34" s="594"/>
      <c r="CW34" s="594"/>
      <c r="CX34" s="594"/>
      <c r="CY34" s="595"/>
      <c r="CZ34" s="627">
        <v>16.100000000000001</v>
      </c>
      <c r="DA34" s="628"/>
      <c r="DB34" s="628"/>
      <c r="DC34" s="629"/>
      <c r="DD34" s="602">
        <v>377962</v>
      </c>
      <c r="DE34" s="594"/>
      <c r="DF34" s="594"/>
      <c r="DG34" s="594"/>
      <c r="DH34" s="594"/>
      <c r="DI34" s="594"/>
      <c r="DJ34" s="594"/>
      <c r="DK34" s="595"/>
      <c r="DL34" s="602">
        <v>305112</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119500</v>
      </c>
      <c r="S35" s="594"/>
      <c r="T35" s="594"/>
      <c r="U35" s="594"/>
      <c r="V35" s="594"/>
      <c r="W35" s="594"/>
      <c r="X35" s="594"/>
      <c r="Y35" s="595"/>
      <c r="Z35" s="596">
        <v>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489627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65393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24854</v>
      </c>
      <c r="CS35" s="625"/>
      <c r="CT35" s="625"/>
      <c r="CU35" s="625"/>
      <c r="CV35" s="625"/>
      <c r="CW35" s="625"/>
      <c r="CX35" s="625"/>
      <c r="CY35" s="626"/>
      <c r="CZ35" s="627">
        <v>0.9</v>
      </c>
      <c r="DA35" s="628"/>
      <c r="DB35" s="628"/>
      <c r="DC35" s="629"/>
      <c r="DD35" s="602">
        <v>24826</v>
      </c>
      <c r="DE35" s="625"/>
      <c r="DF35" s="625"/>
      <c r="DG35" s="625"/>
      <c r="DH35" s="625"/>
      <c r="DI35" s="625"/>
      <c r="DJ35" s="625"/>
      <c r="DK35" s="626"/>
      <c r="DL35" s="602">
        <v>19362</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3021769</v>
      </c>
      <c r="S36" s="666"/>
      <c r="T36" s="666"/>
      <c r="U36" s="666"/>
      <c r="V36" s="666"/>
      <c r="W36" s="666"/>
      <c r="X36" s="666"/>
      <c r="Y36" s="667"/>
      <c r="Z36" s="668">
        <v>100</v>
      </c>
      <c r="AA36" s="668"/>
      <c r="AB36" s="668"/>
      <c r="AC36" s="668"/>
      <c r="AD36" s="669">
        <v>2014846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162813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52422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301816</v>
      </c>
      <c r="CS36" s="594"/>
      <c r="CT36" s="594"/>
      <c r="CU36" s="594"/>
      <c r="CV36" s="594"/>
      <c r="CW36" s="594"/>
      <c r="CX36" s="594"/>
      <c r="CY36" s="595"/>
      <c r="CZ36" s="627">
        <v>10.4</v>
      </c>
      <c r="DA36" s="628"/>
      <c r="DB36" s="628"/>
      <c r="DC36" s="629"/>
      <c r="DD36" s="602">
        <v>265444</v>
      </c>
      <c r="DE36" s="594"/>
      <c r="DF36" s="594"/>
      <c r="DG36" s="594"/>
      <c r="DH36" s="594"/>
      <c r="DI36" s="594"/>
      <c r="DJ36" s="594"/>
      <c r="DK36" s="595"/>
      <c r="DL36" s="602">
        <v>225951</v>
      </c>
      <c r="DM36" s="594"/>
      <c r="DN36" s="594"/>
      <c r="DO36" s="594"/>
      <c r="DP36" s="594"/>
      <c r="DQ36" s="594"/>
      <c r="DR36" s="594"/>
      <c r="DS36" s="594"/>
      <c r="DT36" s="594"/>
      <c r="DU36" s="594"/>
      <c r="DV36" s="595"/>
      <c r="DW36" s="598">
        <v>10.6</v>
      </c>
      <c r="DX36" s="623"/>
      <c r="DY36" s="623"/>
      <c r="DZ36" s="623"/>
      <c r="EA36" s="623"/>
      <c r="EB36" s="623"/>
      <c r="EC36" s="624"/>
    </row>
    <row r="37" spans="2:133" ht="11.25" customHeight="1">
      <c r="AQ37" s="672" t="s">
        <v>313</v>
      </c>
      <c r="AR37" s="673"/>
      <c r="AS37" s="673"/>
      <c r="AT37" s="673"/>
      <c r="AU37" s="673"/>
      <c r="AV37" s="673"/>
      <c r="AW37" s="673"/>
      <c r="AX37" s="673"/>
      <c r="AY37" s="674"/>
      <c r="AZ37" s="593">
        <v>106149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727</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161544</v>
      </c>
      <c r="CS37" s="625"/>
      <c r="CT37" s="625"/>
      <c r="CU37" s="625"/>
      <c r="CV37" s="625"/>
      <c r="CW37" s="625"/>
      <c r="CX37" s="625"/>
      <c r="CY37" s="626"/>
      <c r="CZ37" s="627">
        <v>5.6</v>
      </c>
      <c r="DA37" s="628"/>
      <c r="DB37" s="628"/>
      <c r="DC37" s="629"/>
      <c r="DD37" s="602">
        <v>161544</v>
      </c>
      <c r="DE37" s="625"/>
      <c r="DF37" s="625"/>
      <c r="DG37" s="625"/>
      <c r="DH37" s="625"/>
      <c r="DI37" s="625"/>
      <c r="DJ37" s="625"/>
      <c r="DK37" s="626"/>
      <c r="DL37" s="602">
        <v>142969</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1261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483821</v>
      </c>
      <c r="CS38" s="594"/>
      <c r="CT38" s="594"/>
      <c r="CU38" s="594"/>
      <c r="CV38" s="594"/>
      <c r="CW38" s="594"/>
      <c r="CX38" s="594"/>
      <c r="CY38" s="595"/>
      <c r="CZ38" s="627">
        <v>16.7</v>
      </c>
      <c r="DA38" s="628"/>
      <c r="DB38" s="628"/>
      <c r="DC38" s="629"/>
      <c r="DD38" s="602">
        <v>421922</v>
      </c>
      <c r="DE38" s="594"/>
      <c r="DF38" s="594"/>
      <c r="DG38" s="594"/>
      <c r="DH38" s="594"/>
      <c r="DI38" s="594"/>
      <c r="DJ38" s="594"/>
      <c r="DK38" s="595"/>
      <c r="DL38" s="602">
        <v>267720</v>
      </c>
      <c r="DM38" s="594"/>
      <c r="DN38" s="594"/>
      <c r="DO38" s="594"/>
      <c r="DP38" s="594"/>
      <c r="DQ38" s="594"/>
      <c r="DR38" s="594"/>
      <c r="DS38" s="594"/>
      <c r="DT38" s="594"/>
      <c r="DU38" s="594"/>
      <c r="DV38" s="595"/>
      <c r="DW38" s="598">
        <v>12.5</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63152</v>
      </c>
      <c r="CS39" s="625"/>
      <c r="CT39" s="625"/>
      <c r="CU39" s="625"/>
      <c r="CV39" s="625"/>
      <c r="CW39" s="625"/>
      <c r="CX39" s="625"/>
      <c r="CY39" s="626"/>
      <c r="CZ39" s="627">
        <v>2.2000000000000002</v>
      </c>
      <c r="DA39" s="628"/>
      <c r="DB39" s="628"/>
      <c r="DC39" s="629"/>
      <c r="DD39" s="602">
        <v>60000</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32055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14504</v>
      </c>
      <c r="CS40" s="594"/>
      <c r="CT40" s="594"/>
      <c r="CU40" s="594"/>
      <c r="CV40" s="594"/>
      <c r="CW40" s="594"/>
      <c r="CX40" s="594"/>
      <c r="CY40" s="595"/>
      <c r="CZ40" s="627">
        <v>0.5</v>
      </c>
      <c r="DA40" s="628"/>
      <c r="DB40" s="628"/>
      <c r="DC40" s="629"/>
      <c r="DD40" s="602">
        <v>4</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188610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258207</v>
      </c>
      <c r="CS42" s="594"/>
      <c r="CT42" s="594"/>
      <c r="CU42" s="594"/>
      <c r="CV42" s="594"/>
      <c r="CW42" s="594"/>
      <c r="CX42" s="594"/>
      <c r="CY42" s="595"/>
      <c r="CZ42" s="627">
        <v>8.9</v>
      </c>
      <c r="DA42" s="676"/>
      <c r="DB42" s="676"/>
      <c r="DC42" s="677"/>
      <c r="DD42" s="602">
        <v>195929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6888</v>
      </c>
      <c r="CS43" s="625"/>
      <c r="CT43" s="625"/>
      <c r="CU43" s="625"/>
      <c r="CV43" s="625"/>
      <c r="CW43" s="625"/>
      <c r="CX43" s="625"/>
      <c r="CY43" s="626"/>
      <c r="CZ43" s="627">
        <v>0.2</v>
      </c>
      <c r="DA43" s="628"/>
      <c r="DB43" s="628"/>
      <c r="DC43" s="629"/>
      <c r="DD43" s="602">
        <v>6797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253488</v>
      </c>
      <c r="CS44" s="594"/>
      <c r="CT44" s="594"/>
      <c r="CU44" s="594"/>
      <c r="CV44" s="594"/>
      <c r="CW44" s="594"/>
      <c r="CX44" s="594"/>
      <c r="CY44" s="595"/>
      <c r="CZ44" s="627">
        <v>8.8000000000000007</v>
      </c>
      <c r="DA44" s="676"/>
      <c r="DB44" s="676"/>
      <c r="DC44" s="677"/>
      <c r="DD44" s="602">
        <v>194189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31947</v>
      </c>
      <c r="CS45" s="625"/>
      <c r="CT45" s="625"/>
      <c r="CU45" s="625"/>
      <c r="CV45" s="625"/>
      <c r="CW45" s="625"/>
      <c r="CX45" s="625"/>
      <c r="CY45" s="626"/>
      <c r="CZ45" s="627">
        <v>1.1000000000000001</v>
      </c>
      <c r="DA45" s="628"/>
      <c r="DB45" s="628"/>
      <c r="DC45" s="629"/>
      <c r="DD45" s="602">
        <v>15183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215693</v>
      </c>
      <c r="CS46" s="594"/>
      <c r="CT46" s="594"/>
      <c r="CU46" s="594"/>
      <c r="CV46" s="594"/>
      <c r="CW46" s="594"/>
      <c r="CX46" s="594"/>
      <c r="CY46" s="595"/>
      <c r="CZ46" s="627">
        <v>7.5</v>
      </c>
      <c r="DA46" s="676"/>
      <c r="DB46" s="676"/>
      <c r="DC46" s="677"/>
      <c r="DD46" s="602">
        <v>173158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4719</v>
      </c>
      <c r="CS47" s="625"/>
      <c r="CT47" s="625"/>
      <c r="CU47" s="625"/>
      <c r="CV47" s="625"/>
      <c r="CW47" s="625"/>
      <c r="CX47" s="625"/>
      <c r="CY47" s="626"/>
      <c r="CZ47" s="627">
        <v>0.2</v>
      </c>
      <c r="DA47" s="628"/>
      <c r="DB47" s="628"/>
      <c r="DC47" s="629"/>
      <c r="DD47" s="602">
        <v>1740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2891699</v>
      </c>
      <c r="CS49" s="661"/>
      <c r="CT49" s="661"/>
      <c r="CU49" s="661"/>
      <c r="CV49" s="661"/>
      <c r="CW49" s="661"/>
      <c r="CX49" s="661"/>
      <c r="CY49" s="688"/>
      <c r="CZ49" s="689">
        <v>100</v>
      </c>
      <c r="DA49" s="690"/>
      <c r="DB49" s="690"/>
      <c r="DC49" s="691"/>
      <c r="DD49" s="692">
        <v>2414369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3085</v>
      </c>
      <c r="R7" s="723"/>
      <c r="S7" s="723"/>
      <c r="T7" s="723"/>
      <c r="U7" s="723"/>
      <c r="V7" s="723">
        <v>2955</v>
      </c>
      <c r="W7" s="723"/>
      <c r="X7" s="723"/>
      <c r="Y7" s="723"/>
      <c r="Z7" s="723"/>
      <c r="AA7" s="723">
        <v>130</v>
      </c>
      <c r="AB7" s="723"/>
      <c r="AC7" s="723"/>
      <c r="AD7" s="723"/>
      <c r="AE7" s="724"/>
      <c r="AF7" s="725">
        <v>126</v>
      </c>
      <c r="AG7" s="726"/>
      <c r="AH7" s="726"/>
      <c r="AI7" s="726"/>
      <c r="AJ7" s="727"/>
      <c r="AK7" s="762">
        <v>88</v>
      </c>
      <c r="AL7" s="763"/>
      <c r="AM7" s="763"/>
      <c r="AN7" s="763"/>
      <c r="AO7" s="763"/>
      <c r="AP7" s="763">
        <v>2889</v>
      </c>
      <c r="AQ7" s="763"/>
      <c r="AR7" s="763"/>
      <c r="AS7" s="763"/>
      <c r="AT7" s="763"/>
      <c r="AU7" s="764" t="s">
        <v>524</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527</v>
      </c>
      <c r="BT7" s="767"/>
      <c r="BU7" s="767"/>
      <c r="BV7" s="767"/>
      <c r="BW7" s="767"/>
      <c r="BX7" s="767"/>
      <c r="BY7" s="767"/>
      <c r="BZ7" s="767"/>
      <c r="CA7" s="767"/>
      <c r="CB7" s="767"/>
      <c r="CC7" s="767"/>
      <c r="CD7" s="767"/>
      <c r="CE7" s="767"/>
      <c r="CF7" s="767"/>
      <c r="CG7" s="768"/>
      <c r="CH7" s="759">
        <v>1</v>
      </c>
      <c r="CI7" s="760"/>
      <c r="CJ7" s="760"/>
      <c r="CK7" s="760"/>
      <c r="CL7" s="761"/>
      <c r="CM7" s="759">
        <v>60</v>
      </c>
      <c r="CN7" s="760"/>
      <c r="CO7" s="760"/>
      <c r="CP7" s="760"/>
      <c r="CQ7" s="761"/>
      <c r="CR7" s="759">
        <v>11</v>
      </c>
      <c r="CS7" s="760"/>
      <c r="CT7" s="760"/>
      <c r="CU7" s="760"/>
      <c r="CV7" s="761"/>
      <c r="CW7" s="759" t="s">
        <v>526</v>
      </c>
      <c r="CX7" s="760"/>
      <c r="CY7" s="760"/>
      <c r="CZ7" s="760"/>
      <c r="DA7" s="761"/>
      <c r="DB7" s="759" t="s">
        <v>526</v>
      </c>
      <c r="DC7" s="760"/>
      <c r="DD7" s="760"/>
      <c r="DE7" s="760"/>
      <c r="DF7" s="761"/>
      <c r="DG7" s="759" t="s">
        <v>526</v>
      </c>
      <c r="DH7" s="760"/>
      <c r="DI7" s="760"/>
      <c r="DJ7" s="760"/>
      <c r="DK7" s="761"/>
      <c r="DL7" s="759" t="s">
        <v>528</v>
      </c>
      <c r="DM7" s="760"/>
      <c r="DN7" s="760"/>
      <c r="DO7" s="760"/>
      <c r="DP7" s="761"/>
      <c r="DQ7" s="759" t="s">
        <v>528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3085</v>
      </c>
      <c r="R23" s="782"/>
      <c r="S23" s="782"/>
      <c r="T23" s="782"/>
      <c r="U23" s="782"/>
      <c r="V23" s="782">
        <v>2955</v>
      </c>
      <c r="W23" s="782"/>
      <c r="X23" s="782"/>
      <c r="Y23" s="782"/>
      <c r="Z23" s="782"/>
      <c r="AA23" s="782">
        <v>130</v>
      </c>
      <c r="AB23" s="782"/>
      <c r="AC23" s="782"/>
      <c r="AD23" s="782"/>
      <c r="AE23" s="783"/>
      <c r="AF23" s="784">
        <v>126</v>
      </c>
      <c r="AG23" s="782"/>
      <c r="AH23" s="782"/>
      <c r="AI23" s="782"/>
      <c r="AJ23" s="785"/>
      <c r="AK23" s="786"/>
      <c r="AL23" s="787"/>
      <c r="AM23" s="787"/>
      <c r="AN23" s="787"/>
      <c r="AO23" s="787"/>
      <c r="AP23" s="782">
        <v>2889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639</v>
      </c>
      <c r="R28" s="811"/>
      <c r="S28" s="811"/>
      <c r="T28" s="811"/>
      <c r="U28" s="811"/>
      <c r="V28" s="811">
        <v>573</v>
      </c>
      <c r="W28" s="811"/>
      <c r="X28" s="811"/>
      <c r="Y28" s="811"/>
      <c r="Z28" s="811"/>
      <c r="AA28" s="811">
        <v>65</v>
      </c>
      <c r="AB28" s="811"/>
      <c r="AC28" s="811"/>
      <c r="AD28" s="811"/>
      <c r="AE28" s="812"/>
      <c r="AF28" s="813">
        <v>65</v>
      </c>
      <c r="AG28" s="811"/>
      <c r="AH28" s="811"/>
      <c r="AI28" s="811"/>
      <c r="AJ28" s="814"/>
      <c r="AK28" s="815">
        <v>32</v>
      </c>
      <c r="AL28" s="806"/>
      <c r="AM28" s="806"/>
      <c r="AN28" s="806"/>
      <c r="AO28" s="806"/>
      <c r="AP28" s="806" t="s">
        <v>526</v>
      </c>
      <c r="AQ28" s="806"/>
      <c r="AR28" s="806"/>
      <c r="AS28" s="806"/>
      <c r="AT28" s="806"/>
      <c r="AU28" s="806" t="s">
        <v>526</v>
      </c>
      <c r="AV28" s="806"/>
      <c r="AW28" s="806"/>
      <c r="AX28" s="806"/>
      <c r="AY28" s="806"/>
      <c r="AZ28" s="807" t="s">
        <v>526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572</v>
      </c>
      <c r="R29" s="747"/>
      <c r="S29" s="747"/>
      <c r="T29" s="747"/>
      <c r="U29" s="747"/>
      <c r="V29" s="747">
        <v>542</v>
      </c>
      <c r="W29" s="747"/>
      <c r="X29" s="747"/>
      <c r="Y29" s="747"/>
      <c r="Z29" s="747"/>
      <c r="AA29" s="747">
        <v>30</v>
      </c>
      <c r="AB29" s="747"/>
      <c r="AC29" s="747"/>
      <c r="AD29" s="747"/>
      <c r="AE29" s="748"/>
      <c r="AF29" s="749">
        <v>30</v>
      </c>
      <c r="AG29" s="750"/>
      <c r="AH29" s="750"/>
      <c r="AI29" s="750"/>
      <c r="AJ29" s="751"/>
      <c r="AK29" s="818">
        <v>105</v>
      </c>
      <c r="AL29" s="819"/>
      <c r="AM29" s="819"/>
      <c r="AN29" s="819"/>
      <c r="AO29" s="819"/>
      <c r="AP29" s="819" t="s">
        <v>472</v>
      </c>
      <c r="AQ29" s="819"/>
      <c r="AR29" s="819"/>
      <c r="AS29" s="819"/>
      <c r="AT29" s="819"/>
      <c r="AU29" s="819" t="s">
        <v>472</v>
      </c>
      <c r="AV29" s="819"/>
      <c r="AW29" s="819"/>
      <c r="AX29" s="819"/>
      <c r="AY29" s="819"/>
      <c r="AZ29" s="820" t="s">
        <v>472</v>
      </c>
      <c r="BA29" s="820"/>
      <c r="BB29" s="820"/>
      <c r="BC29" s="820"/>
      <c r="BD29" s="820"/>
      <c r="BE29" s="816" t="s">
        <v>525</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543</v>
      </c>
      <c r="C30" s="744"/>
      <c r="D30" s="744"/>
      <c r="E30" s="744"/>
      <c r="F30" s="744"/>
      <c r="G30" s="744"/>
      <c r="H30" s="744"/>
      <c r="I30" s="744"/>
      <c r="J30" s="744"/>
      <c r="K30" s="744"/>
      <c r="L30" s="744"/>
      <c r="M30" s="744"/>
      <c r="N30" s="744"/>
      <c r="O30" s="744"/>
      <c r="P30" s="745"/>
      <c r="Q30" s="746">
        <v>65</v>
      </c>
      <c r="R30" s="747"/>
      <c r="S30" s="747"/>
      <c r="T30" s="747"/>
      <c r="U30" s="747"/>
      <c r="V30" s="747">
        <v>64</v>
      </c>
      <c r="W30" s="747"/>
      <c r="X30" s="747"/>
      <c r="Y30" s="747"/>
      <c r="Z30" s="747"/>
      <c r="AA30" s="747">
        <v>1</v>
      </c>
      <c r="AB30" s="747"/>
      <c r="AC30" s="747"/>
      <c r="AD30" s="747"/>
      <c r="AE30" s="748"/>
      <c r="AF30" s="749">
        <v>1</v>
      </c>
      <c r="AG30" s="750"/>
      <c r="AH30" s="750"/>
      <c r="AI30" s="750"/>
      <c r="AJ30" s="751"/>
      <c r="AK30" s="818">
        <v>19</v>
      </c>
      <c r="AL30" s="819"/>
      <c r="AM30" s="819"/>
      <c r="AN30" s="819"/>
      <c r="AO30" s="819"/>
      <c r="AP30" s="819" t="s">
        <v>472</v>
      </c>
      <c r="AQ30" s="819"/>
      <c r="AR30" s="819"/>
      <c r="AS30" s="819"/>
      <c r="AT30" s="819"/>
      <c r="AU30" s="819" t="s">
        <v>472</v>
      </c>
      <c r="AV30" s="819"/>
      <c r="AW30" s="819"/>
      <c r="AX30" s="819"/>
      <c r="AY30" s="819"/>
      <c r="AZ30" s="820" t="s">
        <v>472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337</v>
      </c>
      <c r="R31" s="747"/>
      <c r="S31" s="747"/>
      <c r="T31" s="747"/>
      <c r="U31" s="747"/>
      <c r="V31" s="747">
        <v>331</v>
      </c>
      <c r="W31" s="747"/>
      <c r="X31" s="747"/>
      <c r="Y31" s="747"/>
      <c r="Z31" s="747"/>
      <c r="AA31" s="747">
        <v>6</v>
      </c>
      <c r="AB31" s="747"/>
      <c r="AC31" s="747"/>
      <c r="AD31" s="747"/>
      <c r="AE31" s="748"/>
      <c r="AF31" s="749">
        <v>6</v>
      </c>
      <c r="AG31" s="750"/>
      <c r="AH31" s="750"/>
      <c r="AI31" s="750"/>
      <c r="AJ31" s="751"/>
      <c r="AK31" s="818">
        <v>106</v>
      </c>
      <c r="AL31" s="819"/>
      <c r="AM31" s="819"/>
      <c r="AN31" s="819"/>
      <c r="AO31" s="819"/>
      <c r="AP31" s="819">
        <v>485</v>
      </c>
      <c r="AQ31" s="819"/>
      <c r="AR31" s="819"/>
      <c r="AS31" s="819"/>
      <c r="AT31" s="819"/>
      <c r="AU31" s="819">
        <v>256</v>
      </c>
      <c r="AV31" s="819"/>
      <c r="AW31" s="819"/>
      <c r="AX31" s="819"/>
      <c r="AY31" s="819"/>
      <c r="AZ31" s="820" t="s">
        <v>526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144</v>
      </c>
      <c r="R32" s="747"/>
      <c r="S32" s="747"/>
      <c r="T32" s="747"/>
      <c r="U32" s="747"/>
      <c r="V32" s="747">
        <v>135</v>
      </c>
      <c r="W32" s="747"/>
      <c r="X32" s="747"/>
      <c r="Y32" s="747"/>
      <c r="Z32" s="747"/>
      <c r="AA32" s="747">
        <v>9</v>
      </c>
      <c r="AB32" s="747"/>
      <c r="AC32" s="747"/>
      <c r="AD32" s="747"/>
      <c r="AE32" s="748"/>
      <c r="AF32" s="749">
        <v>9</v>
      </c>
      <c r="AG32" s="750"/>
      <c r="AH32" s="750"/>
      <c r="AI32" s="750"/>
      <c r="AJ32" s="751"/>
      <c r="AK32" s="818">
        <v>163</v>
      </c>
      <c r="AL32" s="819"/>
      <c r="AM32" s="819"/>
      <c r="AN32" s="819"/>
      <c r="AO32" s="819"/>
      <c r="AP32" s="819">
        <v>822</v>
      </c>
      <c r="AQ32" s="819"/>
      <c r="AR32" s="819"/>
      <c r="AS32" s="819"/>
      <c r="AT32" s="819"/>
      <c r="AU32" s="819">
        <v>719</v>
      </c>
      <c r="AV32" s="819"/>
      <c r="AW32" s="819"/>
      <c r="AX32" s="819"/>
      <c r="AY32" s="819"/>
      <c r="AZ32" s="820" t="s">
        <v>526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111</v>
      </c>
      <c r="AG63" s="830"/>
      <c r="AH63" s="830"/>
      <c r="AI63" s="830"/>
      <c r="AJ63" s="831"/>
      <c r="AK63" s="832"/>
      <c r="AL63" s="827"/>
      <c r="AM63" s="827"/>
      <c r="AN63" s="827"/>
      <c r="AO63" s="827"/>
      <c r="AP63" s="830">
        <v>1307</v>
      </c>
      <c r="AQ63" s="830"/>
      <c r="AR63" s="830"/>
      <c r="AS63" s="830"/>
      <c r="AT63" s="830"/>
      <c r="AU63" s="830">
        <v>975</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3504</v>
      </c>
      <c r="R68" s="854"/>
      <c r="S68" s="854"/>
      <c r="T68" s="854"/>
      <c r="U68" s="854"/>
      <c r="V68" s="854">
        <v>3375</v>
      </c>
      <c r="W68" s="854"/>
      <c r="X68" s="854"/>
      <c r="Y68" s="854"/>
      <c r="Z68" s="854"/>
      <c r="AA68" s="854">
        <v>129</v>
      </c>
      <c r="AB68" s="854"/>
      <c r="AC68" s="854"/>
      <c r="AD68" s="854"/>
      <c r="AE68" s="854"/>
      <c r="AF68" s="854">
        <v>129</v>
      </c>
      <c r="AG68" s="854"/>
      <c r="AH68" s="854"/>
      <c r="AI68" s="854"/>
      <c r="AJ68" s="854"/>
      <c r="AK68" s="854">
        <v>90</v>
      </c>
      <c r="AL68" s="854"/>
      <c r="AM68" s="854"/>
      <c r="AN68" s="854"/>
      <c r="AO68" s="854"/>
      <c r="AP68" s="854">
        <v>707</v>
      </c>
      <c r="AQ68" s="854"/>
      <c r="AR68" s="854"/>
      <c r="AS68" s="854"/>
      <c r="AT68" s="854"/>
      <c r="AU68" s="854">
        <v>42</v>
      </c>
      <c r="AV68" s="854"/>
      <c r="AW68" s="854"/>
      <c r="AX68" s="854"/>
      <c r="AY68" s="854"/>
      <c r="AZ68" s="855" t="s">
        <v>537</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2574</v>
      </c>
      <c r="R69" s="819"/>
      <c r="S69" s="819"/>
      <c r="T69" s="819"/>
      <c r="U69" s="819"/>
      <c r="V69" s="819">
        <v>2480</v>
      </c>
      <c r="W69" s="819"/>
      <c r="X69" s="819"/>
      <c r="Y69" s="819"/>
      <c r="Z69" s="819"/>
      <c r="AA69" s="819">
        <v>94</v>
      </c>
      <c r="AB69" s="819"/>
      <c r="AC69" s="819"/>
      <c r="AD69" s="819"/>
      <c r="AE69" s="819"/>
      <c r="AF69" s="819">
        <v>94</v>
      </c>
      <c r="AG69" s="819"/>
      <c r="AH69" s="819"/>
      <c r="AI69" s="819"/>
      <c r="AJ69" s="819"/>
      <c r="AK69" s="819">
        <v>290</v>
      </c>
      <c r="AL69" s="819"/>
      <c r="AM69" s="819"/>
      <c r="AN69" s="819"/>
      <c r="AO69" s="819"/>
      <c r="AP69" s="819">
        <v>891</v>
      </c>
      <c r="AQ69" s="819"/>
      <c r="AR69" s="819"/>
      <c r="AS69" s="819"/>
      <c r="AT69" s="819"/>
      <c r="AU69" s="819">
        <v>32</v>
      </c>
      <c r="AV69" s="819"/>
      <c r="AW69" s="819"/>
      <c r="AX69" s="819"/>
      <c r="AY69" s="819"/>
      <c r="AZ69" s="865" t="s">
        <v>538</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5</v>
      </c>
      <c r="R70" s="819"/>
      <c r="S70" s="819"/>
      <c r="T70" s="819"/>
      <c r="U70" s="819"/>
      <c r="V70" s="819">
        <v>4</v>
      </c>
      <c r="W70" s="819"/>
      <c r="X70" s="819"/>
      <c r="Y70" s="819"/>
      <c r="Z70" s="819"/>
      <c r="AA70" s="819">
        <v>1</v>
      </c>
      <c r="AB70" s="819"/>
      <c r="AC70" s="819"/>
      <c r="AD70" s="819"/>
      <c r="AE70" s="819"/>
      <c r="AF70" s="819">
        <v>1</v>
      </c>
      <c r="AG70" s="819"/>
      <c r="AH70" s="819"/>
      <c r="AI70" s="819"/>
      <c r="AJ70" s="819"/>
      <c r="AK70" s="819">
        <v>3</v>
      </c>
      <c r="AL70" s="819"/>
      <c r="AM70" s="819"/>
      <c r="AN70" s="819"/>
      <c r="AO70" s="819"/>
      <c r="AP70" s="819" t="s">
        <v>526</v>
      </c>
      <c r="AQ70" s="819"/>
      <c r="AR70" s="819"/>
      <c r="AS70" s="819"/>
      <c r="AT70" s="819"/>
      <c r="AU70" s="819" t="s">
        <v>544</v>
      </c>
      <c r="AV70" s="819"/>
      <c r="AW70" s="819"/>
      <c r="AX70" s="819"/>
      <c r="AY70" s="819"/>
      <c r="AZ70" s="865" t="s">
        <v>539</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405</v>
      </c>
      <c r="R71" s="819"/>
      <c r="S71" s="819"/>
      <c r="T71" s="819"/>
      <c r="U71" s="819"/>
      <c r="V71" s="819">
        <v>401</v>
      </c>
      <c r="W71" s="819"/>
      <c r="X71" s="819"/>
      <c r="Y71" s="819"/>
      <c r="Z71" s="819"/>
      <c r="AA71" s="819">
        <v>4</v>
      </c>
      <c r="AB71" s="819"/>
      <c r="AC71" s="819"/>
      <c r="AD71" s="819"/>
      <c r="AE71" s="819"/>
      <c r="AF71" s="819">
        <v>557</v>
      </c>
      <c r="AG71" s="819"/>
      <c r="AH71" s="819"/>
      <c r="AI71" s="819"/>
      <c r="AJ71" s="819"/>
      <c r="AK71" s="819">
        <v>229</v>
      </c>
      <c r="AL71" s="819"/>
      <c r="AM71" s="819"/>
      <c r="AN71" s="819"/>
      <c r="AO71" s="819"/>
      <c r="AP71" s="819" t="s">
        <v>526</v>
      </c>
      <c r="AQ71" s="819"/>
      <c r="AR71" s="819"/>
      <c r="AS71" s="819"/>
      <c r="AT71" s="819"/>
      <c r="AU71" s="819" t="s">
        <v>544</v>
      </c>
      <c r="AV71" s="819"/>
      <c r="AW71" s="819"/>
      <c r="AX71" s="819"/>
      <c r="AY71" s="819"/>
      <c r="AZ71" s="865" t="s">
        <v>541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249</v>
      </c>
      <c r="R72" s="819"/>
      <c r="S72" s="819"/>
      <c r="T72" s="819"/>
      <c r="U72" s="819"/>
      <c r="V72" s="819">
        <v>219</v>
      </c>
      <c r="W72" s="819"/>
      <c r="X72" s="819"/>
      <c r="Y72" s="819"/>
      <c r="Z72" s="819"/>
      <c r="AA72" s="819">
        <v>30</v>
      </c>
      <c r="AB72" s="819"/>
      <c r="AC72" s="819"/>
      <c r="AD72" s="819"/>
      <c r="AE72" s="819"/>
      <c r="AF72" s="819">
        <v>30</v>
      </c>
      <c r="AG72" s="819"/>
      <c r="AH72" s="819"/>
      <c r="AI72" s="819"/>
      <c r="AJ72" s="819"/>
      <c r="AK72" s="819" t="s">
        <v>544</v>
      </c>
      <c r="AL72" s="819"/>
      <c r="AM72" s="819"/>
      <c r="AN72" s="819"/>
      <c r="AO72" s="819"/>
      <c r="AP72" s="819" t="s">
        <v>526</v>
      </c>
      <c r="AQ72" s="819"/>
      <c r="AR72" s="819"/>
      <c r="AS72" s="819"/>
      <c r="AT72" s="819"/>
      <c r="AU72" s="819" t="s">
        <v>544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231134</v>
      </c>
      <c r="R73" s="819"/>
      <c r="S73" s="819"/>
      <c r="T73" s="819"/>
      <c r="U73" s="819"/>
      <c r="V73" s="819">
        <v>220251</v>
      </c>
      <c r="W73" s="819"/>
      <c r="X73" s="819"/>
      <c r="Y73" s="819"/>
      <c r="Z73" s="819"/>
      <c r="AA73" s="819">
        <v>10883</v>
      </c>
      <c r="AB73" s="819"/>
      <c r="AC73" s="819"/>
      <c r="AD73" s="819"/>
      <c r="AE73" s="819"/>
      <c r="AF73" s="819">
        <v>10883</v>
      </c>
      <c r="AG73" s="819"/>
      <c r="AH73" s="819"/>
      <c r="AI73" s="819"/>
      <c r="AJ73" s="819"/>
      <c r="AK73" s="819">
        <v>1464</v>
      </c>
      <c r="AL73" s="819"/>
      <c r="AM73" s="819"/>
      <c r="AN73" s="819"/>
      <c r="AO73" s="819"/>
      <c r="AP73" s="819" t="s">
        <v>526</v>
      </c>
      <c r="AQ73" s="819"/>
      <c r="AR73" s="819"/>
      <c r="AS73" s="819"/>
      <c r="AT73" s="819"/>
      <c r="AU73" s="819" t="s">
        <v>544</v>
      </c>
      <c r="AV73" s="819"/>
      <c r="AW73" s="819"/>
      <c r="AX73" s="819"/>
      <c r="AY73" s="819"/>
      <c r="AZ73" s="865" t="s">
        <v>540</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67</v>
      </c>
      <c r="R74" s="819"/>
      <c r="S74" s="819"/>
      <c r="T74" s="819"/>
      <c r="U74" s="819"/>
      <c r="V74" s="819">
        <v>66</v>
      </c>
      <c r="W74" s="819"/>
      <c r="X74" s="819"/>
      <c r="Y74" s="819"/>
      <c r="Z74" s="819"/>
      <c r="AA74" s="819">
        <v>1</v>
      </c>
      <c r="AB74" s="819"/>
      <c r="AC74" s="819"/>
      <c r="AD74" s="819"/>
      <c r="AE74" s="819"/>
      <c r="AF74" s="819">
        <v>1</v>
      </c>
      <c r="AG74" s="819"/>
      <c r="AH74" s="819"/>
      <c r="AI74" s="819"/>
      <c r="AJ74" s="819"/>
      <c r="AK74" s="819" t="s">
        <v>544</v>
      </c>
      <c r="AL74" s="819"/>
      <c r="AM74" s="819"/>
      <c r="AN74" s="819"/>
      <c r="AO74" s="819"/>
      <c r="AP74" s="819" t="s">
        <v>526</v>
      </c>
      <c r="AQ74" s="819"/>
      <c r="AR74" s="819"/>
      <c r="AS74" s="819"/>
      <c r="AT74" s="819"/>
      <c r="AU74" s="819" t="s">
        <v>544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536</v>
      </c>
      <c r="C75" s="862"/>
      <c r="D75" s="862"/>
      <c r="E75" s="862"/>
      <c r="F75" s="862"/>
      <c r="G75" s="862"/>
      <c r="H75" s="862"/>
      <c r="I75" s="862"/>
      <c r="J75" s="862"/>
      <c r="K75" s="862"/>
      <c r="L75" s="862"/>
      <c r="M75" s="862"/>
      <c r="N75" s="862"/>
      <c r="O75" s="862"/>
      <c r="P75" s="863"/>
      <c r="Q75" s="867">
        <v>9682</v>
      </c>
      <c r="R75" s="868"/>
      <c r="S75" s="868"/>
      <c r="T75" s="868"/>
      <c r="U75" s="818"/>
      <c r="V75" s="869">
        <v>9651</v>
      </c>
      <c r="W75" s="868"/>
      <c r="X75" s="868"/>
      <c r="Y75" s="868"/>
      <c r="Z75" s="818"/>
      <c r="AA75" s="869">
        <v>31</v>
      </c>
      <c r="AB75" s="868"/>
      <c r="AC75" s="868"/>
      <c r="AD75" s="868"/>
      <c r="AE75" s="818"/>
      <c r="AF75" s="869">
        <v>31</v>
      </c>
      <c r="AG75" s="868"/>
      <c r="AH75" s="868"/>
      <c r="AI75" s="868"/>
      <c r="AJ75" s="818"/>
      <c r="AK75" s="869">
        <v>1660</v>
      </c>
      <c r="AL75" s="868"/>
      <c r="AM75" s="868"/>
      <c r="AN75" s="868"/>
      <c r="AO75" s="818"/>
      <c r="AP75" s="869" t="s">
        <v>526</v>
      </c>
      <c r="AQ75" s="868"/>
      <c r="AR75" s="868"/>
      <c r="AS75" s="868"/>
      <c r="AT75" s="818"/>
      <c r="AU75" s="869" t="s">
        <v>544</v>
      </c>
      <c r="AV75" s="868"/>
      <c r="AW75" s="868"/>
      <c r="AX75" s="868"/>
      <c r="AY75" s="818"/>
      <c r="AZ75" s="865" t="s">
        <v>542</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11728</v>
      </c>
      <c r="AG88" s="830"/>
      <c r="AH88" s="830"/>
      <c r="AI88" s="830"/>
      <c r="AJ88" s="830"/>
      <c r="AK88" s="827"/>
      <c r="AL88" s="827"/>
      <c r="AM88" s="827"/>
      <c r="AN88" s="827"/>
      <c r="AO88" s="827"/>
      <c r="AP88" s="830">
        <v>1598</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285</v>
      </c>
      <c r="AG109" s="883"/>
      <c r="AH109" s="883"/>
      <c r="AI109" s="883"/>
      <c r="AJ109" s="884"/>
      <c r="AK109" s="882" t="s">
        <v>284</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285</v>
      </c>
      <c r="BW109" s="883"/>
      <c r="BX109" s="883"/>
      <c r="BY109" s="883"/>
      <c r="BZ109" s="884"/>
      <c r="CA109" s="882" t="s">
        <v>284</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285</v>
      </c>
      <c r="DM109" s="883"/>
      <c r="DN109" s="883"/>
      <c r="DO109" s="883"/>
      <c r="DP109" s="884"/>
      <c r="DQ109" s="882" t="s">
        <v>284</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492385</v>
      </c>
      <c r="AB110" s="890"/>
      <c r="AC110" s="890"/>
      <c r="AD110" s="890"/>
      <c r="AE110" s="891"/>
      <c r="AF110" s="892">
        <v>493886</v>
      </c>
      <c r="AG110" s="890"/>
      <c r="AH110" s="890"/>
      <c r="AI110" s="890"/>
      <c r="AJ110" s="891"/>
      <c r="AK110" s="892">
        <v>488418</v>
      </c>
      <c r="AL110" s="890"/>
      <c r="AM110" s="890"/>
      <c r="AN110" s="890"/>
      <c r="AO110" s="891"/>
      <c r="AP110" s="893">
        <v>29.4</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3348903</v>
      </c>
      <c r="BR110" s="927"/>
      <c r="BS110" s="927"/>
      <c r="BT110" s="927"/>
      <c r="BU110" s="927"/>
      <c r="BV110" s="927">
        <v>3129786</v>
      </c>
      <c r="BW110" s="927"/>
      <c r="BX110" s="927"/>
      <c r="BY110" s="927"/>
      <c r="BZ110" s="927"/>
      <c r="CA110" s="927">
        <v>2888642</v>
      </c>
      <c r="CB110" s="927"/>
      <c r="CC110" s="927"/>
      <c r="CD110" s="927"/>
      <c r="CE110" s="927"/>
      <c r="CF110" s="941">
        <v>173.9</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950317</v>
      </c>
      <c r="BR112" s="920"/>
      <c r="BS112" s="920"/>
      <c r="BT112" s="920"/>
      <c r="BU112" s="920"/>
      <c r="BV112" s="920">
        <v>962651</v>
      </c>
      <c r="BW112" s="920"/>
      <c r="BX112" s="920"/>
      <c r="BY112" s="920"/>
      <c r="BZ112" s="920"/>
      <c r="CA112" s="920">
        <v>974709</v>
      </c>
      <c r="CB112" s="920"/>
      <c r="CC112" s="920"/>
      <c r="CD112" s="920"/>
      <c r="CE112" s="920"/>
      <c r="CF112" s="914">
        <v>58.7</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65917</v>
      </c>
      <c r="AB113" s="934"/>
      <c r="AC113" s="934"/>
      <c r="AD113" s="934"/>
      <c r="AE113" s="935"/>
      <c r="AF113" s="936">
        <v>67035</v>
      </c>
      <c r="AG113" s="934"/>
      <c r="AH113" s="934"/>
      <c r="AI113" s="934"/>
      <c r="AJ113" s="935"/>
      <c r="AK113" s="936">
        <v>70181</v>
      </c>
      <c r="AL113" s="934"/>
      <c r="AM113" s="934"/>
      <c r="AN113" s="934"/>
      <c r="AO113" s="935"/>
      <c r="AP113" s="937">
        <v>4.2</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81558</v>
      </c>
      <c r="BR113" s="920"/>
      <c r="BS113" s="920"/>
      <c r="BT113" s="920"/>
      <c r="BU113" s="920"/>
      <c r="BV113" s="920">
        <v>83960</v>
      </c>
      <c r="BW113" s="920"/>
      <c r="BX113" s="920"/>
      <c r="BY113" s="920"/>
      <c r="BZ113" s="920"/>
      <c r="CA113" s="920">
        <v>73872</v>
      </c>
      <c r="CB113" s="920"/>
      <c r="CC113" s="920"/>
      <c r="CD113" s="920"/>
      <c r="CE113" s="920"/>
      <c r="CF113" s="914">
        <v>4.4000000000000004</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24201</v>
      </c>
      <c r="AB114" s="959"/>
      <c r="AC114" s="959"/>
      <c r="AD114" s="959"/>
      <c r="AE114" s="960"/>
      <c r="AF114" s="961">
        <v>19001</v>
      </c>
      <c r="AG114" s="959"/>
      <c r="AH114" s="959"/>
      <c r="AI114" s="959"/>
      <c r="AJ114" s="960"/>
      <c r="AK114" s="961">
        <v>14390</v>
      </c>
      <c r="AL114" s="959"/>
      <c r="AM114" s="959"/>
      <c r="AN114" s="959"/>
      <c r="AO114" s="960"/>
      <c r="AP114" s="962">
        <v>0.9</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227906</v>
      </c>
      <c r="BR114" s="920"/>
      <c r="BS114" s="920"/>
      <c r="BT114" s="920"/>
      <c r="BU114" s="920"/>
      <c r="BV114" s="920">
        <v>191029</v>
      </c>
      <c r="BW114" s="920"/>
      <c r="BX114" s="920"/>
      <c r="BY114" s="920"/>
      <c r="BZ114" s="920"/>
      <c r="CA114" s="920">
        <v>125597</v>
      </c>
      <c r="CB114" s="920"/>
      <c r="CC114" s="920"/>
      <c r="CD114" s="920"/>
      <c r="CE114" s="920"/>
      <c r="CF114" s="914">
        <v>7.6</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423</v>
      </c>
      <c r="Z117" s="884"/>
      <c r="AA117" s="996">
        <v>582503</v>
      </c>
      <c r="AB117" s="966"/>
      <c r="AC117" s="966"/>
      <c r="AD117" s="966"/>
      <c r="AE117" s="967"/>
      <c r="AF117" s="965">
        <v>579922</v>
      </c>
      <c r="AG117" s="966"/>
      <c r="AH117" s="966"/>
      <c r="AI117" s="966"/>
      <c r="AJ117" s="967"/>
      <c r="AK117" s="965">
        <v>572989</v>
      </c>
      <c r="AL117" s="966"/>
      <c r="AM117" s="966"/>
      <c r="AN117" s="966"/>
      <c r="AO117" s="967"/>
      <c r="AP117" s="968"/>
      <c r="AQ117" s="969"/>
      <c r="AR117" s="969"/>
      <c r="AS117" s="969"/>
      <c r="AT117" s="970"/>
      <c r="AU117" s="899"/>
      <c r="AV117" s="900"/>
      <c r="AW117" s="900"/>
      <c r="AX117" s="900"/>
      <c r="AY117" s="901"/>
      <c r="AZ117" s="995" t="s">
        <v>424</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285</v>
      </c>
      <c r="AG118" s="883"/>
      <c r="AH118" s="883"/>
      <c r="AI118" s="883"/>
      <c r="AJ118" s="884"/>
      <c r="AK118" s="882" t="s">
        <v>284</v>
      </c>
      <c r="AL118" s="883"/>
      <c r="AM118" s="883"/>
      <c r="AN118" s="883"/>
      <c r="AO118" s="884"/>
      <c r="AP118" s="990" t="s">
        <v>398</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426</v>
      </c>
      <c r="BP118" s="994"/>
      <c r="BQ118" s="985">
        <v>4608684</v>
      </c>
      <c r="BR118" s="986"/>
      <c r="BS118" s="986"/>
      <c r="BT118" s="986"/>
      <c r="BU118" s="986"/>
      <c r="BV118" s="986">
        <v>4367426</v>
      </c>
      <c r="BW118" s="986"/>
      <c r="BX118" s="986"/>
      <c r="BY118" s="986"/>
      <c r="BZ118" s="986"/>
      <c r="CA118" s="986">
        <v>4062820</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1746567</v>
      </c>
      <c r="BR119" s="927"/>
      <c r="BS119" s="927"/>
      <c r="BT119" s="927"/>
      <c r="BU119" s="927"/>
      <c r="BV119" s="927">
        <v>1742563</v>
      </c>
      <c r="BW119" s="927"/>
      <c r="BX119" s="927"/>
      <c r="BY119" s="927"/>
      <c r="BZ119" s="927"/>
      <c r="CA119" s="927">
        <v>1722789</v>
      </c>
      <c r="CB119" s="927"/>
      <c r="CC119" s="927"/>
      <c r="CD119" s="927"/>
      <c r="CE119" s="927"/>
      <c r="CF119" s="941">
        <v>103.7</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t="s">
        <v>112</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432</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773439</v>
      </c>
      <c r="DH120" s="927"/>
      <c r="DI120" s="927"/>
      <c r="DJ120" s="927"/>
      <c r="DK120" s="927"/>
      <c r="DL120" s="927">
        <v>771371</v>
      </c>
      <c r="DM120" s="927"/>
      <c r="DN120" s="927"/>
      <c r="DO120" s="927"/>
      <c r="DP120" s="927"/>
      <c r="DQ120" s="927">
        <v>718573</v>
      </c>
      <c r="DR120" s="927"/>
      <c r="DS120" s="927"/>
      <c r="DT120" s="927"/>
      <c r="DU120" s="927"/>
      <c r="DV120" s="928">
        <v>43.3</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3166415</v>
      </c>
      <c r="BR121" s="986"/>
      <c r="BS121" s="986"/>
      <c r="BT121" s="986"/>
      <c r="BU121" s="986"/>
      <c r="BV121" s="986">
        <v>3170826</v>
      </c>
      <c r="BW121" s="986"/>
      <c r="BX121" s="986"/>
      <c r="BY121" s="986"/>
      <c r="BZ121" s="986"/>
      <c r="CA121" s="986">
        <v>3080465</v>
      </c>
      <c r="CB121" s="986"/>
      <c r="CC121" s="986"/>
      <c r="CD121" s="986"/>
      <c r="CE121" s="986"/>
      <c r="CF121" s="1024">
        <v>185.4</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176878</v>
      </c>
      <c r="DH121" s="920"/>
      <c r="DI121" s="920"/>
      <c r="DJ121" s="920"/>
      <c r="DK121" s="920"/>
      <c r="DL121" s="920">
        <v>191280</v>
      </c>
      <c r="DM121" s="920"/>
      <c r="DN121" s="920"/>
      <c r="DO121" s="920"/>
      <c r="DP121" s="920"/>
      <c r="DQ121" s="920">
        <v>256136</v>
      </c>
      <c r="DR121" s="920"/>
      <c r="DS121" s="920"/>
      <c r="DT121" s="920"/>
      <c r="DU121" s="920"/>
      <c r="DV121" s="921">
        <v>15.4</v>
      </c>
      <c r="DW121" s="921"/>
      <c r="DX121" s="921"/>
      <c r="DY121" s="921"/>
      <c r="DZ121" s="922"/>
    </row>
    <row r="122" spans="1:130" s="197" customFormat="1" ht="26.25" customHeight="1">
      <c r="A122" s="975"/>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435</v>
      </c>
      <c r="BP122" s="994"/>
      <c r="BQ122" s="1034">
        <v>4912982</v>
      </c>
      <c r="BR122" s="1035"/>
      <c r="BS122" s="1035"/>
      <c r="BT122" s="1035"/>
      <c r="BU122" s="1035"/>
      <c r="BV122" s="1035">
        <v>4913389</v>
      </c>
      <c r="BW122" s="1035"/>
      <c r="BX122" s="1035"/>
      <c r="BY122" s="1035"/>
      <c r="BZ122" s="1035"/>
      <c r="CA122" s="1035">
        <v>4803254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446</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t="s">
        <v>112</v>
      </c>
      <c r="AB128" s="1090"/>
      <c r="AC128" s="1090"/>
      <c r="AD128" s="1090"/>
      <c r="AE128" s="1091"/>
      <c r="AF128" s="1092" t="s">
        <v>112</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2045029</v>
      </c>
      <c r="AB129" s="959"/>
      <c r="AC129" s="959"/>
      <c r="AD129" s="959"/>
      <c r="AE129" s="960"/>
      <c r="AF129" s="961">
        <v>2053025</v>
      </c>
      <c r="AG129" s="959"/>
      <c r="AH129" s="959"/>
      <c r="AI129" s="959"/>
      <c r="AJ129" s="960"/>
      <c r="AK129" s="961">
        <v>2037555</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352461</v>
      </c>
      <c r="AB130" s="959"/>
      <c r="AC130" s="959"/>
      <c r="AD130" s="959"/>
      <c r="AE130" s="960"/>
      <c r="AF130" s="961">
        <v>356510</v>
      </c>
      <c r="AG130" s="959"/>
      <c r="AH130" s="959"/>
      <c r="AI130" s="959"/>
      <c r="AJ130" s="960"/>
      <c r="AK130" s="961">
        <v>376293</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1692568</v>
      </c>
      <c r="AB131" s="998"/>
      <c r="AC131" s="998"/>
      <c r="AD131" s="998"/>
      <c r="AE131" s="999"/>
      <c r="AF131" s="1000">
        <v>1696515</v>
      </c>
      <c r="AG131" s="998"/>
      <c r="AH131" s="998"/>
      <c r="AI131" s="998"/>
      <c r="AJ131" s="999"/>
      <c r="AK131" s="1000">
        <v>1661262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13.59130032</v>
      </c>
      <c r="AB132" s="1104"/>
      <c r="AC132" s="1104"/>
      <c r="AD132" s="1104"/>
      <c r="AE132" s="1105"/>
      <c r="AF132" s="1106">
        <v>13.168878550000001</v>
      </c>
      <c r="AG132" s="1104"/>
      <c r="AH132" s="1104"/>
      <c r="AI132" s="1104"/>
      <c r="AJ132" s="1105"/>
      <c r="AK132" s="1106">
        <v>11.84015526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13.1</v>
      </c>
      <c r="AB133" s="1111"/>
      <c r="AC133" s="1111"/>
      <c r="AD133" s="1111"/>
      <c r="AE133" s="1112"/>
      <c r="AF133" s="1110">
        <v>13.2</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595215</v>
      </c>
      <c r="L9" s="264">
        <v>140183</v>
      </c>
      <c r="M9" s="265">
        <v>156414</v>
      </c>
      <c r="N9" s="266">
        <v>-10.4</v>
      </c>
    </row>
    <row r="10" spans="1:16">
      <c r="A10" s="248"/>
      <c r="B10" s="244"/>
      <c r="C10" s="244"/>
      <c r="D10" s="244"/>
      <c r="E10" s="244"/>
      <c r="F10" s="244"/>
      <c r="G10" s="1119" t="s">
        <v>468</v>
      </c>
      <c r="H10" s="1120"/>
      <c r="I10" s="1120"/>
      <c r="J10" s="1121"/>
      <c r="K10" s="267">
        <v>43514</v>
      </c>
      <c r="L10" s="268">
        <v>10248</v>
      </c>
      <c r="M10" s="269">
        <v>16746</v>
      </c>
      <c r="N10" s="270">
        <v>-38.799999999999997</v>
      </c>
    </row>
    <row r="11" spans="1:16" ht="13.5" customHeight="1">
      <c r="A11" s="248"/>
      <c r="B11" s="244"/>
      <c r="C11" s="244"/>
      <c r="D11" s="244"/>
      <c r="E11" s="244"/>
      <c r="F11" s="244"/>
      <c r="G11" s="1119" t="s">
        <v>469</v>
      </c>
      <c r="H11" s="1120"/>
      <c r="I11" s="1120"/>
      <c r="J11" s="1121"/>
      <c r="K11" s="267">
        <v>69806</v>
      </c>
      <c r="L11" s="268">
        <v>16440</v>
      </c>
      <c r="M11" s="269">
        <v>26001</v>
      </c>
      <c r="N11" s="270">
        <v>-36.799999999999997</v>
      </c>
    </row>
    <row r="12" spans="1:16" ht="13.5" customHeight="1">
      <c r="A12" s="248"/>
      <c r="B12" s="244"/>
      <c r="C12" s="244"/>
      <c r="D12" s="244"/>
      <c r="E12" s="244"/>
      <c r="F12" s="244"/>
      <c r="G12" s="1119" t="s">
        <v>470</v>
      </c>
      <c r="H12" s="1120"/>
      <c r="I12" s="1120"/>
      <c r="J12" s="1121"/>
      <c r="K12" s="267">
        <v>5251</v>
      </c>
      <c r="L12" s="268">
        <v>1237</v>
      </c>
      <c r="M12" s="269">
        <v>2108</v>
      </c>
      <c r="N12" s="270">
        <v>-41.3</v>
      </c>
    </row>
    <row r="13" spans="1:16" ht="13.5" customHeight="1">
      <c r="A13" s="248"/>
      <c r="B13" s="244"/>
      <c r="C13" s="244"/>
      <c r="D13" s="244"/>
      <c r="E13" s="244"/>
      <c r="F13" s="244"/>
      <c r="G13" s="1119" t="s">
        <v>471</v>
      </c>
      <c r="H13" s="1120"/>
      <c r="I13" s="1120"/>
      <c r="J13" s="1121"/>
      <c r="K13" s="267" t="s">
        <v>472</v>
      </c>
      <c r="L13" s="268" t="s">
        <v>472</v>
      </c>
      <c r="M13" s="269" t="s">
        <v>472</v>
      </c>
      <c r="N13" s="270" t="s">
        <v>472</v>
      </c>
    </row>
    <row r="14" spans="1:16" ht="13.5" customHeight="1">
      <c r="A14" s="248"/>
      <c r="B14" s="244"/>
      <c r="C14" s="244"/>
      <c r="D14" s="244"/>
      <c r="E14" s="244"/>
      <c r="F14" s="244"/>
      <c r="G14" s="1119" t="s">
        <v>473</v>
      </c>
      <c r="H14" s="1120"/>
      <c r="I14" s="1120"/>
      <c r="J14" s="1121"/>
      <c r="K14" s="267">
        <v>24837</v>
      </c>
      <c r="L14" s="268">
        <v>5850</v>
      </c>
      <c r="M14" s="269">
        <v>6363</v>
      </c>
      <c r="N14" s="270">
        <v>-8.1</v>
      </c>
    </row>
    <row r="15" spans="1:16" ht="13.5" customHeight="1">
      <c r="A15" s="248"/>
      <c r="B15" s="244"/>
      <c r="C15" s="244"/>
      <c r="D15" s="244"/>
      <c r="E15" s="244"/>
      <c r="F15" s="244"/>
      <c r="G15" s="1119" t="s">
        <v>474</v>
      </c>
      <c r="H15" s="1120"/>
      <c r="I15" s="1120"/>
      <c r="J15" s="1121"/>
      <c r="K15" s="267">
        <v>6888</v>
      </c>
      <c r="L15" s="268">
        <v>1622</v>
      </c>
      <c r="M15" s="269">
        <v>3826</v>
      </c>
      <c r="N15" s="270">
        <v>-57.6</v>
      </c>
    </row>
    <row r="16" spans="1:16">
      <c r="A16" s="248"/>
      <c r="B16" s="244"/>
      <c r="C16" s="244"/>
      <c r="D16" s="244"/>
      <c r="E16" s="244"/>
      <c r="F16" s="244"/>
      <c r="G16" s="1122" t="s">
        <v>475</v>
      </c>
      <c r="H16" s="1123"/>
      <c r="I16" s="1123"/>
      <c r="J16" s="1124"/>
      <c r="K16" s="268">
        <v>-41439</v>
      </c>
      <c r="L16" s="268">
        <v>-9760</v>
      </c>
      <c r="M16" s="269">
        <v>-16347</v>
      </c>
      <c r="N16" s="270">
        <v>-40.299999999999997</v>
      </c>
    </row>
    <row r="17" spans="1:16">
      <c r="A17" s="248"/>
      <c r="B17" s="244"/>
      <c r="C17" s="244"/>
      <c r="D17" s="244"/>
      <c r="E17" s="244"/>
      <c r="F17" s="244"/>
      <c r="G17" s="1122" t="s">
        <v>169</v>
      </c>
      <c r="H17" s="1123"/>
      <c r="I17" s="1123"/>
      <c r="J17" s="1124"/>
      <c r="K17" s="268">
        <v>704072</v>
      </c>
      <c r="L17" s="268">
        <v>165820</v>
      </c>
      <c r="M17" s="269">
        <v>195111</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16.25</v>
      </c>
      <c r="L21" s="281">
        <v>17.329999999999998</v>
      </c>
      <c r="M21" s="282">
        <v>-1.08</v>
      </c>
      <c r="N21" s="249"/>
      <c r="O21" s="283"/>
      <c r="P21" s="279"/>
    </row>
    <row r="22" spans="1:16" s="284" customFormat="1">
      <c r="A22" s="279"/>
      <c r="B22" s="249"/>
      <c r="C22" s="249"/>
      <c r="D22" s="249"/>
      <c r="E22" s="249"/>
      <c r="F22" s="249"/>
      <c r="G22" s="1114" t="s">
        <v>481</v>
      </c>
      <c r="H22" s="1115"/>
      <c r="I22" s="1115"/>
      <c r="J22" s="1116"/>
      <c r="K22" s="285">
        <v>91.6</v>
      </c>
      <c r="L22" s="286">
        <v>94.6</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488418</v>
      </c>
      <c r="L32" s="294">
        <v>115030</v>
      </c>
      <c r="M32" s="295">
        <v>113585</v>
      </c>
      <c r="N32" s="296">
        <v>1.3</v>
      </c>
    </row>
    <row r="33" spans="1:16" ht="13.5" customHeight="1">
      <c r="A33" s="248"/>
      <c r="B33" s="244"/>
      <c r="C33" s="244"/>
      <c r="D33" s="244"/>
      <c r="E33" s="244"/>
      <c r="F33" s="244"/>
      <c r="G33" s="1130" t="s">
        <v>485</v>
      </c>
      <c r="H33" s="1131"/>
      <c r="I33" s="1131"/>
      <c r="J33" s="1132"/>
      <c r="K33" s="294" t="s">
        <v>472</v>
      </c>
      <c r="L33" s="294" t="s">
        <v>472</v>
      </c>
      <c r="M33" s="295" t="s">
        <v>472</v>
      </c>
      <c r="N33" s="296" t="s">
        <v>472</v>
      </c>
    </row>
    <row r="34" spans="1:16" ht="27" customHeight="1">
      <c r="A34" s="248"/>
      <c r="B34" s="244"/>
      <c r="C34" s="244"/>
      <c r="D34" s="244"/>
      <c r="E34" s="244"/>
      <c r="F34" s="244"/>
      <c r="G34" s="1130" t="s">
        <v>486</v>
      </c>
      <c r="H34" s="1131"/>
      <c r="I34" s="1131"/>
      <c r="J34" s="1132"/>
      <c r="K34" s="294" t="s">
        <v>472</v>
      </c>
      <c r="L34" s="294" t="s">
        <v>472</v>
      </c>
      <c r="M34" s="295" t="s">
        <v>472</v>
      </c>
      <c r="N34" s="296" t="s">
        <v>472</v>
      </c>
    </row>
    <row r="35" spans="1:16" ht="27" customHeight="1">
      <c r="A35" s="248"/>
      <c r="B35" s="244"/>
      <c r="C35" s="244"/>
      <c r="D35" s="244"/>
      <c r="E35" s="244"/>
      <c r="F35" s="244"/>
      <c r="G35" s="1130" t="s">
        <v>487</v>
      </c>
      <c r="H35" s="1131"/>
      <c r="I35" s="1131"/>
      <c r="J35" s="1132"/>
      <c r="K35" s="294">
        <v>70181</v>
      </c>
      <c r="L35" s="294">
        <v>16529</v>
      </c>
      <c r="M35" s="295">
        <v>29817</v>
      </c>
      <c r="N35" s="296">
        <v>-44.6</v>
      </c>
    </row>
    <row r="36" spans="1:16" ht="27" customHeight="1">
      <c r="A36" s="248"/>
      <c r="B36" s="244"/>
      <c r="C36" s="244"/>
      <c r="D36" s="244"/>
      <c r="E36" s="244"/>
      <c r="F36" s="244"/>
      <c r="G36" s="1130" t="s">
        <v>488</v>
      </c>
      <c r="H36" s="1131"/>
      <c r="I36" s="1131"/>
      <c r="J36" s="1132"/>
      <c r="K36" s="294">
        <v>14390</v>
      </c>
      <c r="L36" s="294">
        <v>3389</v>
      </c>
      <c r="M36" s="295">
        <v>3630</v>
      </c>
      <c r="N36" s="296">
        <v>-6.6</v>
      </c>
    </row>
    <row r="37" spans="1:16" ht="13.5" customHeight="1">
      <c r="A37" s="248"/>
      <c r="B37" s="244"/>
      <c r="C37" s="244"/>
      <c r="D37" s="244"/>
      <c r="E37" s="244"/>
      <c r="F37" s="244"/>
      <c r="G37" s="1130" t="s">
        <v>489</v>
      </c>
      <c r="H37" s="1131"/>
      <c r="I37" s="1131"/>
      <c r="J37" s="1132"/>
      <c r="K37" s="294" t="s">
        <v>472</v>
      </c>
      <c r="L37" s="294" t="s">
        <v>472</v>
      </c>
      <c r="M37" s="295">
        <v>621</v>
      </c>
      <c r="N37" s="296" t="s">
        <v>472</v>
      </c>
    </row>
    <row r="38" spans="1:16" ht="27" customHeight="1">
      <c r="A38" s="248"/>
      <c r="B38" s="244"/>
      <c r="C38" s="244"/>
      <c r="D38" s="244"/>
      <c r="E38" s="244"/>
      <c r="F38" s="244"/>
      <c r="G38" s="1133" t="s">
        <v>490</v>
      </c>
      <c r="H38" s="1134"/>
      <c r="I38" s="1134"/>
      <c r="J38" s="1135"/>
      <c r="K38" s="297" t="s">
        <v>472</v>
      </c>
      <c r="L38" s="297" t="s">
        <v>472</v>
      </c>
      <c r="M38" s="298">
        <v>79</v>
      </c>
      <c r="N38" s="299" t="s">
        <v>472</v>
      </c>
      <c r="O38" s="293"/>
    </row>
    <row r="39" spans="1:16">
      <c r="A39" s="248"/>
      <c r="B39" s="244"/>
      <c r="C39" s="244"/>
      <c r="D39" s="244"/>
      <c r="E39" s="244"/>
      <c r="F39" s="244"/>
      <c r="G39" s="1133" t="s">
        <v>491</v>
      </c>
      <c r="H39" s="1134"/>
      <c r="I39" s="1134"/>
      <c r="J39" s="1135"/>
      <c r="K39" s="300" t="s">
        <v>472</v>
      </c>
      <c r="L39" s="300" t="s">
        <v>472</v>
      </c>
      <c r="M39" s="301">
        <v>-3143</v>
      </c>
      <c r="N39" s="302" t="s">
        <v>472</v>
      </c>
      <c r="O39" s="293"/>
    </row>
    <row r="40" spans="1:16" ht="27" customHeight="1">
      <c r="A40" s="248"/>
      <c r="B40" s="244"/>
      <c r="C40" s="244"/>
      <c r="D40" s="244"/>
      <c r="E40" s="244"/>
      <c r="F40" s="244"/>
      <c r="G40" s="1130" t="s">
        <v>492</v>
      </c>
      <c r="H40" s="1131"/>
      <c r="I40" s="1131"/>
      <c r="J40" s="1132"/>
      <c r="K40" s="300">
        <v>-376293</v>
      </c>
      <c r="L40" s="300">
        <v>-88623</v>
      </c>
      <c r="M40" s="301">
        <v>-112106</v>
      </c>
      <c r="N40" s="302">
        <v>-20.9</v>
      </c>
      <c r="O40" s="293"/>
    </row>
    <row r="41" spans="1:16">
      <c r="A41" s="248"/>
      <c r="B41" s="244"/>
      <c r="C41" s="244"/>
      <c r="D41" s="244"/>
      <c r="E41" s="244"/>
      <c r="F41" s="244"/>
      <c r="G41" s="1136" t="s">
        <v>279</v>
      </c>
      <c r="H41" s="1137"/>
      <c r="I41" s="1137"/>
      <c r="J41" s="1138"/>
      <c r="K41" s="294">
        <v>196696</v>
      </c>
      <c r="L41" s="300">
        <v>46325</v>
      </c>
      <c r="M41" s="301">
        <v>32482</v>
      </c>
      <c r="N41" s="302">
        <v>42.6</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296574</v>
      </c>
      <c r="J51" s="320">
        <v>63752</v>
      </c>
      <c r="K51" s="321">
        <v>-9.6</v>
      </c>
      <c r="L51" s="322">
        <v>220780</v>
      </c>
      <c r="M51" s="323">
        <v>5.6</v>
      </c>
      <c r="N51" s="324">
        <v>-15.2</v>
      </c>
    </row>
    <row r="52" spans="1:14">
      <c r="A52" s="248"/>
      <c r="B52" s="244"/>
      <c r="C52" s="244"/>
      <c r="D52" s="244"/>
      <c r="E52" s="244"/>
      <c r="F52" s="244"/>
      <c r="G52" s="325"/>
      <c r="H52" s="326" t="s">
        <v>503</v>
      </c>
      <c r="I52" s="327">
        <v>195984</v>
      </c>
      <c r="J52" s="328">
        <v>42129</v>
      </c>
      <c r="K52" s="329">
        <v>-30.5</v>
      </c>
      <c r="L52" s="330">
        <v>105334</v>
      </c>
      <c r="M52" s="331">
        <v>-10</v>
      </c>
      <c r="N52" s="332">
        <v>-20.5</v>
      </c>
    </row>
    <row r="53" spans="1:14">
      <c r="A53" s="248"/>
      <c r="B53" s="244"/>
      <c r="C53" s="244"/>
      <c r="D53" s="244"/>
      <c r="E53" s="244"/>
      <c r="F53" s="244"/>
      <c r="G53" s="310" t="s">
        <v>504</v>
      </c>
      <c r="H53" s="311"/>
      <c r="I53" s="319">
        <v>263117</v>
      </c>
      <c r="J53" s="320">
        <v>58225</v>
      </c>
      <c r="K53" s="321">
        <v>-8.6999999999999993</v>
      </c>
      <c r="L53" s="322">
        <v>201428</v>
      </c>
      <c r="M53" s="323">
        <v>-8.8000000000000007</v>
      </c>
      <c r="N53" s="324">
        <v>0.1</v>
      </c>
    </row>
    <row r="54" spans="1:14">
      <c r="A54" s="248"/>
      <c r="B54" s="244"/>
      <c r="C54" s="244"/>
      <c r="D54" s="244"/>
      <c r="E54" s="244"/>
      <c r="F54" s="244"/>
      <c r="G54" s="325"/>
      <c r="H54" s="326" t="s">
        <v>503</v>
      </c>
      <c r="I54" s="327">
        <v>237605</v>
      </c>
      <c r="J54" s="328">
        <v>52579</v>
      </c>
      <c r="K54" s="329">
        <v>24.8</v>
      </c>
      <c r="L54" s="330">
        <v>118373</v>
      </c>
      <c r="M54" s="331">
        <v>12.4</v>
      </c>
      <c r="N54" s="332">
        <v>12.4</v>
      </c>
    </row>
    <row r="55" spans="1:14">
      <c r="A55" s="248"/>
      <c r="B55" s="244"/>
      <c r="C55" s="244"/>
      <c r="D55" s="244"/>
      <c r="E55" s="244"/>
      <c r="F55" s="244"/>
      <c r="G55" s="310" t="s">
        <v>505</v>
      </c>
      <c r="H55" s="311"/>
      <c r="I55" s="319">
        <v>282260</v>
      </c>
      <c r="J55" s="320">
        <v>63658</v>
      </c>
      <c r="K55" s="321">
        <v>9.3000000000000007</v>
      </c>
      <c r="L55" s="322">
        <v>221823</v>
      </c>
      <c r="M55" s="323">
        <v>10.1</v>
      </c>
      <c r="N55" s="324">
        <v>-0.8</v>
      </c>
    </row>
    <row r="56" spans="1:14">
      <c r="A56" s="248"/>
      <c r="B56" s="244"/>
      <c r="C56" s="244"/>
      <c r="D56" s="244"/>
      <c r="E56" s="244"/>
      <c r="F56" s="244"/>
      <c r="G56" s="325"/>
      <c r="H56" s="326" t="s">
        <v>503</v>
      </c>
      <c r="I56" s="327">
        <v>200056</v>
      </c>
      <c r="J56" s="328">
        <v>45119</v>
      </c>
      <c r="K56" s="329">
        <v>-14.2</v>
      </c>
      <c r="L56" s="330">
        <v>104431</v>
      </c>
      <c r="M56" s="331">
        <v>-11.8</v>
      </c>
      <c r="N56" s="332">
        <v>-2.4</v>
      </c>
    </row>
    <row r="57" spans="1:14">
      <c r="A57" s="248"/>
      <c r="B57" s="244"/>
      <c r="C57" s="244"/>
      <c r="D57" s="244"/>
      <c r="E57" s="244"/>
      <c r="F57" s="244"/>
      <c r="G57" s="310" t="s">
        <v>506</v>
      </c>
      <c r="H57" s="311"/>
      <c r="I57" s="319">
        <v>407318</v>
      </c>
      <c r="J57" s="320">
        <v>93636</v>
      </c>
      <c r="K57" s="321">
        <v>47.1</v>
      </c>
      <c r="L57" s="322">
        <v>263041</v>
      </c>
      <c r="M57" s="323">
        <v>18.600000000000001</v>
      </c>
      <c r="N57" s="324">
        <v>28.5</v>
      </c>
    </row>
    <row r="58" spans="1:14">
      <c r="A58" s="248"/>
      <c r="B58" s="244"/>
      <c r="C58" s="244"/>
      <c r="D58" s="244"/>
      <c r="E58" s="244"/>
      <c r="F58" s="244"/>
      <c r="G58" s="325"/>
      <c r="H58" s="326" t="s">
        <v>503</v>
      </c>
      <c r="I58" s="327">
        <v>186462</v>
      </c>
      <c r="J58" s="328">
        <v>42865</v>
      </c>
      <c r="K58" s="329">
        <v>-5</v>
      </c>
      <c r="L58" s="330">
        <v>103171</v>
      </c>
      <c r="M58" s="331">
        <v>-1.2</v>
      </c>
      <c r="N58" s="332">
        <v>-3.8</v>
      </c>
    </row>
    <row r="59" spans="1:14">
      <c r="A59" s="248"/>
      <c r="B59" s="244"/>
      <c r="C59" s="244"/>
      <c r="D59" s="244"/>
      <c r="E59" s="244"/>
      <c r="F59" s="244"/>
      <c r="G59" s="310" t="s">
        <v>507</v>
      </c>
      <c r="H59" s="311"/>
      <c r="I59" s="319">
        <v>253488</v>
      </c>
      <c r="J59" s="320">
        <v>59700</v>
      </c>
      <c r="K59" s="321">
        <v>-36.200000000000003</v>
      </c>
      <c r="L59" s="322">
        <v>272886</v>
      </c>
      <c r="M59" s="323">
        <v>3.7</v>
      </c>
      <c r="N59" s="324">
        <v>-39.9</v>
      </c>
    </row>
    <row r="60" spans="1:14">
      <c r="A60" s="248"/>
      <c r="B60" s="244"/>
      <c r="C60" s="244"/>
      <c r="D60" s="244"/>
      <c r="E60" s="244"/>
      <c r="F60" s="244"/>
      <c r="G60" s="325"/>
      <c r="H60" s="326" t="s">
        <v>503</v>
      </c>
      <c r="I60" s="333">
        <v>215693</v>
      </c>
      <c r="J60" s="328">
        <v>50799</v>
      </c>
      <c r="K60" s="329">
        <v>18.5</v>
      </c>
      <c r="L60" s="330">
        <v>125724</v>
      </c>
      <c r="M60" s="331">
        <v>21.9</v>
      </c>
      <c r="N60" s="332">
        <v>-3.4</v>
      </c>
    </row>
    <row r="61" spans="1:14">
      <c r="A61" s="248"/>
      <c r="B61" s="244"/>
      <c r="C61" s="244"/>
      <c r="D61" s="244"/>
      <c r="E61" s="244"/>
      <c r="F61" s="244"/>
      <c r="G61" s="310" t="s">
        <v>508</v>
      </c>
      <c r="H61" s="334"/>
      <c r="I61" s="335">
        <v>300551</v>
      </c>
      <c r="J61" s="336">
        <v>67794</v>
      </c>
      <c r="K61" s="337">
        <v>0.4</v>
      </c>
      <c r="L61" s="338">
        <v>235992</v>
      </c>
      <c r="M61" s="339">
        <v>5.8</v>
      </c>
      <c r="N61" s="324">
        <v>-5.4</v>
      </c>
    </row>
    <row r="62" spans="1:14">
      <c r="A62" s="248"/>
      <c r="B62" s="244"/>
      <c r="C62" s="244"/>
      <c r="D62" s="244"/>
      <c r="E62" s="244"/>
      <c r="F62" s="244"/>
      <c r="G62" s="325"/>
      <c r="H62" s="326" t="s">
        <v>503</v>
      </c>
      <c r="I62" s="327">
        <v>207160</v>
      </c>
      <c r="J62" s="328">
        <v>46698</v>
      </c>
      <c r="K62" s="329">
        <v>-1.3</v>
      </c>
      <c r="L62" s="330">
        <v>111407</v>
      </c>
      <c r="M62" s="331">
        <v>2.2999999999999998</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43.66</v>
      </c>
      <c r="G47" s="12">
        <v>53.83</v>
      </c>
      <c r="H47" s="12">
        <v>54.27</v>
      </c>
      <c r="I47" s="12">
        <v>60.66</v>
      </c>
      <c r="J47" s="13">
        <v>60.5</v>
      </c>
    </row>
    <row r="48" spans="2:10" ht="57.75" customHeight="1">
      <c r="B48" s="14"/>
      <c r="C48" s="1141" t="s">
        <v>4</v>
      </c>
      <c r="D48" s="1141"/>
      <c r="E48" s="1142"/>
      <c r="F48" s="15">
        <v>15.81</v>
      </c>
      <c r="G48" s="16">
        <v>11.04</v>
      </c>
      <c r="H48" s="16">
        <v>10.74</v>
      </c>
      <c r="I48" s="16">
        <v>9.5399999999999991</v>
      </c>
      <c r="J48" s="17">
        <v>6.17</v>
      </c>
    </row>
    <row r="49" spans="2:10" ht="57.75" customHeight="1" thickBot="1">
      <c r="B49" s="18"/>
      <c r="C49" s="1143" t="s">
        <v>5</v>
      </c>
      <c r="D49" s="1143"/>
      <c r="E49" s="1144"/>
      <c r="F49" s="19">
        <v>11.15</v>
      </c>
      <c r="G49" s="20">
        <v>4.83</v>
      </c>
      <c r="H49" s="20">
        <v>4.13</v>
      </c>
      <c r="I49" s="20">
        <v>8.41</v>
      </c>
      <c r="J49" s="21" t="s">
        <v>515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516</v>
      </c>
      <c r="D34" s="1151"/>
      <c r="E34" s="1152"/>
      <c r="F34" s="32">
        <v>15.8</v>
      </c>
      <c r="G34" s="33">
        <v>11.03</v>
      </c>
      <c r="H34" s="33">
        <v>10.74</v>
      </c>
      <c r="I34" s="33">
        <v>9.5299999999999994</v>
      </c>
      <c r="J34" s="34">
        <v>6.17</v>
      </c>
      <c r="K34" s="22"/>
      <c r="L34" s="22"/>
      <c r="M34" s="22"/>
      <c r="N34" s="22"/>
      <c r="O34" s="22"/>
      <c r="P34" s="22"/>
    </row>
    <row r="35" spans="1:16" ht="39" customHeight="1">
      <c r="A35" s="22"/>
      <c r="B35" s="35"/>
      <c r="C35" s="1145" t="s">
        <v>517</v>
      </c>
      <c r="D35" s="1146"/>
      <c r="E35" s="1147"/>
      <c r="F35" s="36">
        <v>3.41</v>
      </c>
      <c r="G35" s="37">
        <v>3.81</v>
      </c>
      <c r="H35" s="37">
        <v>2.87</v>
      </c>
      <c r="I35" s="37">
        <v>3.1</v>
      </c>
      <c r="J35" s="38">
        <v>3.2</v>
      </c>
      <c r="K35" s="22"/>
      <c r="L35" s="22"/>
      <c r="M35" s="22"/>
      <c r="N35" s="22"/>
      <c r="O35" s="22"/>
      <c r="P35" s="22"/>
    </row>
    <row r="36" spans="1:16" ht="39" customHeight="1">
      <c r="A36" s="22"/>
      <c r="B36" s="35"/>
      <c r="C36" s="1145" t="s">
        <v>518</v>
      </c>
      <c r="D36" s="1146"/>
      <c r="E36" s="1147"/>
      <c r="F36" s="36">
        <v>0.37</v>
      </c>
      <c r="G36" s="37">
        <v>0.28000000000000003</v>
      </c>
      <c r="H36" s="37">
        <v>1.1599999999999999</v>
      </c>
      <c r="I36" s="37">
        <v>1.66</v>
      </c>
      <c r="J36" s="38">
        <v>1.45</v>
      </c>
      <c r="K36" s="22"/>
      <c r="L36" s="22"/>
      <c r="M36" s="22"/>
      <c r="N36" s="22"/>
      <c r="O36" s="22"/>
      <c r="P36" s="22"/>
    </row>
    <row r="37" spans="1:16" ht="39" customHeight="1">
      <c r="A37" s="22"/>
      <c r="B37" s="35"/>
      <c r="C37" s="1145" t="s">
        <v>519</v>
      </c>
      <c r="D37" s="1146"/>
      <c r="E37" s="1147"/>
      <c r="F37" s="36">
        <v>0.41</v>
      </c>
      <c r="G37" s="37">
        <v>0.2</v>
      </c>
      <c r="H37" s="37">
        <v>0.51</v>
      </c>
      <c r="I37" s="37">
        <v>0.18</v>
      </c>
      <c r="J37" s="38">
        <v>0.42</v>
      </c>
      <c r="K37" s="22"/>
      <c r="L37" s="22"/>
      <c r="M37" s="22"/>
      <c r="N37" s="22"/>
      <c r="O37" s="22"/>
      <c r="P37" s="22"/>
    </row>
    <row r="38" spans="1:16" ht="39" customHeight="1">
      <c r="A38" s="22"/>
      <c r="B38" s="35"/>
      <c r="C38" s="1145" t="s">
        <v>520</v>
      </c>
      <c r="D38" s="1146"/>
      <c r="E38" s="1147"/>
      <c r="F38" s="36">
        <v>0.28999999999999998</v>
      </c>
      <c r="G38" s="37">
        <v>0.48</v>
      </c>
      <c r="H38" s="37">
        <v>0.46</v>
      </c>
      <c r="I38" s="37">
        <v>0.2</v>
      </c>
      <c r="J38" s="38">
        <v>0.28999999999999998</v>
      </c>
      <c r="K38" s="22"/>
      <c r="L38" s="22"/>
      <c r="M38" s="22"/>
      <c r="N38" s="22"/>
      <c r="O38" s="22"/>
      <c r="P38" s="22"/>
    </row>
    <row r="39" spans="1:16" ht="39" customHeight="1">
      <c r="A39" s="22"/>
      <c r="B39" s="35"/>
      <c r="C39" s="1145" t="s">
        <v>521</v>
      </c>
      <c r="D39" s="1146"/>
      <c r="E39" s="1147"/>
      <c r="F39" s="36">
        <v>0.2</v>
      </c>
      <c r="G39" s="37">
        <v>0.16</v>
      </c>
      <c r="H39" s="37">
        <v>0.14000000000000001</v>
      </c>
      <c r="I39" s="37">
        <v>0.11</v>
      </c>
      <c r="J39" s="38">
        <v>0.06</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522</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523</v>
      </c>
      <c r="D43" s="1149"/>
      <c r="E43" s="115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11</v>
      </c>
      <c r="C45" s="1162"/>
      <c r="D45" s="58"/>
      <c r="E45" s="1167" t="s">
        <v>12</v>
      </c>
      <c r="F45" s="1167"/>
      <c r="G45" s="1167"/>
      <c r="H45" s="1167"/>
      <c r="I45" s="1167"/>
      <c r="J45" s="1168"/>
      <c r="K45" s="59">
        <v>472</v>
      </c>
      <c r="L45" s="60">
        <v>476</v>
      </c>
      <c r="M45" s="60">
        <v>492</v>
      </c>
      <c r="N45" s="60">
        <v>494</v>
      </c>
      <c r="O45" s="61">
        <v>488</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56</v>
      </c>
      <c r="L48" s="64">
        <v>65</v>
      </c>
      <c r="M48" s="64">
        <v>66</v>
      </c>
      <c r="N48" s="64">
        <v>67</v>
      </c>
      <c r="O48" s="65">
        <v>70</v>
      </c>
      <c r="P48" s="48"/>
      <c r="Q48" s="48"/>
      <c r="R48" s="48"/>
      <c r="S48" s="48"/>
      <c r="T48" s="48"/>
      <c r="U48" s="48"/>
    </row>
    <row r="49" spans="1:21" ht="30.75" customHeight="1">
      <c r="A49" s="48"/>
      <c r="B49" s="1163"/>
      <c r="C49" s="1164"/>
      <c r="D49" s="62"/>
      <c r="E49" s="1155" t="s">
        <v>16</v>
      </c>
      <c r="F49" s="1155"/>
      <c r="G49" s="1155"/>
      <c r="H49" s="1155"/>
      <c r="I49" s="1155"/>
      <c r="J49" s="1156"/>
      <c r="K49" s="63">
        <v>30</v>
      </c>
      <c r="L49" s="64">
        <v>28</v>
      </c>
      <c r="M49" s="64">
        <v>24</v>
      </c>
      <c r="N49" s="64">
        <v>19</v>
      </c>
      <c r="O49" s="65">
        <v>14</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t="s">
        <v>472</v>
      </c>
      <c r="N50" s="64" t="s">
        <v>472</v>
      </c>
      <c r="O50" s="65" t="s">
        <v>472</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336</v>
      </c>
      <c r="L52" s="64">
        <v>343</v>
      </c>
      <c r="M52" s="64">
        <v>352</v>
      </c>
      <c r="N52" s="64">
        <v>357</v>
      </c>
      <c r="O52" s="65">
        <v>377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222</v>
      </c>
      <c r="L53" s="69">
        <v>226</v>
      </c>
      <c r="M53" s="69">
        <v>230</v>
      </c>
      <c r="N53" s="69">
        <v>223</v>
      </c>
      <c r="O53" s="70">
        <v>195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2016-04-21T08:37:27Z</cp:lastPrinted>
  <dcterms:created xsi:type="dcterms:W3CDTF">2016-02-15T01:30:24Z</dcterms:created>
  <dcterms:modified xsi:type="dcterms:W3CDTF">2016-04-27T01:33:51Z</dcterms:modified>
</cp:coreProperties>
</file>