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024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C35" i="9"/>
  <c r="U34" i="9" s="1"/>
  <c r="CO34" i="9"/>
  <c r="BW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 r="BE35" i="9" s="1"/>
  <c r="BE36" i="9" s="1"/>
</calcChain>
</file>

<file path=xl/sharedStrings.xml><?xml version="1.0" encoding="utf-8"?>
<sst xmlns="http://schemas.openxmlformats.org/spreadsheetml/2006/main" count="1064" uniqueCount="558">
  <si>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</si>
  <si>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</si>
  <si>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</si>
  <si>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</si>
  <si>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</si>
  <si>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</si>
  <si>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</si>
  <si>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</si>
  <si>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</si>
  <si>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</si>
  <si>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</si>
  <si>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</si>
  <si>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</si>
  <si>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</si>
  <si>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</si>
  <si>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</si>
  <si>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</si>
  <si>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</si>
  <si>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</si>
  <si>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</si>
  <si>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</si>
  <si>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</si>
  <si>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</si>
  <si>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</si>
  <si>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</si>
  <si>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</si>
  <si>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</si>
  <si>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</si>
  <si>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</si>
  <si>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</si>
  <si>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</si>
  <si>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</si>
  <si>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</si>
  <si>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</si>
  <si>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</si>
  <si>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</si>
  <si>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</si>
  <si>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</si>
  <si>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</si>
  <si>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</si>
  <si>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</si>
  <si>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</si>
  <si>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</si>
  <si>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</si>
  <si>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</si>
  <si>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</si>
  <si>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</si>
  <si>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</si>
  <si>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</si>
  <si>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</si>
  <si>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</si>
  <si>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</si>
  <si>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</si>
  <si>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</si>
  <si>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</si>
  <si>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</si>
  <si>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</si>
  <si>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</si>
  <si>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</si>
  <si>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</si>
  <si>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</si>
  <si>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</si>
  <si>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</si>
  <si>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</si>
  <si>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</si>
  <si>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</si>
  <si>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</si>
  <si>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</si>
  <si>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</si>
  <si>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</si>
  <si>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</si>
  <si>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</si>
  <si>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</si>
  <si>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</si>
  <si>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</si>
  <si>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</si>
  <si>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</si>
  <si>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</si>
  <si>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</si>
  <si>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</si>
  <si>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</si>
  <si>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</si>
  <si>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</si>
  <si>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</si>
  <si>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</si>
  <si>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</si>
  <si>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</si>
  <si>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</si>
  <si>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</si>
  <si>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</si>
  <si>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</si>
  <si>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</si>
  <si>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</si>
  <si>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</si>
  <si>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</si>
  <si>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</si>
  <si>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</si>
  <si>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</si>
  <si>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</si>
  <si>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</si>
  <si>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</si>
  <si>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</si>
  <si>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</si>
  <si>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</si>
  <si>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</si>
  <si>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</si>
  <si>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</si>
  <si>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</si>
  <si>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</si>
  <si>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</si>
  <si>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</si>
  <si>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</si>
  <si>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</si>
  <si>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</si>
  <si>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</si>
  <si>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</si>
  <si>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</si>
  <si>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</si>
  <si>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</si>
  <si>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</si>
  <si>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</si>
  <si>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</si>
  <si>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</si>
  <si>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</si>
  <si>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</si>
  <si>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</si>
  <si>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</si>
  <si>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</si>
  <si>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</si>
  <si>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</si>
  <si>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</si>
  <si>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</si>
  <si>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</si>
  <si>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</si>
  <si>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</si>
  <si>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</si>
  <si>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</si>
  <si>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</si>
  <si>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</si>
  <si>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</si>
  <si>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</si>
  <si>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</si>
  <si>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</si>
  <si>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</si>
  <si>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</si>
  <si>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</si>
  <si>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</si>
  <si>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</si>
  <si>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</si>
  <si>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</si>
  <si>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</si>
  <si>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</si>
  <si>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</si>
  <si>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</si>
  <si>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</si>
  <si>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</si>
  <si>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</si>
  <si>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</si>
  <si>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</si>
  <si>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</si>
  <si>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</si>
  <si>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</si>
  <si>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</si>
  <si>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</si>
  <si>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</si>
  <si>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</si>
  <si>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</si>
  <si>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</si>
  <si>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</si>
  <si>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</si>
  <si>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</si>
  <si>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</si>
  <si>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</si>
  <si>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</si>
  <si>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</si>
  <si>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</si>
  <si>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</si>
  <si>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</si>
  <si>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</si>
  <si>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</si>
  <si>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</si>
  <si>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</si>
  <si>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</si>
  <si>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</si>
  <si>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</si>
  <si>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</si>
  <si>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</si>
  <si>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</si>
  <si>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</si>
  <si>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</si>
  <si>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</si>
  <si>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</si>
  <si>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</si>
  <si>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</si>
  <si>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</si>
  <si>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</si>
  <si>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</si>
  <si>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</si>
  <si>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岐阜県関ケ原町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</si>
  <si>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</si>
  <si>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</si>
  <si>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</si>
  <si>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</si>
  <si>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</si>
  <si>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</si>
  <si>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</si>
  <si>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</si>
  <si>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</si>
  <si>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</si>
  <si>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</si>
  <si>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</si>
  <si>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</si>
  <si>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</si>
  <si>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</si>
  <si>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</si>
  <si>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</si>
  <si>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</si>
  <si>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</si>
  <si>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</si>
  <si>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</si>
  <si>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</si>
  <si>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</si>
  <si>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</si>
  <si>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</si>
  <si>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</si>
  <si>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</si>
  <si>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</si>
  <si>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</si>
  <si>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</si>
  <si>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</si>
  <si>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</si>
  <si>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</si>
  <si>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</si>
  <si>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</si>
  <si>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</si>
  <si>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</si>
  <si>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</si>
  <si>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</si>
  <si>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</si>
  <si>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</si>
  <si>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</si>
  <si>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</si>
  <si>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</si>
  <si>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</si>
  <si>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</si>
  <si>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</si>
  <si>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</si>
  <si>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</si>
  <si>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</si>
  <si>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</si>
  <si>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</si>
  <si>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</si>
  <si>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</si>
  <si>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</si>
  <si>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</si>
  <si>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</si>
  <si>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</si>
  <si>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</si>
  <si>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</si>
  <si>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</si>
  <si>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</si>
  <si>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</si>
  <si>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</si>
  <si>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</si>
  <si>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</si>
  <si>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</si>
  <si>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</si>
  <si>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</si>
  <si>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</si>
  <si>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</si>
  <si>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</si>
  <si>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</si>
  <si>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</si>
  <si>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</si>
  <si>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</si>
  <si>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</si>
  <si>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</si>
  <si>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</si>
  <si>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</si>
  <si>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</si>
  <si>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</si>
  <si>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</si>
  <si>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</si>
  <si>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</si>
  <si>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</si>
  <si>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</si>
  <si>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</si>
  <si>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</si>
  <si>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</si>
  <si>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</si>
  <si>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</si>
  <si>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</si>
  <si>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</si>
  <si>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</si>
  <si>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</si>
  <si>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</si>
  <si>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</si>
  <si>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</si>
  <si>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</si>
  <si>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</si>
  <si>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</si>
  <si>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</si>
  <si>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</si>
  <si>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</si>
  <si>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</si>
  <si>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</si>
  <si>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</si>
  <si>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</si>
  <si>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</si>
  <si>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</si>
  <si>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</si>
  <si>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</si>
  <si>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</si>
  <si>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</si>
  <si>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</si>
  <si>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</si>
  <si>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</si>
  <si>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</si>
  <si>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</si>
  <si>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</si>
  <si>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</si>
  <si>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</si>
  <si>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</si>
  <si>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</si>
  <si>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</si>
  <si>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</si>
  <si>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</si>
  <si>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</si>
  <si>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</si>
  <si>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</si>
  <si>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</si>
  <si>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</si>
  <si>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</si>
  <si>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</si>
  <si>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</si>
  <si>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</si>
  <si>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</si>
  <si>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</si>
  <si>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</si>
  <si>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</si>
  <si>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</si>
  <si>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</si>
  <si>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</si>
  <si>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</si>
  <si>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</si>
  <si>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</si>
  <si>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</si>
  <si>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</si>
  <si>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岐阜県関ケ原町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</si>
  <si>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</si>
  <si>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</si>
  <si>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</si>
  <si>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</si>
  <si>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</si>
  <si>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</si>
  <si>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</si>
  <si>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</si>
  <si>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</si>
  <si>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</si>
  <si>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</si>
  <si>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</si>
  <si>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</si>
  <si>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</si>
  <si>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</si>
  <si>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</si>
  <si>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</si>
  <si>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</si>
  <si>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</si>
  <si>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</si>
  <si>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</si>
  <si>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</si>
  <si>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</si>
  <si>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</si>
  <si>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</si>
  <si>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</si>
  <si>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</si>
  <si>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</si>
  <si>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</si>
  <si>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</si>
  <si>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</si>
  <si>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</si>
  <si>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</si>
  <si>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</si>
  <si>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</si>
  <si>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</si>
  <si>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</si>
  <si>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</si>
  <si>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</si>
  <si>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</si>
  <si>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玉農業集落排水事業特別会計</t>
    <phoneticPr fontId="5"/>
  </si>
  <si>
    <t>法非適用企業</t>
    <phoneticPr fontId="5"/>
  </si>
  <si>
    <t>今須農業集落排水事業特別会計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</si>
  <si>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</si>
  <si>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</si>
  <si>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</si>
  <si>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</si>
  <si>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</si>
  <si>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</si>
  <si>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</si>
  <si>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</si>
  <si>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</si>
  <si>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</si>
  <si>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</si>
  <si>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</si>
  <si>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</si>
  <si>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</si>
  <si>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</si>
  <si>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</si>
  <si>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</si>
  <si>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</si>
  <si>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</si>
  <si>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</si>
  <si>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</si>
  <si>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</si>
  <si>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</si>
  <si>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</si>
  <si>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</si>
  <si>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</si>
  <si>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</si>
  <si>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</si>
  <si>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</si>
  <si>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</si>
  <si>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</si>
  <si>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</si>
  <si>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</si>
  <si>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</si>
  <si>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</si>
  <si>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</si>
  <si>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</si>
  <si>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</si>
  <si>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</si>
  <si>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</si>
  <si>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</si>
  <si>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</si>
  <si>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</si>
  <si>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</si>
  <si>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</si>
  <si>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</si>
  <si>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</si>
  <si>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</si>
  <si>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</si>
  <si>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</si>
  <si>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</si>
  <si>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</si>
  <si>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</si>
  <si>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</si>
  <si>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</si>
  <si>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</si>
  <si>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</si>
  <si>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</si>
  <si>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</si>
  <si>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</si>
  <si>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</si>
  <si>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</si>
  <si>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</si>
  <si>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</si>
  <si>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</si>
  <si>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</si>
  <si>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</si>
  <si>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</si>
  <si>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</si>
  <si>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</si>
  <si>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</si>
  <si>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</si>
  <si>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</si>
  <si>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</si>
  <si>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</si>
  <si>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</si>
  <si>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</si>
  <si>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</si>
  <si>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</si>
  <si>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</si>
  <si>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</si>
  <si>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</si>
  <si>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</si>
  <si>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</si>
  <si>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</si>
  <si>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</si>
  <si>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</si>
  <si>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</si>
  <si>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</si>
  <si>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</si>
  <si>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</si>
  <si>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</si>
  <si>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</si>
  <si>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</si>
  <si>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</si>
  <si>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</si>
  <si>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</si>
  <si>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</si>
  <si>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</si>
  <si>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</si>
  <si>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</si>
  <si>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</si>
  <si>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</si>
  <si>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</si>
  <si>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</si>
  <si>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</si>
  <si>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</si>
  <si>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</si>
  <si>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</si>
  <si>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</si>
  <si>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</si>
  <si>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</si>
  <si>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</si>
  <si>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</si>
  <si>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</si>
  <si>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</si>
  <si>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</si>
  <si>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</si>
  <si>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</si>
  <si>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</si>
  <si>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</si>
  <si>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</si>
  <si>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</si>
  <si>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</si>
  <si>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</si>
  <si>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</si>
  <si>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</si>
  <si>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</si>
  <si>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</si>
  <si>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</si>
  <si>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</si>
  <si>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</si>
  <si>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</si>
  <si>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13.14</t>
  </si>
  <si>
    <t>▲ 6.42</t>
  </si>
  <si>
    <t>▲ 1.39</t>
  </si>
  <si>
    <t>水道事業会計</t>
  </si>
  <si>
    <t>一般会計</t>
  </si>
  <si>
    <t>病院事業会計</t>
  </si>
  <si>
    <t>介護サービス事業特別会計</t>
  </si>
  <si>
    <t>国民健康保険事業特別会計</t>
  </si>
  <si>
    <t>介護保険事業特別会計</t>
  </si>
  <si>
    <t>公共下水道事業特別会計</t>
  </si>
  <si>
    <t>後期高齢者医療事業特別会計</t>
  </si>
  <si>
    <t>その他会計（赤字）</t>
  </si>
  <si>
    <t>その他会計（黒字）</t>
  </si>
  <si>
    <t>基金から360百万円繰入</t>
    <rPh sb="0" eb="2">
      <t>キキン</t>
    </rPh>
    <rPh sb="7" eb="8">
      <t>ヒャク</t>
    </rPh>
    <rPh sb="8" eb="10">
      <t>マンエン</t>
    </rPh>
    <rPh sb="10" eb="12">
      <t>クリイレ</t>
    </rPh>
    <phoneticPr fontId="2"/>
  </si>
  <si>
    <t>－</t>
    <phoneticPr fontId="2"/>
  </si>
  <si>
    <t>－</t>
    <phoneticPr fontId="2"/>
  </si>
  <si>
    <t>－</t>
    <phoneticPr fontId="2"/>
  </si>
  <si>
    <t>法非適用企業、基金から11百万円繰入</t>
    <phoneticPr fontId="5"/>
  </si>
  <si>
    <t>大垣衛生施設組合</t>
    <rPh sb="0" eb="2">
      <t>オオガキ</t>
    </rPh>
    <rPh sb="2" eb="4">
      <t>エイセイ</t>
    </rPh>
    <rPh sb="4" eb="6">
      <t>シセツ</t>
    </rPh>
    <rPh sb="6" eb="8">
      <t>クミアイ</t>
    </rPh>
    <phoneticPr fontId="2"/>
  </si>
  <si>
    <t>南濃衛生施設利用事務組合</t>
    <rPh sb="0" eb="2">
      <t>ナンノウ</t>
    </rPh>
    <rPh sb="2" eb="4">
      <t>エイセイ</t>
    </rPh>
    <rPh sb="4" eb="6">
      <t>シセツ</t>
    </rPh>
    <rPh sb="6" eb="8">
      <t>リヨウ</t>
    </rPh>
    <rPh sb="8" eb="10">
      <t>ジム</t>
    </rPh>
    <rPh sb="10" eb="12">
      <t>クミアイ</t>
    </rPh>
    <phoneticPr fontId="2"/>
  </si>
  <si>
    <t>岐阜県市町村会館組合</t>
    <rPh sb="0" eb="6">
      <t>ギフケンシチョウソン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</si>
  <si>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</si>
  <si>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</si>
  <si>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西南濃老人福祉施設事務組合</t>
    <rPh sb="0" eb="5">
      <t>セイナンノウロウジン</t>
    </rPh>
    <rPh sb="5" eb="7">
      <t>フクシ</t>
    </rPh>
    <rPh sb="7" eb="9">
      <t>シセツ</t>
    </rPh>
    <rPh sb="9" eb="11">
      <t>ジム</t>
    </rPh>
    <rPh sb="11" eb="13">
      <t>クミアイ</t>
    </rPh>
    <phoneticPr fontId="2"/>
  </si>
  <si>
    <t>西南濃粗大廃棄物処理組合</t>
    <rPh sb="0" eb="3">
      <t>セイナンノウ</t>
    </rPh>
    <rPh sb="3" eb="5">
      <t>ソダイ</t>
    </rPh>
    <rPh sb="5" eb="8">
      <t>ハイキブツ</t>
    </rPh>
    <rPh sb="8" eb="10">
      <t>ショリ</t>
    </rPh>
    <rPh sb="10" eb="12">
      <t>クミアイ</t>
    </rPh>
    <phoneticPr fontId="2"/>
  </si>
  <si>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</si>
  <si>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2"/>
  </si>
  <si>
    <t>基金から14百万円繰入</t>
    <rPh sb="0" eb="2">
      <t>キキン</t>
    </rPh>
    <rPh sb="6" eb="8">
      <t>ヒャクマン</t>
    </rPh>
    <rPh sb="8" eb="9">
      <t>エン</t>
    </rPh>
    <rPh sb="9" eb="11">
      <t>クリイレ</t>
    </rPh>
    <phoneticPr fontId="2"/>
  </si>
  <si>
    <t>基金から31百万円繰入</t>
    <rPh sb="0" eb="2">
      <t>キキン</t>
    </rPh>
    <rPh sb="6" eb="8">
      <t>ヒャクマン</t>
    </rPh>
    <rPh sb="8" eb="9">
      <t>エン</t>
    </rPh>
    <rPh sb="9" eb="11">
      <t>クリイレ</t>
    </rPh>
    <phoneticPr fontId="2"/>
  </si>
  <si>
    <t>－</t>
    <phoneticPr fontId="2"/>
  </si>
  <si>
    <t>基金から1,660百万円繰入</t>
    <rPh sb="0" eb="2">
      <t>キキン</t>
    </rPh>
    <rPh sb="9" eb="10">
      <t>ヒャク</t>
    </rPh>
    <rPh sb="10" eb="12">
      <t>マンエン</t>
    </rPh>
    <rPh sb="12" eb="14">
      <t>クリイレ</t>
    </rPh>
    <phoneticPr fontId="2"/>
  </si>
  <si>
    <t>－</t>
    <phoneticPr fontId="2"/>
  </si>
  <si>
    <t>基金から1,464百万円繰入</t>
    <rPh sb="0" eb="2">
      <t>キキン</t>
    </rPh>
    <rPh sb="9" eb="10">
      <t>ヒャク</t>
    </rPh>
    <rPh sb="10" eb="12">
      <t>マンエン</t>
    </rPh>
    <rPh sb="12" eb="1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</si>
</sst>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25673</c:v>
                </c:pt>
                <c:pt idx="1">
                  <c:v>19155</c:v>
                </c:pt>
                <c:pt idx="2">
                  <c:v>23514</c:v>
                </c:pt>
                <c:pt idx="3">
                  <c:v>132216</c:v>
                </c:pt>
                <c:pt idx="4">
                  <c:v>65845</c:v>
                </c:pt>
              </c:numCache>
            </c:numRef>
          </c:val>
          <c:smooth val="0"/>
        </c:ser>
        <c:dLbls>
          <c:showLegendKey val="0"/>
          <c:showVal val="0"/>
          <c:showCatName val="0"/>
          <c:showSerName val="0"/>
          <c:showPercent val="0"/>
          <c:showBubbleSize val="0"/>
        </c:dLbls>
        <c:marker val="1"/>
        <c:smooth val="0"/>
        <c:axId val="94459392"/>
        <c:axId val="94461312"/>
      </c:lineChart>
      <c:catAx>
        <c:axId val="94459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61312"/>
        <c:crosses val="autoZero"/>
        <c:auto val="1"/>
        <c:lblAlgn val="ctr"/>
        <c:lblOffset val="100"/>
        <c:tickLblSkip val="1"/>
        <c:tickMarkSkip val="1"/>
        <c:noMultiLvlLbl val="0"/>
      </c:catAx>
      <c:valAx>
        <c:axId val="94461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59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13.97</c:v>
                </c:pt>
                <c:pt idx="1">
                  <c:v>11.3</c:v>
                </c:pt>
                <c:pt idx="2">
                  <c:v>8.15</c:v>
                </c:pt>
                <c:pt idx="3">
                  <c:v>5.01</c:v>
                </c:pt>
                <c:pt idx="4">
                  <c:v>7.33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23.79</c:v>
                </c:pt>
                <c:pt idx="1">
                  <c:v>31.75</c:v>
                </c:pt>
                <c:pt idx="2">
                  <c:v>20.77</c:v>
                </c:pt>
                <c:pt idx="3">
                  <c:v>17.760000000000002</c:v>
                </c:pt>
                <c:pt idx="4">
                  <c:v>14.44</c:v>
                </c:pt>
              </c:numCache>
            </c:numRef>
          </c:val>
        </c:ser>
        <c:dLbls>
          <c:showLegendKey val="0"/>
          <c:showVal val="0"/>
          <c:showCatName val="0"/>
          <c:showSerName val="0"/>
          <c:showPercent val="0"/>
          <c:showBubbleSize val="0"/>
        </c:dLbls>
        <c:gapWidth val="250"/>
        <c:overlap val="100"/>
        <c:axId val="94746112"/>
        <c:axId val="9474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9.9600000000000009</c:v>
                </c:pt>
                <c:pt idx="1">
                  <c:v>4.7699999999999996</c:v>
                </c:pt>
                <c:pt idx="2">
                  <c:v>-13.14</c:v>
                </c:pt>
                <c:pt idx="3">
                  <c:v>-6.42</c:v>
                </c:pt>
                <c:pt idx="4">
                  <c:v>-1.39</c:v>
                </c:pt>
              </c:numCache>
            </c:numRef>
          </c:val>
          <c:smooth val="0"/>
        </c:ser>
        <c:dLbls>
          <c:showLegendKey val="0"/>
          <c:showVal val="0"/>
          <c:showCatName val="0"/>
          <c:showSerName val="0"/>
          <c:showPercent val="0"/>
          <c:showBubbleSize val="0"/>
        </c:dLbls>
        <c:marker val="1"/>
        <c:smooth val="0"/>
        <c:axId val="94746112"/>
        <c:axId val="94748032"/>
      </c:lineChart>
      <c:catAx>
        <c:axId val="947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748032"/>
        <c:crosses val="autoZero"/>
        <c:auto val="1"/>
        <c:lblAlgn val="ctr"/>
        <c:lblOffset val="100"/>
        <c:tickLblSkip val="1"/>
        <c:tickMarkSkip val="1"/>
        <c:noMultiLvlLbl val="0"/>
      </c:catAx>
      <c:valAx>
        <c:axId val="9474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4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0.11</c:v>
                </c:pt>
                <c:pt idx="4">
                  <c:v>#N/A</c:v>
                </c:pt>
                <c:pt idx="5">
                  <c:v>0.08</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0.05</c:v>
                </c:pt>
                <c:pt idx="4">
                  <c:v>#N/A</c:v>
                </c:pt>
                <c:pt idx="5">
                  <c:v>0.13</c:v>
                </c:pt>
                <c:pt idx="6">
                  <c:v>#N/A</c:v>
                </c:pt>
                <c:pt idx="7">
                  <c:v>0.12</c:v>
                </c:pt>
                <c:pt idx="8">
                  <c:v>#N/A</c:v>
                </c:pt>
                <c:pt idx="9">
                  <c:v>0.12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0.12</c:v>
                </c:pt>
                <c:pt idx="4">
                  <c:v>#N/A</c:v>
                </c:pt>
                <c:pt idx="5">
                  <c:v>0.11</c:v>
                </c:pt>
                <c:pt idx="6">
                  <c:v>#N/A</c:v>
                </c:pt>
                <c:pt idx="7">
                  <c:v>0.12</c:v>
                </c:pt>
                <c:pt idx="8">
                  <c:v>#N/A</c:v>
                </c:pt>
                <c:pt idx="9">
                  <c:v>0.13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0.21</c:v>
                </c:pt>
                <c:pt idx="2">
                  <c:v>#N/A</c:v>
                </c:pt>
                <c:pt idx="3">
                  <c:v>0.25</c:v>
                </c:pt>
                <c:pt idx="4">
                  <c:v>#N/A</c:v>
                </c:pt>
                <c:pt idx="5">
                  <c:v>0.57999999999999996</c:v>
                </c:pt>
                <c:pt idx="6">
                  <c:v>#N/A</c:v>
                </c:pt>
                <c:pt idx="7">
                  <c:v>0.11</c:v>
                </c:pt>
                <c:pt idx="8">
                  <c:v>#N/A</c:v>
                </c:pt>
                <c:pt idx="9">
                  <c:v>0.57999999999999996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2.2400000000000002</c:v>
                </c:pt>
                <c:pt idx="2">
                  <c:v>#N/A</c:v>
                </c:pt>
                <c:pt idx="3">
                  <c:v>2.08</c:v>
                </c:pt>
                <c:pt idx="4">
                  <c:v>#N/A</c:v>
                </c:pt>
                <c:pt idx="5">
                  <c:v>2.27</c:v>
                </c:pt>
                <c:pt idx="6">
                  <c:v>#N/A</c:v>
                </c:pt>
                <c:pt idx="7">
                  <c:v>4.1900000000000004</c:v>
                </c:pt>
                <c:pt idx="8">
                  <c:v>#N/A</c:v>
                </c:pt>
                <c:pt idx="9">
                  <c:v>2.38</c:v>
                </c:pt>
              </c:numCache>
            </c:numRef>
          </c:val>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2.0699999999999998</c:v>
                </c:pt>
                <c:pt idx="2">
                  <c:v>#N/A</c:v>
                </c:pt>
                <c:pt idx="3">
                  <c:v>2.0699999999999998</c:v>
                </c:pt>
                <c:pt idx="4">
                  <c:v>#N/A</c:v>
                </c:pt>
                <c:pt idx="5">
                  <c:v>2.42</c:v>
                </c:pt>
                <c:pt idx="6">
                  <c:v>#N/A</c:v>
                </c:pt>
                <c:pt idx="7">
                  <c:v>2.59</c:v>
                </c:pt>
                <c:pt idx="8">
                  <c:v>#N/A</c:v>
                </c:pt>
                <c:pt idx="9">
                  <c:v>2.67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13.73</c:v>
                </c:pt>
                <c:pt idx="2">
                  <c:v>#N/A</c:v>
                </c:pt>
                <c:pt idx="3">
                  <c:v>13.48</c:v>
                </c:pt>
                <c:pt idx="4">
                  <c:v>#N/A</c:v>
                </c:pt>
                <c:pt idx="5">
                  <c:v>10.43</c:v>
                </c:pt>
                <c:pt idx="6">
                  <c:v>#N/A</c:v>
                </c:pt>
                <c:pt idx="7">
                  <c:v>9.2100000000000009</c:v>
                </c:pt>
                <c:pt idx="8">
                  <c:v>#N/A</c:v>
                </c:pt>
                <c:pt idx="9">
                  <c:v>6.38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13.97</c:v>
                </c:pt>
                <c:pt idx="2">
                  <c:v>#N/A</c:v>
                </c:pt>
                <c:pt idx="3">
                  <c:v>11.29</c:v>
                </c:pt>
                <c:pt idx="4">
                  <c:v>#N/A</c:v>
                </c:pt>
                <c:pt idx="5">
                  <c:v>8.15</c:v>
                </c:pt>
                <c:pt idx="6">
                  <c:v>#N/A</c:v>
                </c:pt>
                <c:pt idx="7">
                  <c:v>5.01</c:v>
                </c:pt>
                <c:pt idx="8">
                  <c:v>#N/A</c:v>
                </c:pt>
                <c:pt idx="9">
                  <c:v>7.32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17.649999999999999</c:v>
                </c:pt>
                <c:pt idx="2">
                  <c:v>#N/A</c:v>
                </c:pt>
                <c:pt idx="3">
                  <c:v>18.34</c:v>
                </c:pt>
                <c:pt idx="4">
                  <c:v>#N/A</c:v>
                </c:pt>
                <c:pt idx="5">
                  <c:v>17.149999999999999</c:v>
                </c:pt>
                <c:pt idx="6">
                  <c:v>#N/A</c:v>
                </c:pt>
                <c:pt idx="7">
                  <c:v>14.87</c:v>
                </c:pt>
                <c:pt idx="8">
                  <c:v>#N/A</c:v>
                </c:pt>
                <c:pt idx="9">
                  <c:v>15.22</c:v>
                </c:pt>
              </c:numCache>
            </c:numRef>
          </c:val>
        </c:ser>
        <c:dLbls>
          <c:showLegendKey val="0"/>
          <c:showVal val="0"/>
          <c:showCatName val="0"/>
          <c:showSerName val="0"/>
          <c:showPercent val="0"/>
          <c:showBubbleSize val="0"/>
        </c:dLbls>
        <c:gapWidth val="150"/>
        <c:overlap val="100"/>
        <c:axId val="94715264"/>
        <c:axId val="94844032"/>
      </c:barChart>
      <c:catAx>
        <c:axId val="947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44032"/>
        <c:crosses val="autoZero"/>
        <c:auto val="1"/>
        <c:lblAlgn val="ctr"/>
        <c:lblOffset val="100"/>
        <c:tickLblSkip val="1"/>
        <c:tickMarkSkip val="1"/>
        <c:noMultiLvlLbl val="0"/>
      </c:catAx>
      <c:valAx>
        <c:axId val="9484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15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341</c:v>
                </c:pt>
                <c:pt idx="5">
                  <c:v>351</c:v>
                </c:pt>
                <c:pt idx="8">
                  <c:v>371</c:v>
                </c:pt>
                <c:pt idx="11">
                  <c:v>376</c:v>
                </c:pt>
                <c:pt idx="14">
                  <c:v>395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61</c:v>
                </c:pt>
                <c:pt idx="6">
                  <c:v>62</c:v>
                </c:pt>
                <c:pt idx="9">
                  <c:v>62</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327</c:v>
                </c:pt>
                <c:pt idx="3">
                  <c:v>361</c:v>
                </c:pt>
                <c:pt idx="6">
                  <c:v>312</c:v>
                </c:pt>
                <c:pt idx="9">
                  <c:v>315</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290</c:v>
                </c:pt>
                <c:pt idx="3">
                  <c:v>297</c:v>
                </c:pt>
                <c:pt idx="6">
                  <c:v>313</c:v>
                </c:pt>
                <c:pt idx="9">
                  <c:v>371</c:v>
                </c:pt>
                <c:pt idx="12">
                  <c:v>384</c:v>
                </c:pt>
              </c:numCache>
            </c:numRef>
          </c:val>
        </c:ser>
        <c:dLbls>
          <c:showLegendKey val="0"/>
          <c:showVal val="0"/>
          <c:showCatName val="0"/>
          <c:showSerName val="0"/>
          <c:showPercent val="0"/>
          <c:showBubbleSize val="0"/>
        </c:dLbls>
        <c:gapWidth val="100"/>
        <c:overlap val="100"/>
        <c:axId val="93809280"/>
        <c:axId val="9382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314</c:v>
                </c:pt>
                <c:pt idx="2">
                  <c:v>#N/A</c:v>
                </c:pt>
                <c:pt idx="3">
                  <c:v>#N/A</c:v>
                </c:pt>
                <c:pt idx="4">
                  <c:v>368</c:v>
                </c:pt>
                <c:pt idx="5">
                  <c:v>#N/A</c:v>
                </c:pt>
                <c:pt idx="6">
                  <c:v>#N/A</c:v>
                </c:pt>
                <c:pt idx="7">
                  <c:v>316</c:v>
                </c:pt>
                <c:pt idx="8">
                  <c:v>#N/A</c:v>
                </c:pt>
                <c:pt idx="9">
                  <c:v>#N/A</c:v>
                </c:pt>
                <c:pt idx="10">
                  <c:v>372</c:v>
                </c:pt>
                <c:pt idx="11">
                  <c:v>#N/A</c:v>
                </c:pt>
                <c:pt idx="12">
                  <c:v>#N/A</c:v>
                </c:pt>
                <c:pt idx="13">
                  <c:v>328</c:v>
                </c:pt>
                <c:pt idx="14">
                  <c:v>#N/A</c:v>
                </c:pt>
              </c:numCache>
            </c:numRef>
          </c:val>
          <c:smooth val="0"/>
        </c:ser>
        <c:dLbls>
          <c:showLegendKey val="0"/>
          <c:showVal val="0"/>
          <c:showCatName val="0"/>
          <c:showSerName val="0"/>
          <c:showPercent val="0"/>
          <c:showBubbleSize val="0"/>
        </c:dLbls>
        <c:marker val="1"/>
        <c:smooth val="0"/>
        <c:axId val="93809280"/>
        <c:axId val="93823744"/>
      </c:lineChart>
      <c:catAx>
        <c:axId val="938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23744"/>
        <c:crosses val="autoZero"/>
        <c:auto val="1"/>
        <c:lblAlgn val="ctr"/>
        <c:lblOffset val="100"/>
        <c:tickLblSkip val="1"/>
        <c:tickMarkSkip val="1"/>
        <c:noMultiLvlLbl val="0"/>
      </c:catAx>
      <c:valAx>
        <c:axId val="938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0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4814</c:v>
                </c:pt>
                <c:pt idx="5">
                  <c:v>4803</c:v>
                </c:pt>
                <c:pt idx="8">
                  <c:v>4774</c:v>
                </c:pt>
                <c:pt idx="11">
                  <c:v>4883</c:v>
                </c:pt>
                <c:pt idx="14">
                  <c:v>4897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2143</c:v>
                </c:pt>
                <c:pt idx="5">
                  <c:v>2400</c:v>
                </c:pt>
                <c:pt idx="8">
                  <c:v>2125</c:v>
                </c:pt>
                <c:pt idx="11">
                  <c:v>1972</c:v>
                </c:pt>
                <c:pt idx="14">
                  <c:v>1665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817</c:v>
                </c:pt>
                <c:pt idx="3">
                  <c:v>827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136</c:v>
                </c:pt>
                <c:pt idx="3">
                  <c:v>45</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354</c:v>
                </c:pt>
                <c:pt idx="3">
                  <c:v>335</c:v>
                </c:pt>
                <c:pt idx="6">
                  <c:v>300</c:v>
                </c:pt>
                <c:pt idx="9">
                  <c:v>283</c:v>
                </c:pt>
                <c:pt idx="12">
                  <c:v>316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4983</c:v>
                </c:pt>
                <c:pt idx="3">
                  <c:v>4524</c:v>
                </c:pt>
                <c:pt idx="6">
                  <c:v>4395</c:v>
                </c:pt>
                <c:pt idx="9">
                  <c:v>4177</c:v>
                </c:pt>
                <c:pt idx="12">
                  <c:v>3824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3605</c:v>
                </c:pt>
                <c:pt idx="3">
                  <c:v>3630</c:v>
                </c:pt>
                <c:pt idx="6">
                  <c:v>4119</c:v>
                </c:pt>
                <c:pt idx="9">
                  <c:v>4167</c:v>
                </c:pt>
                <c:pt idx="12">
                  <c:v>4278</c:v>
                </c:pt>
              </c:numCache>
            </c:numRef>
          </c:val>
        </c:ser>
        <c:dLbls>
          <c:showLegendKey val="0"/>
          <c:showVal val="0"/>
          <c:showCatName val="0"/>
          <c:showSerName val="0"/>
          <c:showPercent val="0"/>
          <c:showBubbleSize val="0"/>
        </c:dLbls>
        <c:gapWidth val="100"/>
        <c:overlap val="100"/>
        <c:axId val="94820608"/>
        <c:axId val="9482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2938</c:v>
                </c:pt>
                <c:pt idx="2">
                  <c:v>#N/A</c:v>
                </c:pt>
                <c:pt idx="3">
                  <c:v>#N/A</c:v>
                </c:pt>
                <c:pt idx="4">
                  <c:v>2158</c:v>
                </c:pt>
                <c:pt idx="5">
                  <c:v>#N/A</c:v>
                </c:pt>
                <c:pt idx="6">
                  <c:v>#N/A</c:v>
                </c:pt>
                <c:pt idx="7">
                  <c:v>1916</c:v>
                </c:pt>
                <c:pt idx="8">
                  <c:v>#N/A</c:v>
                </c:pt>
                <c:pt idx="9">
                  <c:v>#N/A</c:v>
                </c:pt>
                <c:pt idx="10">
                  <c:v>1772</c:v>
                </c:pt>
                <c:pt idx="11">
                  <c:v>#N/A</c:v>
                </c:pt>
                <c:pt idx="12">
                  <c:v>#N/A</c:v>
                </c:pt>
                <c:pt idx="13">
                  <c:v>1855</c:v>
                </c:pt>
                <c:pt idx="14">
                  <c:v>#N/A</c:v>
                </c:pt>
              </c:numCache>
            </c:numRef>
          </c:val>
          <c:smooth val="0"/>
        </c:ser>
        <c:dLbls>
          <c:showLegendKey val="0"/>
          <c:showVal val="0"/>
          <c:showCatName val="0"/>
          <c:showSerName val="0"/>
          <c:showPercent val="0"/>
          <c:showBubbleSize val="0"/>
        </c:dLbls>
        <c:marker val="1"/>
        <c:smooth val="0"/>
        <c:axId val="94820608"/>
        <c:axId val="94822784"/>
      </c:lineChart>
      <c:catAx>
        <c:axId val="948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22784"/>
        <c:crosses val="autoZero"/>
        <c:auto val="1"/>
        <c:lblAlgn val="ctr"/>
        <c:lblOffset val="100"/>
        <c:tickLblSkip val="1"/>
        <c:tickMarkSkip val="1"/>
        <c:noMultiLvlLbl val="0"/>
      </c:catAx>
      <c:valAx>
        <c:axId val="9482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2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7,720
7,612
49.28
4,343,068
4,131,695
201,392
2,748,687
4,277,509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78.8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類似団体平均を上回っているものの、平成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年度をピークに低下傾向にある。法人税が特定企業の業績に左右されるところが大きく、平均年</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の人口減少に加え、全国平均を上回る高齢化率により、町の衰退が懸念されており、町の活性化と自主財源の強化が今後の課題となっている。</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2419</xdr:rowOff>
    </xdr:to>
    <xdr:cxnSp macro="">
      <xdr:nvCxnSpPr>
        <xdr:cNvPr id="68" name="直線コネクタ 67"/>
        <xdr:cNvCxnSpPr/>
      </xdr:nvCxnSpPr>
      <xdr:spPr>
        <a:xfrm>
          <a:off x="4114800" y="71918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1" name="直線コネクタ 70"/>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139398</xdr:rowOff>
    </xdr:from>
    <xdr:to>
      <xdr:col>4</xdr:col>
      <xdr:colOff>482600</xdr:colOff>
      <xdr:row>41</xdr:row>
      <xdr:rowOff>162378</xdr:rowOff>
    </xdr:to>
    <xdr:cxnSp macro="">
      <xdr:nvCxnSpPr>
        <xdr:cNvPr id="74" name="直線コネクタ 73"/>
        <xdr:cNvCxnSpPr/>
      </xdr:nvCxnSpPr>
      <xdr:spPr>
        <a:xfrm>
          <a:off x="2336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81945</xdr:rowOff>
    </xdr:from>
    <xdr:to>
      <xdr:col>3</xdr:col>
      <xdr:colOff>279400</xdr:colOff>
      <xdr:row>41</xdr:row>
      <xdr:rowOff>139398</xdr:rowOff>
    </xdr:to>
    <xdr:cxnSp macro="">
      <xdr:nvCxnSpPr>
        <xdr:cNvPr id="77" name="直線コネクタ 76"/>
        <xdr:cNvCxnSpPr/>
      </xdr:nvCxnSpPr>
      <xdr:spPr>
        <a:xfrm>
          <a:off x="1447800" y="711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123069</xdr:rowOff>
    </xdr:from>
    <xdr:to>
      <xdr:col>7</xdr:col>
      <xdr:colOff>203200</xdr:colOff>
      <xdr:row>42</xdr:row>
      <xdr:rowOff>53219</xdr:rowOff>
    </xdr:to>
    <xdr:sp macro="" textlink="">
      <xdr:nvSpPr>
        <xdr:cNvPr id="87" name="円/楕円 86"/>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139596</xdr:rowOff>
    </xdr:from>
    <xdr:ext cx="762000" cy="259045"/>
    <xdr:sp macro="" textlink="">
      <xdr:nvSpPr>
        <xdr:cNvPr id="88"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89" name="円/楕円 88"/>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0" name="テキスト ボックス 89"/>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1" name="円/楕円 90"/>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2" name="テキスト ボックス 91"/>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88598</xdr:rowOff>
    </xdr:from>
    <xdr:to>
      <xdr:col>3</xdr:col>
      <xdr:colOff>330200</xdr:colOff>
      <xdr:row>42</xdr:row>
      <xdr:rowOff>18748</xdr:rowOff>
    </xdr:to>
    <xdr:sp macro="" textlink="">
      <xdr:nvSpPr>
        <xdr:cNvPr id="93" name="円/楕円 92"/>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28925</xdr:rowOff>
    </xdr:from>
    <xdr:ext cx="762000" cy="259045"/>
    <xdr:sp macro="" textlink="">
      <xdr:nvSpPr>
        <xdr:cNvPr id="94" name="テキスト ボックス 93"/>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31145</xdr:rowOff>
    </xdr:from>
    <xdr:to>
      <xdr:col>2</xdr:col>
      <xdr:colOff>127000</xdr:colOff>
      <xdr:row>41</xdr:row>
      <xdr:rowOff>132745</xdr:rowOff>
    </xdr:to>
    <xdr:sp macro="" textlink="">
      <xdr:nvSpPr>
        <xdr:cNvPr id="95" name="円/楕円 94"/>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142922</xdr:rowOff>
    </xdr:from>
    <xdr:ext cx="762000" cy="259045"/>
    <xdr:sp macro="" textlink="">
      <xdr:nvSpPr>
        <xdr:cNvPr id="96" name="テキスト ボックス 95"/>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税収の伸び悩みや公債費の増加等により、</a:t>
          </a:r>
          <a:r>
            <a:rPr kumimoji="1" lang="en-US" altLang="ja-JP" sz="1300">
              <a:latin typeface="ＭＳ ゴシック" pitchFamily="49" charset="-128"/>
              <a:ea typeface="ＭＳ ゴシック" pitchFamily="49" charset="-128"/>
            </a:rPr>
            <a:t>89.3%</a:t>
          </a:r>
          <a:r>
            <a:rPr kumimoji="1" lang="ja-JP" altLang="en-US" sz="1300">
              <a:latin typeface="ＭＳ ゴシック" pitchFamily="49" charset="-128"/>
              <a:ea typeface="ＭＳ ゴシック" pitchFamily="49" charset="-128"/>
            </a:rPr>
            <a:t>と類似団体平均を上回っており、年々悪化傾向にある。職員数、職員給与費の抑制等による人件費の削減など、全ての事務事業の点検・見直しを実施している。今後も事務事業の見直しを更に進めるとともに、全ての事務事業の優先度を点検し、優先度の低い事務事業については、計画的に廃止・縮減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136948</xdr:rowOff>
    </xdr:from>
    <xdr:to>
      <xdr:col>7</xdr:col>
      <xdr:colOff>152400</xdr:colOff>
      <xdr:row>62</xdr:row>
      <xdr:rowOff>144992</xdr:rowOff>
    </xdr:to>
    <xdr:cxnSp macro="">
      <xdr:nvCxnSpPr>
        <xdr:cNvPr id="131" name="直線コネクタ 130"/>
        <xdr:cNvCxnSpPr/>
      </xdr:nvCxnSpPr>
      <xdr:spPr>
        <a:xfrm flipV="1">
          <a:off x="4114800" y="1076684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103294</xdr:rowOff>
    </xdr:from>
    <xdr:to>
      <xdr:col>6</xdr:col>
      <xdr:colOff>0</xdr:colOff>
      <xdr:row>62</xdr:row>
      <xdr:rowOff>144992</xdr:rowOff>
    </xdr:to>
    <xdr:cxnSp macro="">
      <xdr:nvCxnSpPr>
        <xdr:cNvPr id="134" name="直線コネクタ 133"/>
        <xdr:cNvCxnSpPr/>
      </xdr:nvCxnSpPr>
      <xdr:spPr>
        <a:xfrm>
          <a:off x="3225800" y="10561744"/>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61</xdr:row>
      <xdr:rowOff>103294</xdr:rowOff>
    </xdr:to>
    <xdr:cxnSp macro="">
      <xdr:nvCxnSpPr>
        <xdr:cNvPr id="137" name="直線コネクタ 136"/>
        <xdr:cNvCxnSpPr/>
      </xdr:nvCxnSpPr>
      <xdr:spPr>
        <a:xfrm>
          <a:off x="2336800" y="104491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162137</xdr:rowOff>
    </xdr:to>
    <xdr:cxnSp macro="">
      <xdr:nvCxnSpPr>
        <xdr:cNvPr id="140" name="直線コネクタ 139"/>
        <xdr:cNvCxnSpPr/>
      </xdr:nvCxnSpPr>
      <xdr:spPr>
        <a:xfrm>
          <a:off x="1447800" y="103124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86148</xdr:rowOff>
    </xdr:from>
    <xdr:to>
      <xdr:col>7</xdr:col>
      <xdr:colOff>203200</xdr:colOff>
      <xdr:row>63</xdr:row>
      <xdr:rowOff>16298</xdr:rowOff>
    </xdr:to>
    <xdr:sp macro="" textlink="">
      <xdr:nvSpPr>
        <xdr:cNvPr id="150" name="円/楕円 149"/>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58225</xdr:rowOff>
    </xdr:from>
    <xdr:ext cx="762000" cy="259045"/>
    <xdr:sp macro="" textlink="">
      <xdr:nvSpPr>
        <xdr:cNvPr id="151" name="財政構造の弾力性該当値テキスト"/>
        <xdr:cNvSpPr txBox="1"/>
      </xdr:nvSpPr>
      <xdr:spPr>
        <a:xfrm>
          <a:off x="5041900" y="106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2" name="円/楕円 151"/>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9119</xdr:rowOff>
    </xdr:from>
    <xdr:ext cx="736600" cy="259045"/>
    <xdr:sp macro="" textlink="">
      <xdr:nvSpPr>
        <xdr:cNvPr id="153" name="テキスト ボックス 152"/>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52494</xdr:rowOff>
    </xdr:from>
    <xdr:to>
      <xdr:col>4</xdr:col>
      <xdr:colOff>533400</xdr:colOff>
      <xdr:row>61</xdr:row>
      <xdr:rowOff>154094</xdr:rowOff>
    </xdr:to>
    <xdr:sp macro="" textlink="">
      <xdr:nvSpPr>
        <xdr:cNvPr id="154" name="円/楕円 153"/>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138871</xdr:rowOff>
    </xdr:from>
    <xdr:ext cx="762000" cy="259045"/>
    <xdr:sp macro="" textlink="">
      <xdr:nvSpPr>
        <xdr:cNvPr id="155" name="テキスト ボックス 154"/>
        <xdr:cNvSpPr txBox="1"/>
      </xdr:nvSpPr>
      <xdr:spPr>
        <a:xfrm>
          <a:off x="2844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6" name="円/楕円 155"/>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7" name="テキスト ボックス 156"/>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8" name="円/楕円 157"/>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9" name="テキスト ボックス 158"/>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[180,946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類似団体平均を下回っているが、人件費の削減による臨時職員の増加や業務委託の増などにより物件費は増加傾向にあるため、引き続き事務事業の見直しとコストの縮減を図り、経費の削減に努める。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29606</xdr:rowOff>
    </xdr:from>
    <xdr:to>
      <xdr:col>7</xdr:col>
      <xdr:colOff>152400</xdr:colOff>
      <xdr:row>82</xdr:row>
      <xdr:rowOff>67304</xdr:rowOff>
    </xdr:to>
    <xdr:cxnSp macro="">
      <xdr:nvCxnSpPr>
        <xdr:cNvPr id="194" name="直線コネクタ 193"/>
        <xdr:cNvCxnSpPr/>
      </xdr:nvCxnSpPr>
      <xdr:spPr>
        <a:xfrm>
          <a:off x="4114800" y="14088506"/>
          <a:ext cx="8382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22540</xdr:rowOff>
    </xdr:from>
    <xdr:to>
      <xdr:col>6</xdr:col>
      <xdr:colOff>0</xdr:colOff>
      <xdr:row>82</xdr:row>
      <xdr:rowOff>29606</xdr:rowOff>
    </xdr:to>
    <xdr:cxnSp macro="">
      <xdr:nvCxnSpPr>
        <xdr:cNvPr id="197" name="直線コネクタ 196"/>
        <xdr:cNvCxnSpPr/>
      </xdr:nvCxnSpPr>
      <xdr:spPr>
        <a:xfrm>
          <a:off x="3225800" y="14081440"/>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22540</xdr:rowOff>
    </xdr:from>
    <xdr:to>
      <xdr:col>4</xdr:col>
      <xdr:colOff>482600</xdr:colOff>
      <xdr:row>82</xdr:row>
      <xdr:rowOff>53063</xdr:rowOff>
    </xdr:to>
    <xdr:cxnSp macro="">
      <xdr:nvCxnSpPr>
        <xdr:cNvPr id="200" name="直線コネクタ 199"/>
        <xdr:cNvCxnSpPr/>
      </xdr:nvCxnSpPr>
      <xdr:spPr>
        <a:xfrm flipV="1">
          <a:off x="2336800" y="14081440"/>
          <a:ext cx="8890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8741</xdr:rowOff>
    </xdr:from>
    <xdr:to>
      <xdr:col>3</xdr:col>
      <xdr:colOff>279400</xdr:colOff>
      <xdr:row>82</xdr:row>
      <xdr:rowOff>53063</xdr:rowOff>
    </xdr:to>
    <xdr:cxnSp macro="">
      <xdr:nvCxnSpPr>
        <xdr:cNvPr id="203" name="直線コネクタ 202"/>
        <xdr:cNvCxnSpPr/>
      </xdr:nvCxnSpPr>
      <xdr:spPr>
        <a:xfrm>
          <a:off x="1447800" y="14067641"/>
          <a:ext cx="889000" cy="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16504</xdr:rowOff>
    </xdr:from>
    <xdr:to>
      <xdr:col>7</xdr:col>
      <xdr:colOff>203200</xdr:colOff>
      <xdr:row>82</xdr:row>
      <xdr:rowOff>118104</xdr:rowOff>
    </xdr:to>
    <xdr:sp macro="" textlink="">
      <xdr:nvSpPr>
        <xdr:cNvPr id="213" name="円/楕円 212"/>
        <xdr:cNvSpPr/>
      </xdr:nvSpPr>
      <xdr:spPr>
        <a:xfrm>
          <a:off x="4902200" y="140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33031</xdr:rowOff>
    </xdr:from>
    <xdr:ext cx="762000" cy="259045"/>
    <xdr:sp macro="" textlink="">
      <xdr:nvSpPr>
        <xdr:cNvPr id="214" name="人件費・物件費等の状況該当値テキスト"/>
        <xdr:cNvSpPr txBox="1"/>
      </xdr:nvSpPr>
      <xdr:spPr>
        <a:xfrm>
          <a:off x="5041900" y="1392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180,946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150256</xdr:rowOff>
    </xdr:from>
    <xdr:to>
      <xdr:col>6</xdr:col>
      <xdr:colOff>50800</xdr:colOff>
      <xdr:row>82</xdr:row>
      <xdr:rowOff>80406</xdr:rowOff>
    </xdr:to>
    <xdr:sp macro="" textlink="">
      <xdr:nvSpPr>
        <xdr:cNvPr id="215" name="円/楕円 214"/>
        <xdr:cNvSpPr/>
      </xdr:nvSpPr>
      <xdr:spPr>
        <a:xfrm>
          <a:off x="4064000" y="140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90583</xdr:rowOff>
    </xdr:from>
    <xdr:ext cx="736600" cy="259045"/>
    <xdr:sp macro="" textlink="">
      <xdr:nvSpPr>
        <xdr:cNvPr id="216" name="テキスト ボックス 215"/>
        <xdr:cNvSpPr txBox="1"/>
      </xdr:nvSpPr>
      <xdr:spPr>
        <a:xfrm>
          <a:off x="3733800" y="1380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143190</xdr:rowOff>
    </xdr:from>
    <xdr:to>
      <xdr:col>4</xdr:col>
      <xdr:colOff>533400</xdr:colOff>
      <xdr:row>82</xdr:row>
      <xdr:rowOff>73340</xdr:rowOff>
    </xdr:to>
    <xdr:sp macro="" textlink="">
      <xdr:nvSpPr>
        <xdr:cNvPr id="217" name="円/楕円 216"/>
        <xdr:cNvSpPr/>
      </xdr:nvSpPr>
      <xdr:spPr>
        <a:xfrm>
          <a:off x="3175000" y="140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83517</xdr:rowOff>
    </xdr:from>
    <xdr:ext cx="762000" cy="259045"/>
    <xdr:sp macro="" textlink="">
      <xdr:nvSpPr>
        <xdr:cNvPr id="218" name="テキスト ボックス 217"/>
        <xdr:cNvSpPr txBox="1"/>
      </xdr:nvSpPr>
      <xdr:spPr>
        <a:xfrm>
          <a:off x="2844800" y="137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2263</xdr:rowOff>
    </xdr:from>
    <xdr:to>
      <xdr:col>3</xdr:col>
      <xdr:colOff>330200</xdr:colOff>
      <xdr:row>82</xdr:row>
      <xdr:rowOff>103863</xdr:rowOff>
    </xdr:to>
    <xdr:sp macro="" textlink="">
      <xdr:nvSpPr>
        <xdr:cNvPr id="219" name="円/楕円 218"/>
        <xdr:cNvSpPr/>
      </xdr:nvSpPr>
      <xdr:spPr>
        <a:xfrm>
          <a:off x="2286000" y="140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114040</xdr:rowOff>
    </xdr:from>
    <xdr:ext cx="762000" cy="259045"/>
    <xdr:sp macro="" textlink="">
      <xdr:nvSpPr>
        <xdr:cNvPr id="220" name="テキスト ボックス 219"/>
        <xdr:cNvSpPr txBox="1"/>
      </xdr:nvSpPr>
      <xdr:spPr>
        <a:xfrm>
          <a:off x="1955800" y="1383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129391</xdr:rowOff>
    </xdr:from>
    <xdr:to>
      <xdr:col>2</xdr:col>
      <xdr:colOff>127000</xdr:colOff>
      <xdr:row>82</xdr:row>
      <xdr:rowOff>59541</xdr:rowOff>
    </xdr:to>
    <xdr:sp macro="" textlink="">
      <xdr:nvSpPr>
        <xdr:cNvPr id="221" name="円/楕円 220"/>
        <xdr:cNvSpPr/>
      </xdr:nvSpPr>
      <xdr:spPr>
        <a:xfrm>
          <a:off x="1397000" y="140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69718</xdr:rowOff>
    </xdr:from>
    <xdr:ext cx="762000" cy="259045"/>
    <xdr:sp macro="" textlink="">
      <xdr:nvSpPr>
        <xdr:cNvPr id="222" name="テキスト ボックス 221"/>
        <xdr:cNvSpPr txBox="1"/>
      </xdr:nvSpPr>
      <xdr:spPr>
        <a:xfrm>
          <a:off x="1066800" y="137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類似団体内では低い水準にある。職能や能力、実績が反映できる給与制度を構築し、給与の適正化に努める。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87630</xdr:rowOff>
    </xdr:from>
    <xdr:to>
      <xdr:col>24</xdr:col>
      <xdr:colOff>558800</xdr:colOff>
      <xdr:row>83</xdr:row>
      <xdr:rowOff>60961</xdr:rowOff>
    </xdr:to>
    <xdr:cxnSp macro="">
      <xdr:nvCxnSpPr>
        <xdr:cNvPr id="256" name="直線コネクタ 255"/>
        <xdr:cNvCxnSpPr/>
      </xdr:nvCxnSpPr>
      <xdr:spPr>
        <a:xfrm>
          <a:off x="16179800" y="1414653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87630</xdr:rowOff>
    </xdr:from>
    <xdr:to>
      <xdr:col>23</xdr:col>
      <xdr:colOff>406400</xdr:colOff>
      <xdr:row>86</xdr:row>
      <xdr:rowOff>45296</xdr:rowOff>
    </xdr:to>
    <xdr:cxnSp macro="">
      <xdr:nvCxnSpPr>
        <xdr:cNvPr id="259" name="直線コネクタ 258"/>
        <xdr:cNvCxnSpPr/>
      </xdr:nvCxnSpPr>
      <xdr:spPr>
        <a:xfrm flipV="1">
          <a:off x="15290800" y="1414653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86</xdr:row>
      <xdr:rowOff>109643</xdr:rowOff>
    </xdr:to>
    <xdr:cxnSp macro="">
      <xdr:nvCxnSpPr>
        <xdr:cNvPr id="262" name="直線コネクタ 261"/>
        <xdr:cNvCxnSpPr/>
      </xdr:nvCxnSpPr>
      <xdr:spPr>
        <a:xfrm flipV="1">
          <a:off x="14401800" y="147899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86</xdr:row>
      <xdr:rowOff>109643</xdr:rowOff>
    </xdr:to>
    <xdr:cxnSp macro="">
      <xdr:nvCxnSpPr>
        <xdr:cNvPr id="265" name="直線コネクタ 264"/>
        <xdr:cNvCxnSpPr/>
      </xdr:nvCxnSpPr>
      <xdr:spPr>
        <a:xfrm>
          <a:off x="13512800" y="14323484"/>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75" name="円/楕円 274"/>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26688</xdr:rowOff>
    </xdr:from>
    <xdr:ext cx="762000" cy="259045"/>
    <xdr:sp macro="" textlink="">
      <xdr:nvSpPr>
        <xdr:cNvPr id="276" name="給与水準   （国との比較）該当値テキスト"/>
        <xdr:cNvSpPr txBox="1"/>
      </xdr:nvSpPr>
      <xdr:spPr>
        <a:xfrm>
          <a:off x="17106900" y="140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36830</xdr:rowOff>
    </xdr:from>
    <xdr:to>
      <xdr:col>23</xdr:col>
      <xdr:colOff>457200</xdr:colOff>
      <xdr:row>82</xdr:row>
      <xdr:rowOff>138430</xdr:rowOff>
    </xdr:to>
    <xdr:sp macro="" textlink="">
      <xdr:nvSpPr>
        <xdr:cNvPr id="277" name="円/楕円 276"/>
        <xdr:cNvSpPr/>
      </xdr:nvSpPr>
      <xdr:spPr>
        <a:xfrm>
          <a:off x="16129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148607</xdr:rowOff>
    </xdr:from>
    <xdr:ext cx="736600" cy="259045"/>
    <xdr:sp macro="" textlink="">
      <xdr:nvSpPr>
        <xdr:cNvPr id="278" name="テキスト ボックス 277"/>
        <xdr:cNvSpPr txBox="1"/>
      </xdr:nvSpPr>
      <xdr:spPr>
        <a:xfrm>
          <a:off x="15798800" y="1386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79" name="円/楕円 278"/>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80" name="テキスト ボックス 279"/>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81" name="円/楕円 280"/>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170620</xdr:rowOff>
    </xdr:from>
    <xdr:ext cx="762000" cy="259045"/>
    <xdr:sp macro="" textlink="">
      <xdr:nvSpPr>
        <xdr:cNvPr id="282" name="テキスト ボックス 281"/>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83" name="円/楕円 282"/>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84" name="テキスト ボックス 283"/>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とほぼ同程度の職員数となっている。新規採用の抑制により職員削減を行っているところであるが、人口の減少に伴い横ばい状態である。業務の効率化、見直しにより、より適正な人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61</xdr:row>
      <xdr:rowOff>43974</xdr:rowOff>
    </xdr:to>
    <xdr:cxnSp macro="">
      <xdr:nvCxnSpPr>
        <xdr:cNvPr id="323" name="直線コネクタ 322"/>
        <xdr:cNvCxnSpPr/>
      </xdr:nvCxnSpPr>
      <xdr:spPr>
        <a:xfrm flipV="1">
          <a:off x="16179800" y="10433050"/>
          <a:ext cx="8382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43974</xdr:rowOff>
    </xdr:to>
    <xdr:cxnSp macro="">
      <xdr:nvCxnSpPr>
        <xdr:cNvPr id="326" name="直線コネクタ 325"/>
        <xdr:cNvCxnSpPr/>
      </xdr:nvCxnSpPr>
      <xdr:spPr>
        <a:xfrm>
          <a:off x="15290800" y="10477288"/>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18838</xdr:rowOff>
    </xdr:from>
    <xdr:to>
      <xdr:col>22</xdr:col>
      <xdr:colOff>203200</xdr:colOff>
      <xdr:row>61</xdr:row>
      <xdr:rowOff>25876</xdr:rowOff>
    </xdr:to>
    <xdr:cxnSp macro="">
      <xdr:nvCxnSpPr>
        <xdr:cNvPr id="329" name="直線コネクタ 328"/>
        <xdr:cNvCxnSpPr/>
      </xdr:nvCxnSpPr>
      <xdr:spPr>
        <a:xfrm flipV="1">
          <a:off x="14401800" y="10477288"/>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142029</xdr:rowOff>
    </xdr:from>
    <xdr:to>
      <xdr:col>21</xdr:col>
      <xdr:colOff>0</xdr:colOff>
      <xdr:row>61</xdr:row>
      <xdr:rowOff>25876</xdr:rowOff>
    </xdr:to>
    <xdr:cxnSp macro="">
      <xdr:nvCxnSpPr>
        <xdr:cNvPr id="332" name="直線コネクタ 331"/>
        <xdr:cNvCxnSpPr/>
      </xdr:nvCxnSpPr>
      <xdr:spPr>
        <a:xfrm>
          <a:off x="13512800" y="10429029"/>
          <a:ext cx="889000" cy="5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6" name="テキスト ボックス 335"/>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42" name="円/楕円 341"/>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111777</xdr:rowOff>
    </xdr:from>
    <xdr:ext cx="762000" cy="259045"/>
    <xdr:sp macro="" textlink="">
      <xdr:nvSpPr>
        <xdr:cNvPr id="343"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164624</xdr:rowOff>
    </xdr:from>
    <xdr:to>
      <xdr:col>23</xdr:col>
      <xdr:colOff>457200</xdr:colOff>
      <xdr:row>61</xdr:row>
      <xdr:rowOff>94774</xdr:rowOff>
    </xdr:to>
    <xdr:sp macro="" textlink="">
      <xdr:nvSpPr>
        <xdr:cNvPr id="344" name="円/楕円 343"/>
        <xdr:cNvSpPr/>
      </xdr:nvSpPr>
      <xdr:spPr>
        <a:xfrm>
          <a:off x="16129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79551</xdr:rowOff>
    </xdr:from>
    <xdr:ext cx="736600" cy="259045"/>
    <xdr:sp macro="" textlink="">
      <xdr:nvSpPr>
        <xdr:cNvPr id="345" name="テキスト ボックス 344"/>
        <xdr:cNvSpPr txBox="1"/>
      </xdr:nvSpPr>
      <xdr:spPr>
        <a:xfrm>
          <a:off x="15798800" y="1053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139488</xdr:rowOff>
    </xdr:from>
    <xdr:to>
      <xdr:col>22</xdr:col>
      <xdr:colOff>254000</xdr:colOff>
      <xdr:row>61</xdr:row>
      <xdr:rowOff>69638</xdr:rowOff>
    </xdr:to>
    <xdr:sp macro="" textlink="">
      <xdr:nvSpPr>
        <xdr:cNvPr id="346" name="円/楕円 345"/>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79815</xdr:rowOff>
    </xdr:from>
    <xdr:ext cx="762000" cy="259045"/>
    <xdr:sp macro="" textlink="">
      <xdr:nvSpPr>
        <xdr:cNvPr id="347" name="テキスト ボックス 346"/>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146526</xdr:rowOff>
    </xdr:from>
    <xdr:to>
      <xdr:col>21</xdr:col>
      <xdr:colOff>50800</xdr:colOff>
      <xdr:row>61</xdr:row>
      <xdr:rowOff>76676</xdr:rowOff>
    </xdr:to>
    <xdr:sp macro="" textlink="">
      <xdr:nvSpPr>
        <xdr:cNvPr id="348" name="円/楕円 347"/>
        <xdr:cNvSpPr/>
      </xdr:nvSpPr>
      <xdr:spPr>
        <a:xfrm>
          <a:off x="14351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86853</xdr:rowOff>
    </xdr:from>
    <xdr:ext cx="762000" cy="259045"/>
    <xdr:sp macro="" textlink="">
      <xdr:nvSpPr>
        <xdr:cNvPr id="349" name="テキスト ボックス 348"/>
        <xdr:cNvSpPr txBox="1"/>
      </xdr:nvSpPr>
      <xdr:spPr>
        <a:xfrm>
          <a:off x="14020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91229</xdr:rowOff>
    </xdr:from>
    <xdr:to>
      <xdr:col>19</xdr:col>
      <xdr:colOff>533400</xdr:colOff>
      <xdr:row>61</xdr:row>
      <xdr:rowOff>21379</xdr:rowOff>
    </xdr:to>
    <xdr:sp macro="" textlink="">
      <xdr:nvSpPr>
        <xdr:cNvPr id="350" name="円/楕円 349"/>
        <xdr:cNvSpPr/>
      </xdr:nvSpPr>
      <xdr:spPr>
        <a:xfrm>
          <a:off x="13462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31556</xdr:rowOff>
    </xdr:from>
    <xdr:ext cx="762000" cy="259045"/>
    <xdr:sp macro="" textlink="">
      <xdr:nvSpPr>
        <xdr:cNvPr id="351" name="テキスト ボックス 350"/>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類似団体平均が減少傾向にある中で、平成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年度から連続して類似団体平均を上回っている。平成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年度末に大口の償還が終了したことに伴い、数値は一時低下することが見込まれている。今後も比率の動向に注視し、新規地方債の発行抑制に努め、後年度負担が過度にならないように努める。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68580</xdr:rowOff>
    </xdr:from>
    <xdr:to>
      <xdr:col>24</xdr:col>
      <xdr:colOff>558800</xdr:colOff>
      <xdr:row>44</xdr:row>
      <xdr:rowOff>116840</xdr:rowOff>
    </xdr:to>
    <xdr:cxnSp macro="">
      <xdr:nvCxnSpPr>
        <xdr:cNvPr id="383" name="直線コネクタ 382"/>
        <xdr:cNvCxnSpPr/>
      </xdr:nvCxnSpPr>
      <xdr:spPr>
        <a:xfrm flipV="1">
          <a:off x="16179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4"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29972</xdr:rowOff>
    </xdr:from>
    <xdr:to>
      <xdr:col>23</xdr:col>
      <xdr:colOff>406400</xdr:colOff>
      <xdr:row>44</xdr:row>
      <xdr:rowOff>116840</xdr:rowOff>
    </xdr:to>
    <xdr:cxnSp macro="">
      <xdr:nvCxnSpPr>
        <xdr:cNvPr id="386" name="直線コネクタ 385"/>
        <xdr:cNvCxnSpPr/>
      </xdr:nvCxnSpPr>
      <xdr:spPr>
        <a:xfrm>
          <a:off x="15290800" y="757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8" name="テキスト ボックス 387"/>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29972</xdr:rowOff>
    </xdr:to>
    <xdr:cxnSp macro="">
      <xdr:nvCxnSpPr>
        <xdr:cNvPr id="389" name="直線コネクタ 388"/>
        <xdr:cNvCxnSpPr/>
      </xdr:nvCxnSpPr>
      <xdr:spPr>
        <a:xfrm>
          <a:off x="14401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1" name="テキスト ボックス 390"/>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87884</xdr:rowOff>
    </xdr:to>
    <xdr:cxnSp macro="">
      <xdr:nvCxnSpPr>
        <xdr:cNvPr id="392" name="直線コネクタ 391"/>
        <xdr:cNvCxnSpPr/>
      </xdr:nvCxnSpPr>
      <xdr:spPr>
        <a:xfrm flipV="1">
          <a:off x="13512800" y="75641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4" name="テキスト ボックス 393"/>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61993</xdr:rowOff>
    </xdr:from>
    <xdr:ext cx="762000" cy="259045"/>
    <xdr:sp macro="" textlink="">
      <xdr:nvSpPr>
        <xdr:cNvPr id="396" name="テキスト ボックス 395"/>
        <xdr:cNvSpPr txBox="1"/>
      </xdr:nvSpPr>
      <xdr:spPr>
        <a:xfrm>
          <a:off x="13131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17780</xdr:rowOff>
    </xdr:from>
    <xdr:to>
      <xdr:col>24</xdr:col>
      <xdr:colOff>609600</xdr:colOff>
      <xdr:row>44</xdr:row>
      <xdr:rowOff>119380</xdr:rowOff>
    </xdr:to>
    <xdr:sp macro="" textlink="">
      <xdr:nvSpPr>
        <xdr:cNvPr id="402" name="円/楕円 401"/>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85107</xdr:rowOff>
    </xdr:from>
    <xdr:ext cx="762000" cy="259045"/>
    <xdr:sp macro="" textlink="">
      <xdr:nvSpPr>
        <xdr:cNvPr id="403"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66040</xdr:rowOff>
    </xdr:from>
    <xdr:to>
      <xdr:col>23</xdr:col>
      <xdr:colOff>457200</xdr:colOff>
      <xdr:row>44</xdr:row>
      <xdr:rowOff>167640</xdr:rowOff>
    </xdr:to>
    <xdr:sp macro="" textlink="">
      <xdr:nvSpPr>
        <xdr:cNvPr id="404" name="円/楕円 403"/>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152417</xdr:rowOff>
    </xdr:from>
    <xdr:ext cx="736600" cy="259045"/>
    <xdr:sp macro="" textlink="">
      <xdr:nvSpPr>
        <xdr:cNvPr id="405" name="テキスト ボックス 404"/>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150622</xdr:rowOff>
    </xdr:from>
    <xdr:to>
      <xdr:col>22</xdr:col>
      <xdr:colOff>254000</xdr:colOff>
      <xdr:row>44</xdr:row>
      <xdr:rowOff>80772</xdr:rowOff>
    </xdr:to>
    <xdr:sp macro="" textlink="">
      <xdr:nvSpPr>
        <xdr:cNvPr id="406" name="円/楕円 405"/>
        <xdr:cNvSpPr/>
      </xdr:nvSpPr>
      <xdr:spPr>
        <a:xfrm>
          <a:off x="15240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65549</xdr:rowOff>
    </xdr:from>
    <xdr:ext cx="762000" cy="259045"/>
    <xdr:sp macro="" textlink="">
      <xdr:nvSpPr>
        <xdr:cNvPr id="407" name="テキスト ボックス 406"/>
        <xdr:cNvSpPr txBox="1"/>
      </xdr:nvSpPr>
      <xdr:spPr>
        <a:xfrm>
          <a:off x="14909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8" name="円/楕円 407"/>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9" name="テキスト ボックス 408"/>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37084</xdr:rowOff>
    </xdr:from>
    <xdr:to>
      <xdr:col>19</xdr:col>
      <xdr:colOff>533400</xdr:colOff>
      <xdr:row>44</xdr:row>
      <xdr:rowOff>138684</xdr:rowOff>
    </xdr:to>
    <xdr:sp macro="" textlink="">
      <xdr:nvSpPr>
        <xdr:cNvPr id="410" name="円/楕円 409"/>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123461</xdr:rowOff>
    </xdr:from>
    <xdr:ext cx="762000" cy="259045"/>
    <xdr:sp macro="" textlink="">
      <xdr:nvSpPr>
        <xdr:cNvPr id="411" name="テキスト ボックス 410"/>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を大きく上回っている。主な要因は、公共下水道事業整備に伴う地方債の償還に対する一般会計からの繰出や赤字経営の続いている国民健康保険関ケ原病院への一般会計からの補助金・出資金が今後も多額に見込まれていることによる。長年の懸案事項である国民健康保険関ケ原病院の経営改善とともに、地方債の新規発行の抑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68217</xdr:rowOff>
    </xdr:from>
    <xdr:to>
      <xdr:col>24</xdr:col>
      <xdr:colOff>558800</xdr:colOff>
      <xdr:row>18</xdr:row>
      <xdr:rowOff>132564</xdr:rowOff>
    </xdr:to>
    <xdr:cxnSp macro="">
      <xdr:nvCxnSpPr>
        <xdr:cNvPr id="447" name="直線コネクタ 446"/>
        <xdr:cNvCxnSpPr/>
      </xdr:nvCxnSpPr>
      <xdr:spPr>
        <a:xfrm>
          <a:off x="16179800" y="315431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68217</xdr:rowOff>
    </xdr:from>
    <xdr:to>
      <xdr:col>23</xdr:col>
      <xdr:colOff>406400</xdr:colOff>
      <xdr:row>18</xdr:row>
      <xdr:rowOff>125669</xdr:rowOff>
    </xdr:to>
    <xdr:cxnSp macro="">
      <xdr:nvCxnSpPr>
        <xdr:cNvPr id="450" name="直線コネクタ 449"/>
        <xdr:cNvCxnSpPr/>
      </xdr:nvCxnSpPr>
      <xdr:spPr>
        <a:xfrm flipV="1">
          <a:off x="15290800" y="315431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125669</xdr:rowOff>
    </xdr:from>
    <xdr:to>
      <xdr:col>22</xdr:col>
      <xdr:colOff>203200</xdr:colOff>
      <xdr:row>19</xdr:row>
      <xdr:rowOff>86360</xdr:rowOff>
    </xdr:to>
    <xdr:cxnSp macro="">
      <xdr:nvCxnSpPr>
        <xdr:cNvPr id="453" name="直線コネクタ 452"/>
        <xdr:cNvCxnSpPr/>
      </xdr:nvCxnSpPr>
      <xdr:spPr>
        <a:xfrm flipV="1">
          <a:off x="14401800" y="3211769"/>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86360</xdr:rowOff>
    </xdr:from>
    <xdr:to>
      <xdr:col>21</xdr:col>
      <xdr:colOff>0</xdr:colOff>
      <xdr:row>21</xdr:row>
      <xdr:rowOff>88174</xdr:rowOff>
    </xdr:to>
    <xdr:cxnSp macro="">
      <xdr:nvCxnSpPr>
        <xdr:cNvPr id="456" name="直線コネクタ 455"/>
        <xdr:cNvCxnSpPr/>
      </xdr:nvCxnSpPr>
      <xdr:spPr>
        <a:xfrm flipV="1">
          <a:off x="13512800" y="334391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0" name="テキスト ボックス 459"/>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81764</xdr:rowOff>
    </xdr:from>
    <xdr:to>
      <xdr:col>24</xdr:col>
      <xdr:colOff>609600</xdr:colOff>
      <xdr:row>19</xdr:row>
      <xdr:rowOff>11914</xdr:rowOff>
    </xdr:to>
    <xdr:sp macro="" textlink="">
      <xdr:nvSpPr>
        <xdr:cNvPr id="466" name="円/楕円 465"/>
        <xdr:cNvSpPr/>
      </xdr:nvSpPr>
      <xdr:spPr>
        <a:xfrm>
          <a:off x="16967200" y="31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53841</xdr:rowOff>
    </xdr:from>
    <xdr:ext cx="762000" cy="259045"/>
    <xdr:sp macro="" textlink="">
      <xdr:nvSpPr>
        <xdr:cNvPr id="467" name="将来負担の状況該当値テキスト"/>
        <xdr:cNvSpPr txBox="1"/>
      </xdr:nvSpPr>
      <xdr:spPr>
        <a:xfrm>
          <a:off x="17106900" y="31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17417</xdr:rowOff>
    </xdr:from>
    <xdr:to>
      <xdr:col>23</xdr:col>
      <xdr:colOff>457200</xdr:colOff>
      <xdr:row>18</xdr:row>
      <xdr:rowOff>119017</xdr:rowOff>
    </xdr:to>
    <xdr:sp macro="" textlink="">
      <xdr:nvSpPr>
        <xdr:cNvPr id="468" name="円/楕円 467"/>
        <xdr:cNvSpPr/>
      </xdr:nvSpPr>
      <xdr:spPr>
        <a:xfrm>
          <a:off x="16129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103794</xdr:rowOff>
    </xdr:from>
    <xdr:ext cx="736600" cy="259045"/>
    <xdr:sp macro="" textlink="">
      <xdr:nvSpPr>
        <xdr:cNvPr id="469" name="テキスト ボックス 468"/>
        <xdr:cNvSpPr txBox="1"/>
      </xdr:nvSpPr>
      <xdr:spPr>
        <a:xfrm>
          <a:off x="15798800" y="318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74869</xdr:rowOff>
    </xdr:from>
    <xdr:to>
      <xdr:col>22</xdr:col>
      <xdr:colOff>254000</xdr:colOff>
      <xdr:row>19</xdr:row>
      <xdr:rowOff>5019</xdr:rowOff>
    </xdr:to>
    <xdr:sp macro="" textlink="">
      <xdr:nvSpPr>
        <xdr:cNvPr id="470" name="円/楕円 469"/>
        <xdr:cNvSpPr/>
      </xdr:nvSpPr>
      <xdr:spPr>
        <a:xfrm>
          <a:off x="15240000" y="31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161246</xdr:rowOff>
    </xdr:from>
    <xdr:ext cx="762000" cy="259045"/>
    <xdr:sp macro="" textlink="">
      <xdr:nvSpPr>
        <xdr:cNvPr id="471" name="テキスト ボックス 470"/>
        <xdr:cNvSpPr txBox="1"/>
      </xdr:nvSpPr>
      <xdr:spPr>
        <a:xfrm>
          <a:off x="14909800" y="324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35560</xdr:rowOff>
    </xdr:from>
    <xdr:to>
      <xdr:col>21</xdr:col>
      <xdr:colOff>50800</xdr:colOff>
      <xdr:row>19</xdr:row>
      <xdr:rowOff>137160</xdr:rowOff>
    </xdr:to>
    <xdr:sp macro="" textlink="">
      <xdr:nvSpPr>
        <xdr:cNvPr id="472" name="円/楕円 471"/>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121937</xdr:rowOff>
    </xdr:from>
    <xdr:ext cx="762000" cy="259045"/>
    <xdr:sp macro="" textlink="">
      <xdr:nvSpPr>
        <xdr:cNvPr id="473" name="テキスト ボックス 472"/>
        <xdr:cNvSpPr txBox="1"/>
      </xdr:nvSpPr>
      <xdr:spPr>
        <a:xfrm>
          <a:off x="14020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37374</xdr:rowOff>
    </xdr:from>
    <xdr:to>
      <xdr:col>19</xdr:col>
      <xdr:colOff>533400</xdr:colOff>
      <xdr:row>21</xdr:row>
      <xdr:rowOff>138974</xdr:rowOff>
    </xdr:to>
    <xdr:sp macro="" textlink="">
      <xdr:nvSpPr>
        <xdr:cNvPr id="474" name="円/楕円 473"/>
        <xdr:cNvSpPr/>
      </xdr:nvSpPr>
      <xdr:spPr>
        <a:xfrm>
          <a:off x="13462000" y="36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123751</xdr:rowOff>
    </xdr:from>
    <xdr:ext cx="762000" cy="259045"/>
    <xdr:sp macro="" textlink="">
      <xdr:nvSpPr>
        <xdr:cNvPr id="475" name="テキスト ボックス 474"/>
        <xdr:cNvSpPr txBox="1"/>
      </xdr:nvSpPr>
      <xdr:spPr>
        <a:xfrm>
          <a:off x="13131800" y="372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7,720
7,612
49.28
4,343,068
4,131,695
201,392
2,748,687
4,277,509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78.8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新規職員採用の抑制等により類似団体平均を下回っている。今後も適正な定員管理等に基づき人件費の抑制に努める。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35</xdr:row>
      <xdr:rowOff>140607</xdr:rowOff>
    </xdr:to>
    <xdr:cxnSp macro="">
      <xdr:nvCxnSpPr>
        <xdr:cNvPr id="66" name="直線コネクタ 65"/>
        <xdr:cNvCxnSpPr/>
      </xdr:nvCxnSpPr>
      <xdr:spPr>
        <a:xfrm flipV="1">
          <a:off x="3987800" y="6086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140607</xdr:rowOff>
    </xdr:to>
    <xdr:cxnSp macro="">
      <xdr:nvCxnSpPr>
        <xdr:cNvPr id="69" name="直線コネクタ 68"/>
        <xdr:cNvCxnSpPr/>
      </xdr:nvCxnSpPr>
      <xdr:spPr>
        <a:xfrm>
          <a:off x="3098800" y="6043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72572</xdr:rowOff>
    </xdr:from>
    <xdr:to>
      <xdr:col>4</xdr:col>
      <xdr:colOff>346075</xdr:colOff>
      <xdr:row>35</xdr:row>
      <xdr:rowOff>42636</xdr:rowOff>
    </xdr:to>
    <xdr:cxnSp macro="">
      <xdr:nvCxnSpPr>
        <xdr:cNvPr id="72" name="直線コネクタ 71"/>
        <xdr:cNvCxnSpPr/>
      </xdr:nvCxnSpPr>
      <xdr:spPr>
        <a:xfrm>
          <a:off x="2209800" y="59018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72572</xdr:rowOff>
    </xdr:from>
    <xdr:to>
      <xdr:col>3</xdr:col>
      <xdr:colOff>142875</xdr:colOff>
      <xdr:row>34</xdr:row>
      <xdr:rowOff>83457</xdr:rowOff>
    </xdr:to>
    <xdr:cxnSp macro="">
      <xdr:nvCxnSpPr>
        <xdr:cNvPr id="75" name="直線コネクタ 74"/>
        <xdr:cNvCxnSpPr/>
      </xdr:nvCxnSpPr>
      <xdr:spPr>
        <a:xfrm flipV="1">
          <a:off x="1320800" y="590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5" name="円/楕円 84"/>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6"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89807</xdr:rowOff>
    </xdr:from>
    <xdr:to>
      <xdr:col>5</xdr:col>
      <xdr:colOff>600075</xdr:colOff>
      <xdr:row>36</xdr:row>
      <xdr:rowOff>19957</xdr:rowOff>
    </xdr:to>
    <xdr:sp macro="" textlink="">
      <xdr:nvSpPr>
        <xdr:cNvPr id="87" name="円/楕円 86"/>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88" name="テキスト ボックス 87"/>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89" name="円/楕円 88"/>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0" name="テキスト ボックス 89"/>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21772</xdr:rowOff>
    </xdr:from>
    <xdr:to>
      <xdr:col>3</xdr:col>
      <xdr:colOff>193675</xdr:colOff>
      <xdr:row>34</xdr:row>
      <xdr:rowOff>123372</xdr:rowOff>
    </xdr:to>
    <xdr:sp macro="" textlink="">
      <xdr:nvSpPr>
        <xdr:cNvPr id="91" name="円/楕円 90"/>
        <xdr:cNvSpPr/>
      </xdr:nvSpPr>
      <xdr:spPr>
        <a:xfrm>
          <a:off x="2159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133549</xdr:rowOff>
    </xdr:from>
    <xdr:ext cx="762000" cy="259045"/>
    <xdr:sp macro="" textlink="">
      <xdr:nvSpPr>
        <xdr:cNvPr id="92" name="テキスト ボックス 91"/>
        <xdr:cNvSpPr txBox="1"/>
      </xdr:nvSpPr>
      <xdr:spPr>
        <a:xfrm>
          <a:off x="1828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32657</xdr:rowOff>
    </xdr:from>
    <xdr:to>
      <xdr:col>1</xdr:col>
      <xdr:colOff>676275</xdr:colOff>
      <xdr:row>34</xdr:row>
      <xdr:rowOff>134257</xdr:rowOff>
    </xdr:to>
    <xdr:sp macro="" textlink="">
      <xdr:nvSpPr>
        <xdr:cNvPr id="93" name="円/楕円 92"/>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144434</xdr:rowOff>
    </xdr:from>
    <xdr:ext cx="762000" cy="259045"/>
    <xdr:sp macro="" textlink="">
      <xdr:nvSpPr>
        <xdr:cNvPr id="94" name="テキスト ボックス 93"/>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を上回っている。物件費に係る経常収支比率が高くなっているのは、新規採用抑制による臨時職員の雇用、公共施設の維持管理業務、電子化に伴う機器の保守やシステムの維持管理経費等が要因である。委託業務の内容や必要性を見直し、委託料の削減に努めるとともに、事務経費のコスト縮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95250</xdr:rowOff>
    </xdr:from>
    <xdr:to>
      <xdr:col>24</xdr:col>
      <xdr:colOff>31750</xdr:colOff>
      <xdr:row>17</xdr:row>
      <xdr:rowOff>120650</xdr:rowOff>
    </xdr:to>
    <xdr:cxnSp macro="">
      <xdr:nvCxnSpPr>
        <xdr:cNvPr id="127" name="直線コネクタ 126"/>
        <xdr:cNvCxnSpPr/>
      </xdr:nvCxnSpPr>
      <xdr:spPr>
        <a:xfrm>
          <a:off x="15671800" y="300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95250</xdr:rowOff>
    </xdr:to>
    <xdr:cxnSp macro="">
      <xdr:nvCxnSpPr>
        <xdr:cNvPr id="130" name="直線コネクタ 129"/>
        <xdr:cNvCxnSpPr/>
      </xdr:nvCxnSpPr>
      <xdr:spPr>
        <a:xfrm>
          <a:off x="14782800" y="2832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158750</xdr:rowOff>
    </xdr:from>
    <xdr:to>
      <xdr:col>21</xdr:col>
      <xdr:colOff>361950</xdr:colOff>
      <xdr:row>16</xdr:row>
      <xdr:rowOff>88900</xdr:rowOff>
    </xdr:to>
    <xdr:cxnSp macro="">
      <xdr:nvCxnSpPr>
        <xdr:cNvPr id="133" name="直線コネクタ 132"/>
        <xdr:cNvCxnSpPr/>
      </xdr:nvCxnSpPr>
      <xdr:spPr>
        <a:xfrm>
          <a:off x="13893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12700</xdr:rowOff>
    </xdr:to>
    <xdr:cxnSp macro="">
      <xdr:nvCxnSpPr>
        <xdr:cNvPr id="136" name="直線コネクタ 135"/>
        <xdr:cNvCxnSpPr/>
      </xdr:nvCxnSpPr>
      <xdr:spPr>
        <a:xfrm flipV="1">
          <a:off x="13004800" y="273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6" name="円/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7"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48" name="円/楕円 147"/>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49" name="テキスト ボックス 148"/>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2" name="円/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町単独の福祉事業として、福祉医療費の対象拡大や入学祝金給付などを行っているため、類似団体平均を上回っている。子ども、高齢者、障害者等への福祉事業は見直しが困難な部分もあるが、時代の変化に即応した柔軟な対応をし、財政圧迫とならない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24130</xdr:rowOff>
    </xdr:to>
    <xdr:cxnSp macro="">
      <xdr:nvCxnSpPr>
        <xdr:cNvPr id="186" name="直線コネクタ 185"/>
        <xdr:cNvCxnSpPr/>
      </xdr:nvCxnSpPr>
      <xdr:spPr>
        <a:xfrm>
          <a:off x="3987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24130</xdr:rowOff>
    </xdr:to>
    <xdr:cxnSp macro="">
      <xdr:nvCxnSpPr>
        <xdr:cNvPr id="189" name="直線コネクタ 188"/>
        <xdr:cNvCxnSpPr/>
      </xdr:nvCxnSpPr>
      <xdr:spPr>
        <a:xfrm>
          <a:off x="3098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57</xdr:row>
      <xdr:rowOff>24130</xdr:rowOff>
    </xdr:to>
    <xdr:cxnSp macro="">
      <xdr:nvCxnSpPr>
        <xdr:cNvPr id="192" name="直線コネクタ 191"/>
        <xdr:cNvCxnSpPr/>
      </xdr:nvCxnSpPr>
      <xdr:spPr>
        <a:xfrm>
          <a:off x="2209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57</xdr:row>
      <xdr:rowOff>1270</xdr:rowOff>
    </xdr:to>
    <xdr:cxnSp macro="">
      <xdr:nvCxnSpPr>
        <xdr:cNvPr id="195" name="直線コネクタ 194"/>
        <xdr:cNvCxnSpPr/>
      </xdr:nvCxnSpPr>
      <xdr:spPr>
        <a:xfrm flipV="1">
          <a:off x="1320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205" name="円/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7" name="円/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208" name="テキスト ボックス 207"/>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9" name="円/楕円 208"/>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10" name="テキスト ボックス 209"/>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11" name="円/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213" name="円/楕円 212"/>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214" name="テキスト ボックス 213"/>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とほぼ同水準で推移している。特別会計への繰出金が増加傾向にあり、今後の財政負担が懸念されている。特に公共下水道事業については、整備に伴う起債の償還に加え、設備更新等の経費も今後発生してくることから大幅な削減が困難となっている。この水準を維持できるよう努めて行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88900</xdr:rowOff>
    </xdr:to>
    <xdr:cxnSp macro="">
      <xdr:nvCxnSpPr>
        <xdr:cNvPr id="247" name="直線コネクタ 246"/>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88900</xdr:rowOff>
    </xdr:to>
    <xdr:cxnSp macro="">
      <xdr:nvCxnSpPr>
        <xdr:cNvPr id="250" name="直線コネクタ 249"/>
        <xdr:cNvCxnSpPr/>
      </xdr:nvCxnSpPr>
      <xdr:spPr>
        <a:xfrm>
          <a:off x="14782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73660</xdr:rowOff>
    </xdr:to>
    <xdr:cxnSp macro="">
      <xdr:nvCxnSpPr>
        <xdr:cNvPr id="253" name="直線コネクタ 252"/>
        <xdr:cNvCxnSpPr/>
      </xdr:nvCxnSpPr>
      <xdr:spPr>
        <a:xfrm>
          <a:off x="13893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56" name="直線コネクタ 255"/>
        <xdr:cNvCxnSpPr/>
      </xdr:nvCxnSpPr>
      <xdr:spPr>
        <a:xfrm>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6" name="円/楕円 265"/>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7"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69" name="テキスト ボックス 268"/>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0" name="円/楕円 269"/>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71" name="テキスト ボックス 270"/>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2" name="円/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3" name="テキスト ボックス 27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4" name="円/楕円 273"/>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5" name="テキスト ボックス 274"/>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を上回っているのは、衛生や消防関係の一部事務組合、病院事業、水道事業への負担金・補助金が多額になっているためである。各種団体の補助金の見直し、廃止等を検討し、支出の抑制を行っているものの今後も増加が見込まれている。長年の懸案事項である病院事業の経営改善により一層努めて行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66040</xdr:rowOff>
    </xdr:from>
    <xdr:to>
      <xdr:col>24</xdr:col>
      <xdr:colOff>31750</xdr:colOff>
      <xdr:row>37</xdr:row>
      <xdr:rowOff>69850</xdr:rowOff>
    </xdr:to>
    <xdr:cxnSp macro="">
      <xdr:nvCxnSpPr>
        <xdr:cNvPr id="307" name="直線コネクタ 306"/>
        <xdr:cNvCxnSpPr/>
      </xdr:nvCxnSpPr>
      <xdr:spPr>
        <a:xfrm>
          <a:off x="15671800" y="6409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43180</xdr:rowOff>
    </xdr:from>
    <xdr:to>
      <xdr:col>22</xdr:col>
      <xdr:colOff>565150</xdr:colOff>
      <xdr:row>37</xdr:row>
      <xdr:rowOff>66040</xdr:rowOff>
    </xdr:to>
    <xdr:cxnSp macro="">
      <xdr:nvCxnSpPr>
        <xdr:cNvPr id="310" name="直線コネクタ 309"/>
        <xdr:cNvCxnSpPr/>
      </xdr:nvCxnSpPr>
      <xdr:spPr>
        <a:xfrm>
          <a:off x="14782800" y="638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43180</xdr:rowOff>
    </xdr:from>
    <xdr:to>
      <xdr:col>21</xdr:col>
      <xdr:colOff>361950</xdr:colOff>
      <xdr:row>37</xdr:row>
      <xdr:rowOff>115570</xdr:rowOff>
    </xdr:to>
    <xdr:cxnSp macro="">
      <xdr:nvCxnSpPr>
        <xdr:cNvPr id="313" name="直線コネクタ 312"/>
        <xdr:cNvCxnSpPr/>
      </xdr:nvCxnSpPr>
      <xdr:spPr>
        <a:xfrm flipV="1">
          <a:off x="13893800" y="6386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115570</xdr:rowOff>
    </xdr:to>
    <xdr:cxnSp macro="">
      <xdr:nvCxnSpPr>
        <xdr:cNvPr id="316" name="直線コネクタ 315"/>
        <xdr:cNvCxnSpPr/>
      </xdr:nvCxnSpPr>
      <xdr:spPr>
        <a:xfrm>
          <a:off x="13004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6" name="円/楕円 325"/>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7"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15240</xdr:rowOff>
    </xdr:from>
    <xdr:to>
      <xdr:col>22</xdr:col>
      <xdr:colOff>615950</xdr:colOff>
      <xdr:row>37</xdr:row>
      <xdr:rowOff>116840</xdr:rowOff>
    </xdr:to>
    <xdr:sp macro="" textlink="">
      <xdr:nvSpPr>
        <xdr:cNvPr id="328" name="円/楕円 327"/>
        <xdr:cNvSpPr/>
      </xdr:nvSpPr>
      <xdr:spPr>
        <a:xfrm>
          <a:off x="15621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101617</xdr:rowOff>
    </xdr:from>
    <xdr:ext cx="736600" cy="259045"/>
    <xdr:sp macro="" textlink="">
      <xdr:nvSpPr>
        <xdr:cNvPr id="329" name="テキスト ボックス 328"/>
        <xdr:cNvSpPr txBox="1"/>
      </xdr:nvSpPr>
      <xdr:spPr>
        <a:xfrm>
          <a:off x="15290800" y="64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163830</xdr:rowOff>
    </xdr:from>
    <xdr:to>
      <xdr:col>21</xdr:col>
      <xdr:colOff>412750</xdr:colOff>
      <xdr:row>37</xdr:row>
      <xdr:rowOff>93980</xdr:rowOff>
    </xdr:to>
    <xdr:sp macro="" textlink="">
      <xdr:nvSpPr>
        <xdr:cNvPr id="330" name="円/楕円 329"/>
        <xdr:cNvSpPr/>
      </xdr:nvSpPr>
      <xdr:spPr>
        <a:xfrm>
          <a:off x="14732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78757</xdr:rowOff>
    </xdr:from>
    <xdr:ext cx="762000" cy="259045"/>
    <xdr:sp macro="" textlink="">
      <xdr:nvSpPr>
        <xdr:cNvPr id="331" name="テキスト ボックス 330"/>
        <xdr:cNvSpPr txBox="1"/>
      </xdr:nvSpPr>
      <xdr:spPr>
        <a:xfrm>
          <a:off x="14401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2" name="円/楕円 331"/>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3" name="テキスト ボックス 332"/>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4" name="円/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5" name="テキスト ボックス 33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近年、新庁舎建設や小学校建設、中学校建設といった大規模事業等を行ったが、現在のところ類似団体平均を下回っている。後年度負担が過大にならないよう、地方債の発行の抑制に努め、類似団体平均を上回ることがないよう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134620</xdr:rowOff>
    </xdr:to>
    <xdr:cxnSp macro="">
      <xdr:nvCxnSpPr>
        <xdr:cNvPr id="368" name="直線コネクタ 367"/>
        <xdr:cNvCxnSpPr/>
      </xdr:nvCxnSpPr>
      <xdr:spPr>
        <a:xfrm>
          <a:off x="3987800" y="13164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134620</xdr:rowOff>
    </xdr:to>
    <xdr:cxnSp macro="">
      <xdr:nvCxnSpPr>
        <xdr:cNvPr id="371" name="直線コネクタ 370"/>
        <xdr:cNvCxnSpPr/>
      </xdr:nvCxnSpPr>
      <xdr:spPr>
        <a:xfrm>
          <a:off x="3098800" y="129971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138430</xdr:rowOff>
    </xdr:to>
    <xdr:cxnSp macro="">
      <xdr:nvCxnSpPr>
        <xdr:cNvPr id="374" name="直線コネクタ 373"/>
        <xdr:cNvCxnSpPr/>
      </xdr:nvCxnSpPr>
      <xdr:spPr>
        <a:xfrm>
          <a:off x="2209800" y="1289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54610</xdr:rowOff>
    </xdr:to>
    <xdr:cxnSp macro="">
      <xdr:nvCxnSpPr>
        <xdr:cNvPr id="377" name="直線コネクタ 376"/>
        <xdr:cNvCxnSpPr/>
      </xdr:nvCxnSpPr>
      <xdr:spPr>
        <a:xfrm flipV="1">
          <a:off x="1320800" y="1289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7" name="円/楕円 386"/>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8"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9" name="円/楕円 388"/>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0" name="テキスト ボックス 389"/>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1" name="円/楕円 39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2" name="テキスト ボックス 39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3" name="円/楕円 392"/>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4" name="テキスト ボックス 393"/>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5" name="円/楕円 394"/>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115587</xdr:rowOff>
    </xdr:from>
    <xdr:ext cx="762000" cy="259045"/>
    <xdr:sp macro="" textlink="">
      <xdr:nvSpPr>
        <xdr:cNvPr id="396" name="テキスト ボックス 395"/>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類似団体平均を上回っている要因として、扶助費・物件費・補助費等が類似団体平均を大きく上回っているためである。今後もより一層経費の削減に努め、経常経費の抑制に努めて行く必要がある。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78</xdr:row>
      <xdr:rowOff>123189</xdr:rowOff>
    </xdr:to>
    <xdr:cxnSp macro="">
      <xdr:nvCxnSpPr>
        <xdr:cNvPr id="429" name="直線コネクタ 428"/>
        <xdr:cNvCxnSpPr/>
      </xdr:nvCxnSpPr>
      <xdr:spPr>
        <a:xfrm flipV="1">
          <a:off x="15671800" y="13488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123189</xdr:rowOff>
    </xdr:to>
    <xdr:cxnSp macro="">
      <xdr:nvCxnSpPr>
        <xdr:cNvPr id="432" name="直線コネクタ 431"/>
        <xdr:cNvCxnSpPr/>
      </xdr:nvCxnSpPr>
      <xdr:spPr>
        <a:xfrm>
          <a:off x="14782800" y="133781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78</xdr:row>
      <xdr:rowOff>5080</xdr:rowOff>
    </xdr:to>
    <xdr:cxnSp macro="">
      <xdr:nvCxnSpPr>
        <xdr:cNvPr id="435" name="直線コネクタ 434"/>
        <xdr:cNvCxnSpPr/>
      </xdr:nvCxnSpPr>
      <xdr:spPr>
        <a:xfrm>
          <a:off x="13893800" y="13324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77</xdr:row>
      <xdr:rowOff>123189</xdr:rowOff>
    </xdr:to>
    <xdr:cxnSp macro="">
      <xdr:nvCxnSpPr>
        <xdr:cNvPr id="438" name="直線コネクタ 437"/>
        <xdr:cNvCxnSpPr/>
      </xdr:nvCxnSpPr>
      <xdr:spPr>
        <a:xfrm>
          <a:off x="13004800" y="131838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8" name="円/楕円 447"/>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9"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0" name="円/楕円 449"/>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1" name="テキスト ボックス 450"/>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2" name="円/楕円 451"/>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3" name="テキスト ボックス 452"/>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54" name="円/楕円 453"/>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5" name="テキスト ボックス 454"/>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56" name="円/楕円 455"/>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57" name="テキスト ボックス 456"/>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岐阜県関ケ原町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46555</xdr:rowOff>
    </xdr:from>
    <xdr:to>
      <xdr:col>4</xdr:col>
      <xdr:colOff>1117600</xdr:colOff>
      <xdr:row>19</xdr:row>
      <xdr:rowOff>107264</xdr:rowOff>
    </xdr:to>
    <xdr:cxnSp macro="">
      <xdr:nvCxnSpPr>
        <xdr:cNvPr id="52" name="直線コネクタ 51"/>
        <xdr:cNvCxnSpPr/>
      </xdr:nvCxnSpPr>
      <xdr:spPr bwMode="auto">
        <a:xfrm flipV="1">
          <a:off x="5003800" y="3351730"/>
          <a:ext cx="647700" cy="6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104641</xdr:rowOff>
    </xdr:from>
    <xdr:to>
      <xdr:col>4</xdr:col>
      <xdr:colOff>469900</xdr:colOff>
      <xdr:row>19</xdr:row>
      <xdr:rowOff>107264</xdr:rowOff>
    </xdr:to>
    <xdr:cxnSp macro="">
      <xdr:nvCxnSpPr>
        <xdr:cNvPr id="55" name="直線コネクタ 54"/>
        <xdr:cNvCxnSpPr/>
      </xdr:nvCxnSpPr>
      <xdr:spPr bwMode="auto">
        <a:xfrm>
          <a:off x="4305300" y="3409816"/>
          <a:ext cx="698500" cy="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79713</xdr:rowOff>
    </xdr:from>
    <xdr:to>
      <xdr:col>3</xdr:col>
      <xdr:colOff>904875</xdr:colOff>
      <xdr:row>19</xdr:row>
      <xdr:rowOff>104641</xdr:rowOff>
    </xdr:to>
    <xdr:cxnSp macro="">
      <xdr:nvCxnSpPr>
        <xdr:cNvPr id="58" name="直線コネクタ 57"/>
        <xdr:cNvCxnSpPr/>
      </xdr:nvCxnSpPr>
      <xdr:spPr bwMode="auto">
        <a:xfrm>
          <a:off x="3606800" y="3384888"/>
          <a:ext cx="698500" cy="2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79713</xdr:rowOff>
    </xdr:from>
    <xdr:to>
      <xdr:col>3</xdr:col>
      <xdr:colOff>206375</xdr:colOff>
      <xdr:row>19</xdr:row>
      <xdr:rowOff>142349</xdr:rowOff>
    </xdr:to>
    <xdr:cxnSp macro="">
      <xdr:nvCxnSpPr>
        <xdr:cNvPr id="61" name="直線コネクタ 60"/>
        <xdr:cNvCxnSpPr/>
      </xdr:nvCxnSpPr>
      <xdr:spPr bwMode="auto">
        <a:xfrm flipV="1">
          <a:off x="2908300" y="3384888"/>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167205</xdr:rowOff>
    </xdr:from>
    <xdr:to>
      <xdr:col>5</xdr:col>
      <xdr:colOff>34925</xdr:colOff>
      <xdr:row>19</xdr:row>
      <xdr:rowOff>97355</xdr:rowOff>
    </xdr:to>
    <xdr:sp macro="" textlink="">
      <xdr:nvSpPr>
        <xdr:cNvPr id="71" name="円/楕円 70"/>
        <xdr:cNvSpPr/>
      </xdr:nvSpPr>
      <xdr:spPr bwMode="auto">
        <a:xfrm>
          <a:off x="5600700" y="330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139282</xdr:rowOff>
    </xdr:from>
    <xdr:ext cx="762000" cy="259045"/>
    <xdr:sp macro="" textlink="">
      <xdr:nvSpPr>
        <xdr:cNvPr id="72" name="人口1人当たり決算額の推移該当値テキスト130"/>
        <xdr:cNvSpPr txBox="1"/>
      </xdr:nvSpPr>
      <xdr:spPr>
        <a:xfrm>
          <a:off x="5740400" y="32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113,765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56464</xdr:rowOff>
    </xdr:from>
    <xdr:to>
      <xdr:col>4</xdr:col>
      <xdr:colOff>520700</xdr:colOff>
      <xdr:row>19</xdr:row>
      <xdr:rowOff>158064</xdr:rowOff>
    </xdr:to>
    <xdr:sp macro="" textlink="">
      <xdr:nvSpPr>
        <xdr:cNvPr id="73" name="円/楕円 72"/>
        <xdr:cNvSpPr/>
      </xdr:nvSpPr>
      <xdr:spPr bwMode="auto">
        <a:xfrm>
          <a:off x="4953000" y="336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142841</xdr:rowOff>
    </xdr:from>
    <xdr:ext cx="736600" cy="259045"/>
    <xdr:sp macro="" textlink="">
      <xdr:nvSpPr>
        <xdr:cNvPr id="74" name="テキスト ボックス 73"/>
        <xdr:cNvSpPr txBox="1"/>
      </xdr:nvSpPr>
      <xdr:spPr>
        <a:xfrm>
          <a:off x="4622800" y="344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53841</xdr:rowOff>
    </xdr:from>
    <xdr:to>
      <xdr:col>3</xdr:col>
      <xdr:colOff>955675</xdr:colOff>
      <xdr:row>19</xdr:row>
      <xdr:rowOff>155441</xdr:rowOff>
    </xdr:to>
    <xdr:sp macro="" textlink="">
      <xdr:nvSpPr>
        <xdr:cNvPr id="75" name="円/楕円 74"/>
        <xdr:cNvSpPr/>
      </xdr:nvSpPr>
      <xdr:spPr bwMode="auto">
        <a:xfrm>
          <a:off x="4254500" y="335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140218</xdr:rowOff>
    </xdr:from>
    <xdr:ext cx="762000" cy="259045"/>
    <xdr:sp macro="" textlink="">
      <xdr:nvSpPr>
        <xdr:cNvPr id="76" name="テキスト ボックス 75"/>
        <xdr:cNvSpPr txBox="1"/>
      </xdr:nvSpPr>
      <xdr:spPr>
        <a:xfrm>
          <a:off x="3924300" y="34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28913</xdr:rowOff>
    </xdr:from>
    <xdr:to>
      <xdr:col>3</xdr:col>
      <xdr:colOff>257175</xdr:colOff>
      <xdr:row>19</xdr:row>
      <xdr:rowOff>130513</xdr:rowOff>
    </xdr:to>
    <xdr:sp macro="" textlink="">
      <xdr:nvSpPr>
        <xdr:cNvPr id="77" name="円/楕円 76"/>
        <xdr:cNvSpPr/>
      </xdr:nvSpPr>
      <xdr:spPr bwMode="auto">
        <a:xfrm>
          <a:off x="3556000" y="333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115290</xdr:rowOff>
    </xdr:from>
    <xdr:ext cx="762000" cy="259045"/>
    <xdr:sp macro="" textlink="">
      <xdr:nvSpPr>
        <xdr:cNvPr id="78" name="テキスト ボックス 77"/>
        <xdr:cNvSpPr txBox="1"/>
      </xdr:nvSpPr>
      <xdr:spPr>
        <a:xfrm>
          <a:off x="3225800" y="34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110,719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91549</xdr:rowOff>
    </xdr:from>
    <xdr:to>
      <xdr:col>2</xdr:col>
      <xdr:colOff>692150</xdr:colOff>
      <xdr:row>20</xdr:row>
      <xdr:rowOff>21699</xdr:rowOff>
    </xdr:to>
    <xdr:sp macro="" textlink="">
      <xdr:nvSpPr>
        <xdr:cNvPr id="79" name="円/楕円 78"/>
        <xdr:cNvSpPr/>
      </xdr:nvSpPr>
      <xdr:spPr bwMode="auto">
        <a:xfrm>
          <a:off x="2857500" y="3396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6476</xdr:rowOff>
    </xdr:from>
    <xdr:ext cx="762000" cy="259045"/>
    <xdr:sp macro="" textlink="">
      <xdr:nvSpPr>
        <xdr:cNvPr id="80" name="テキスト ボックス 79"/>
        <xdr:cNvSpPr txBox="1"/>
      </xdr:nvSpPr>
      <xdr:spPr>
        <a:xfrm>
          <a:off x="2527300" y="348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6261</xdr:rowOff>
    </xdr:from>
    <xdr:to>
      <xdr:col>4</xdr:col>
      <xdr:colOff>1117600</xdr:colOff>
      <xdr:row>34</xdr:row>
      <xdr:rowOff>100768</xdr:rowOff>
    </xdr:to>
    <xdr:cxnSp macro="">
      <xdr:nvCxnSpPr>
        <xdr:cNvPr id="113" name="直線コネクタ 112"/>
        <xdr:cNvCxnSpPr/>
      </xdr:nvCxnSpPr>
      <xdr:spPr bwMode="auto">
        <a:xfrm>
          <a:off x="5003800" y="6273711"/>
          <a:ext cx="647700" cy="9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6261</xdr:rowOff>
    </xdr:from>
    <xdr:to>
      <xdr:col>4</xdr:col>
      <xdr:colOff>469900</xdr:colOff>
      <xdr:row>34</xdr:row>
      <xdr:rowOff>152527</xdr:rowOff>
    </xdr:to>
    <xdr:cxnSp macro="">
      <xdr:nvCxnSpPr>
        <xdr:cNvPr id="116" name="直線コネクタ 115"/>
        <xdr:cNvCxnSpPr/>
      </xdr:nvCxnSpPr>
      <xdr:spPr bwMode="auto">
        <a:xfrm flipV="1">
          <a:off x="4305300" y="6273711"/>
          <a:ext cx="698500" cy="14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31255</xdr:rowOff>
    </xdr:from>
    <xdr:to>
      <xdr:col>3</xdr:col>
      <xdr:colOff>904875</xdr:colOff>
      <xdr:row>34</xdr:row>
      <xdr:rowOff>152527</xdr:rowOff>
    </xdr:to>
    <xdr:cxnSp macro="">
      <xdr:nvCxnSpPr>
        <xdr:cNvPr id="119" name="直線コネクタ 118"/>
        <xdr:cNvCxnSpPr/>
      </xdr:nvCxnSpPr>
      <xdr:spPr bwMode="auto">
        <a:xfrm>
          <a:off x="3606800" y="6298705"/>
          <a:ext cx="698500" cy="12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31255</xdr:rowOff>
    </xdr:from>
    <xdr:to>
      <xdr:col>3</xdr:col>
      <xdr:colOff>206375</xdr:colOff>
      <xdr:row>34</xdr:row>
      <xdr:rowOff>170701</xdr:rowOff>
    </xdr:to>
    <xdr:cxnSp macro="">
      <xdr:nvCxnSpPr>
        <xdr:cNvPr id="122" name="直線コネクタ 121"/>
        <xdr:cNvCxnSpPr/>
      </xdr:nvCxnSpPr>
      <xdr:spPr bwMode="auto">
        <a:xfrm flipV="1">
          <a:off x="2908300" y="6298705"/>
          <a:ext cx="698500" cy="13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49968</xdr:rowOff>
    </xdr:from>
    <xdr:to>
      <xdr:col>5</xdr:col>
      <xdr:colOff>34925</xdr:colOff>
      <xdr:row>34</xdr:row>
      <xdr:rowOff>151568</xdr:rowOff>
    </xdr:to>
    <xdr:sp macro="" textlink="">
      <xdr:nvSpPr>
        <xdr:cNvPr id="132" name="円/楕円 131"/>
        <xdr:cNvSpPr/>
      </xdr:nvSpPr>
      <xdr:spPr bwMode="auto">
        <a:xfrm>
          <a:off x="5600700" y="631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237945</xdr:rowOff>
    </xdr:from>
    <xdr:ext cx="762000" cy="259045"/>
    <xdr:sp macro="" textlink="">
      <xdr:nvSpPr>
        <xdr:cNvPr id="133" name="人口1人当たり決算額の推移該当値テキスト445"/>
        <xdr:cNvSpPr txBox="1"/>
      </xdr:nvSpPr>
      <xdr:spPr>
        <a:xfrm>
          <a:off x="5740400" y="616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42,377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298361</xdr:rowOff>
    </xdr:from>
    <xdr:to>
      <xdr:col>4</xdr:col>
      <xdr:colOff>520700</xdr:colOff>
      <xdr:row>34</xdr:row>
      <xdr:rowOff>57061</xdr:rowOff>
    </xdr:to>
    <xdr:sp macro="" textlink="">
      <xdr:nvSpPr>
        <xdr:cNvPr id="134" name="円/楕円 133"/>
        <xdr:cNvSpPr/>
      </xdr:nvSpPr>
      <xdr:spPr bwMode="auto">
        <a:xfrm>
          <a:off x="4953000" y="622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67238</xdr:rowOff>
    </xdr:from>
    <xdr:ext cx="736600" cy="259045"/>
    <xdr:sp macro="" textlink="">
      <xdr:nvSpPr>
        <xdr:cNvPr id="135" name="テキスト ボックス 134"/>
        <xdr:cNvSpPr txBox="1"/>
      </xdr:nvSpPr>
      <xdr:spPr>
        <a:xfrm>
          <a:off x="4622800" y="5991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101727</xdr:rowOff>
    </xdr:from>
    <xdr:to>
      <xdr:col>3</xdr:col>
      <xdr:colOff>955675</xdr:colOff>
      <xdr:row>34</xdr:row>
      <xdr:rowOff>203327</xdr:rowOff>
    </xdr:to>
    <xdr:sp macro="" textlink="">
      <xdr:nvSpPr>
        <xdr:cNvPr id="136" name="円/楕円 135"/>
        <xdr:cNvSpPr/>
      </xdr:nvSpPr>
      <xdr:spPr bwMode="auto">
        <a:xfrm>
          <a:off x="4254500" y="636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213504</xdr:rowOff>
    </xdr:from>
    <xdr:ext cx="762000" cy="259045"/>
    <xdr:sp macro="" textlink="">
      <xdr:nvSpPr>
        <xdr:cNvPr id="137" name="テキスト ボックス 136"/>
        <xdr:cNvSpPr txBox="1"/>
      </xdr:nvSpPr>
      <xdr:spPr>
        <a:xfrm>
          <a:off x="3924300" y="613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39,660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323355</xdr:rowOff>
    </xdr:from>
    <xdr:to>
      <xdr:col>3</xdr:col>
      <xdr:colOff>257175</xdr:colOff>
      <xdr:row>34</xdr:row>
      <xdr:rowOff>82055</xdr:rowOff>
    </xdr:to>
    <xdr:sp macro="" textlink="">
      <xdr:nvSpPr>
        <xdr:cNvPr id="138" name="円/楕円 137"/>
        <xdr:cNvSpPr/>
      </xdr:nvSpPr>
      <xdr:spPr bwMode="auto">
        <a:xfrm>
          <a:off x="35560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92232</xdr:rowOff>
    </xdr:from>
    <xdr:ext cx="762000" cy="259045"/>
    <xdr:sp macro="" textlink="">
      <xdr:nvSpPr>
        <xdr:cNvPr id="139" name="テキスト ボックス 138"/>
        <xdr:cNvSpPr txBox="1"/>
      </xdr:nvSpPr>
      <xdr:spPr>
        <a:xfrm>
          <a:off x="3225800" y="601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119901</xdr:rowOff>
    </xdr:from>
    <xdr:to>
      <xdr:col>2</xdr:col>
      <xdr:colOff>692150</xdr:colOff>
      <xdr:row>34</xdr:row>
      <xdr:rowOff>221501</xdr:rowOff>
    </xdr:to>
    <xdr:sp macro="" textlink="">
      <xdr:nvSpPr>
        <xdr:cNvPr id="140" name="円/楕円 139"/>
        <xdr:cNvSpPr/>
      </xdr:nvSpPr>
      <xdr:spPr bwMode="auto">
        <a:xfrm>
          <a:off x="2857500" y="638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206277</xdr:rowOff>
    </xdr:from>
    <xdr:ext cx="762000" cy="259045"/>
    <xdr:sp macro="" textlink="">
      <xdr:nvSpPr>
        <xdr:cNvPr id="141" name="テキスト ボックス 140"/>
        <xdr:cNvSpPr txBox="1"/>
      </xdr:nvSpPr>
      <xdr:spPr>
        <a:xfrm>
          <a:off x="2527300" y="64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税収減や公債費の増等により財政調整基金の取崩しを行ったことから、基金残高が平成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年度以降減少傾向にある。今後の公債費等負担の増加に備える必要があることから、基金の取崩しは慎重に行い、積立についても引き続き積極的に行い、健全財政に努めて行く必要がある。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連結対象の各特別会計等においては、黒字決算で推移している。病院事業、上下水道事業などの公営企業の経営健全化の推進に努め、今後の事業を見据えた計画的な財政運営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元利償還金は年々増加しているが、平成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大口の償還が終了することから一時的に減少するが、起債の新規発行や臨時財政対策債等の据置期間終了による元金償還に伴い増加していく見込みである。今後の起債発行については、実質公債費比率の動向に注視し、計画的な借入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債等繰入見込額が減少したが、一般会計等に係る地方債の現在高が中学校建設事業に伴う起債発行等により増加したほか、税収減等により財政調整基金、減債基金の取崩しを行ったため、充当可能基金が減少し、将来負担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今後も厳しい財政状況が予想されるため、基金の取崩しは慎重に行い、積極的な積立と新規地方債の発行の抑制など、より一層努めて行く必要がある。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4343068</v>
      </c>
      <c r="BO4" s="379"/>
      <c r="BP4" s="379"/>
      <c r="BQ4" s="379"/>
      <c r="BR4" s="379"/>
      <c r="BS4" s="379"/>
      <c r="BT4" s="379"/>
      <c r="BU4" s="380"/>
      <c r="BV4" s="378">
        <v>4681205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7.3</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4131695</v>
      </c>
      <c r="BO5" s="384"/>
      <c r="BP5" s="384"/>
      <c r="BQ5" s="384"/>
      <c r="BR5" s="384"/>
      <c r="BS5" s="384"/>
      <c r="BT5" s="384"/>
      <c r="BU5" s="385"/>
      <c r="BV5" s="383">
        <v>4488056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89.3</v>
      </c>
      <c r="CU5" s="354"/>
      <c r="CV5" s="354"/>
      <c r="CW5" s="354"/>
      <c r="CX5" s="354"/>
      <c r="CY5" s="354"/>
      <c r="CZ5" s="354"/>
      <c r="DA5" s="355"/>
      <c r="DB5" s="353">
        <v>89.5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211373</v>
      </c>
      <c r="BO6" s="384"/>
      <c r="BP6" s="384"/>
      <c r="BQ6" s="384"/>
      <c r="BR6" s="384"/>
      <c r="BS6" s="384"/>
      <c r="BT6" s="384"/>
      <c r="BU6" s="385"/>
      <c r="BV6" s="383">
        <v>193149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v>
      </c>
      <c r="CU6" s="530"/>
      <c r="CV6" s="530"/>
      <c r="CW6" s="530"/>
      <c r="CX6" s="530"/>
      <c r="CY6" s="530"/>
      <c r="CZ6" s="530"/>
      <c r="DA6" s="531"/>
      <c r="DB6" s="529">
        <v>98.6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9981</v>
      </c>
      <c r="BO7" s="384"/>
      <c r="BP7" s="384"/>
      <c r="BQ7" s="384"/>
      <c r="BR7" s="384"/>
      <c r="BS7" s="384"/>
      <c r="BT7" s="384"/>
      <c r="BU7" s="385"/>
      <c r="BV7" s="383">
        <v>53104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2748687</v>
      </c>
      <c r="CU7" s="384"/>
      <c r="CV7" s="384"/>
      <c r="CW7" s="384"/>
      <c r="CX7" s="384"/>
      <c r="CY7" s="384"/>
      <c r="CZ7" s="384"/>
      <c r="DA7" s="385"/>
      <c r="DB7" s="383">
        <v>2794997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201392</v>
      </c>
      <c r="BO8" s="384"/>
      <c r="BP8" s="384"/>
      <c r="BQ8" s="384"/>
      <c r="BR8" s="384"/>
      <c r="BS8" s="384"/>
      <c r="BT8" s="384"/>
      <c r="BU8" s="385"/>
      <c r="BV8" s="383">
        <v>140045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0.56999999999999995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8096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61347</v>
      </c>
      <c r="BO9" s="384"/>
      <c r="BP9" s="384"/>
      <c r="BQ9" s="384"/>
      <c r="BR9" s="384"/>
      <c r="BS9" s="384"/>
      <c r="BT9" s="384"/>
      <c r="BU9" s="385"/>
      <c r="BV9" s="383">
        <v>-90039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8618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10403</v>
      </c>
      <c r="BO10" s="384"/>
      <c r="BP10" s="384"/>
      <c r="BQ10" s="384"/>
      <c r="BR10" s="384"/>
      <c r="BS10" s="384"/>
      <c r="BT10" s="384"/>
      <c r="BU10" s="385"/>
      <c r="BV10" s="383">
        <v>10514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7720</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110000</v>
      </c>
      <c r="BO12" s="384"/>
      <c r="BP12" s="384"/>
      <c r="BQ12" s="384"/>
      <c r="BR12" s="384"/>
      <c r="BS12" s="384"/>
      <c r="BT12" s="384"/>
      <c r="BU12" s="385"/>
      <c r="BV12" s="383">
        <v>100000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7612</v>
      </c>
      <c r="S13" s="485"/>
      <c r="T13" s="485"/>
      <c r="U13" s="485"/>
      <c r="V13" s="486"/>
      <c r="W13" s="472" t="s">
        <v>125</v>
      </c>
      <c r="X13" s="396"/>
      <c r="Y13" s="396"/>
      <c r="Z13" s="396"/>
      <c r="AA13" s="396"/>
      <c r="AB13" s="397"/>
      <c r="AC13" s="359">
        <v>154</v>
      </c>
      <c r="AD13" s="360"/>
      <c r="AE13" s="360"/>
      <c r="AF13" s="360"/>
      <c r="AG13" s="361"/>
      <c r="AH13" s="359">
        <v>68</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-38250</v>
      </c>
      <c r="BO13" s="384"/>
      <c r="BP13" s="384"/>
      <c r="BQ13" s="384"/>
      <c r="BR13" s="384"/>
      <c r="BS13" s="384"/>
      <c r="BT13" s="384"/>
      <c r="BU13" s="385"/>
      <c r="BV13" s="383">
        <v>-179525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7859</v>
      </c>
      <c r="S14" s="485"/>
      <c r="T14" s="485"/>
      <c r="U14" s="485"/>
      <c r="V14" s="486"/>
      <c r="W14" s="487"/>
      <c r="X14" s="399"/>
      <c r="Y14" s="399"/>
      <c r="Z14" s="399"/>
      <c r="AA14" s="399"/>
      <c r="AB14" s="400"/>
      <c r="AC14" s="477">
        <v>3.9</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78.8</v>
      </c>
      <c r="CU14" s="456"/>
      <c r="CV14" s="456"/>
      <c r="CW14" s="456"/>
      <c r="CX14" s="456"/>
      <c r="CY14" s="456"/>
      <c r="CZ14" s="456"/>
      <c r="DA14" s="457"/>
      <c r="DB14" s="488">
        <v>73.2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7747</v>
      </c>
      <c r="S15" s="485"/>
      <c r="T15" s="485"/>
      <c r="U15" s="485"/>
      <c r="V15" s="486"/>
      <c r="W15" s="472" t="s">
        <v>132</v>
      </c>
      <c r="X15" s="396"/>
      <c r="Y15" s="396"/>
      <c r="Z15" s="396"/>
      <c r="AA15" s="396"/>
      <c r="AB15" s="397"/>
      <c r="AC15" s="359">
        <v>1612</v>
      </c>
      <c r="AD15" s="360"/>
      <c r="AE15" s="360"/>
      <c r="AF15" s="360"/>
      <c r="AG15" s="361"/>
      <c r="AH15" s="359">
        <v>1891</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1127430</v>
      </c>
      <c r="BO15" s="379"/>
      <c r="BP15" s="379"/>
      <c r="BQ15" s="379"/>
      <c r="BR15" s="379"/>
      <c r="BS15" s="379"/>
      <c r="BT15" s="379"/>
      <c r="BU15" s="380"/>
      <c r="BV15" s="378">
        <v>1225698</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41.2</v>
      </c>
      <c r="AD16" s="478"/>
      <c r="AE16" s="478"/>
      <c r="AF16" s="478"/>
      <c r="AG16" s="479"/>
      <c r="AH16" s="477">
        <v>45.2</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2166832</v>
      </c>
      <c r="BO16" s="384"/>
      <c r="BP16" s="384"/>
      <c r="BQ16" s="384"/>
      <c r="BR16" s="384"/>
      <c r="BS16" s="384"/>
      <c r="BT16" s="384"/>
      <c r="BU16" s="385"/>
      <c r="BV16" s="383">
        <v>2174264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2148</v>
      </c>
      <c r="AD17" s="360"/>
      <c r="AE17" s="360"/>
      <c r="AF17" s="360"/>
      <c r="AG17" s="361"/>
      <c r="AH17" s="359">
        <v>2225</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1458618</v>
      </c>
      <c r="BO17" s="384"/>
      <c r="BP17" s="384"/>
      <c r="BQ17" s="384"/>
      <c r="BR17" s="384"/>
      <c r="BS17" s="384"/>
      <c r="BT17" s="384"/>
      <c r="BU17" s="385"/>
      <c r="BV17" s="383">
        <v>1593518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49.28</v>
      </c>
      <c r="M18" s="448"/>
      <c r="N18" s="448"/>
      <c r="O18" s="448"/>
      <c r="P18" s="448"/>
      <c r="Q18" s="448"/>
      <c r="R18" s="449"/>
      <c r="S18" s="449"/>
      <c r="T18" s="449"/>
      <c r="U18" s="449"/>
      <c r="V18" s="450"/>
      <c r="W18" s="464"/>
      <c r="X18" s="465"/>
      <c r="Y18" s="465"/>
      <c r="Z18" s="465"/>
      <c r="AA18" s="465"/>
      <c r="AB18" s="473"/>
      <c r="AC18" s="347">
        <v>54.9</v>
      </c>
      <c r="AD18" s="348"/>
      <c r="AE18" s="348"/>
      <c r="AF18" s="348"/>
      <c r="AG18" s="451"/>
      <c r="AH18" s="347">
        <v>53.1</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2514806</v>
      </c>
      <c r="BO18" s="384"/>
      <c r="BP18" s="384"/>
      <c r="BQ18" s="384"/>
      <c r="BR18" s="384"/>
      <c r="BS18" s="384"/>
      <c r="BT18" s="384"/>
      <c r="BU18" s="385"/>
      <c r="BV18" s="383">
        <v>2452223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164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3412904</v>
      </c>
      <c r="BO19" s="384"/>
      <c r="BP19" s="384"/>
      <c r="BQ19" s="384"/>
      <c r="BR19" s="384"/>
      <c r="BS19" s="384"/>
      <c r="BT19" s="384"/>
      <c r="BU19" s="385"/>
      <c r="BV19" s="383">
        <v>3373481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2720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4277509</v>
      </c>
      <c r="BO23" s="384"/>
      <c r="BP23" s="384"/>
      <c r="BQ23" s="384"/>
      <c r="BR23" s="384"/>
      <c r="BS23" s="384"/>
      <c r="BT23" s="384"/>
      <c r="BU23" s="385"/>
      <c r="BV23" s="383">
        <v>4166758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5500</v>
      </c>
      <c r="R24" s="360"/>
      <c r="S24" s="360"/>
      <c r="T24" s="360"/>
      <c r="U24" s="360"/>
      <c r="V24" s="361"/>
      <c r="W24" s="425"/>
      <c r="X24" s="416"/>
      <c r="Y24" s="417"/>
      <c r="Z24" s="356" t="s">
        <v>156</v>
      </c>
      <c r="AA24" s="357"/>
      <c r="AB24" s="357"/>
      <c r="AC24" s="357"/>
      <c r="AD24" s="357"/>
      <c r="AE24" s="357"/>
      <c r="AF24" s="357"/>
      <c r="AG24" s="358"/>
      <c r="AH24" s="359">
        <v>86</v>
      </c>
      <c r="AI24" s="360"/>
      <c r="AJ24" s="360"/>
      <c r="AK24" s="360"/>
      <c r="AL24" s="361"/>
      <c r="AM24" s="359">
        <v>248282</v>
      </c>
      <c r="AN24" s="360"/>
      <c r="AO24" s="360"/>
      <c r="AP24" s="360"/>
      <c r="AQ24" s="360"/>
      <c r="AR24" s="361"/>
      <c r="AS24" s="359">
        <v>2887</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3281049</v>
      </c>
      <c r="BO24" s="384"/>
      <c r="BP24" s="384"/>
      <c r="BQ24" s="384"/>
      <c r="BR24" s="384"/>
      <c r="BS24" s="384"/>
      <c r="BT24" s="384"/>
      <c r="BU24" s="385"/>
      <c r="BV24" s="383">
        <v>3027575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t="s">
        <v>123</v>
      </c>
      <c r="M25" s="360"/>
      <c r="N25" s="360"/>
      <c r="O25" s="360"/>
      <c r="P25" s="361"/>
      <c r="Q25" s="359" t="s">
        <v>123</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806</v>
      </c>
      <c r="BO25" s="379"/>
      <c r="BP25" s="379"/>
      <c r="BQ25" s="379"/>
      <c r="BR25" s="379"/>
      <c r="BS25" s="379"/>
      <c r="BT25" s="379"/>
      <c r="BU25" s="380"/>
      <c r="BV25" s="378">
        <v>806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3900</v>
      </c>
      <c r="R26" s="360"/>
      <c r="S26" s="360"/>
      <c r="T26" s="360"/>
      <c r="U26" s="360"/>
      <c r="V26" s="361"/>
      <c r="W26" s="425"/>
      <c r="X26" s="416"/>
      <c r="Y26" s="417"/>
      <c r="Z26" s="356" t="s">
        <v>162</v>
      </c>
      <c r="AA26" s="438"/>
      <c r="AB26" s="438"/>
      <c r="AC26" s="438"/>
      <c r="AD26" s="438"/>
      <c r="AE26" s="438"/>
      <c r="AF26" s="438"/>
      <c r="AG26" s="439"/>
      <c r="AH26" s="359">
        <v>8</v>
      </c>
      <c r="AI26" s="360"/>
      <c r="AJ26" s="360"/>
      <c r="AK26" s="360"/>
      <c r="AL26" s="361"/>
      <c r="AM26" s="359">
        <v>15712</v>
      </c>
      <c r="AN26" s="360"/>
      <c r="AO26" s="360"/>
      <c r="AP26" s="360"/>
      <c r="AQ26" s="360"/>
      <c r="AR26" s="361"/>
      <c r="AS26" s="359">
        <v>1964</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2050</v>
      </c>
      <c r="R27" s="360"/>
      <c r="S27" s="360"/>
      <c r="T27" s="360"/>
      <c r="U27" s="360"/>
      <c r="V27" s="361"/>
      <c r="W27" s="425"/>
      <c r="X27" s="416"/>
      <c r="Y27" s="417"/>
      <c r="Z27" s="356" t="s">
        <v>165</v>
      </c>
      <c r="AA27" s="357"/>
      <c r="AB27" s="357"/>
      <c r="AC27" s="357"/>
      <c r="AD27" s="357"/>
      <c r="AE27" s="357"/>
      <c r="AF27" s="357"/>
      <c r="AG27" s="358"/>
      <c r="AH27" s="359">
        <v>2</v>
      </c>
      <c r="AI27" s="360"/>
      <c r="AJ27" s="360"/>
      <c r="AK27" s="360"/>
      <c r="AL27" s="361"/>
      <c r="AM27" s="359" t="s">
        <v>166</v>
      </c>
      <c r="AN27" s="360"/>
      <c r="AO27" s="360"/>
      <c r="AP27" s="360"/>
      <c r="AQ27" s="360"/>
      <c r="AR27" s="361"/>
      <c r="AS27" s="359" t="s">
        <v>166</v>
      </c>
      <c r="AT27" s="360"/>
      <c r="AU27" s="360"/>
      <c r="AV27" s="360"/>
      <c r="AW27" s="360"/>
      <c r="AX27" s="362"/>
      <c r="AY27" s="389" t="s">
        <v>167</v>
      </c>
      <c r="AZ27" s="390"/>
      <c r="BA27" s="390"/>
      <c r="BB27" s="390"/>
      <c r="BC27" s="390"/>
      <c r="BD27" s="390"/>
      <c r="BE27" s="390"/>
      <c r="BF27" s="390"/>
      <c r="BG27" s="390"/>
      <c r="BH27" s="390"/>
      <c r="BI27" s="390"/>
      <c r="BJ27" s="390"/>
      <c r="BK27" s="390"/>
      <c r="BL27" s="390"/>
      <c r="BM27" s="391"/>
      <c r="BN27" s="386">
        <v>374362</v>
      </c>
      <c r="BO27" s="387"/>
      <c r="BP27" s="387"/>
      <c r="BQ27" s="387"/>
      <c r="BR27" s="387"/>
      <c r="BS27" s="387"/>
      <c r="BT27" s="387"/>
      <c r="BU27" s="388"/>
      <c r="BV27" s="386">
        <v>374347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168</v>
      </c>
      <c r="F28" s="357"/>
      <c r="G28" s="357"/>
      <c r="H28" s="357"/>
      <c r="I28" s="357"/>
      <c r="J28" s="357"/>
      <c r="K28" s="358"/>
      <c r="L28" s="359">
        <v>1</v>
      </c>
      <c r="M28" s="360"/>
      <c r="N28" s="360"/>
      <c r="O28" s="360"/>
      <c r="P28" s="361"/>
      <c r="Q28" s="359">
        <v>1680</v>
      </c>
      <c r="R28" s="360"/>
      <c r="S28" s="360"/>
      <c r="T28" s="360"/>
      <c r="U28" s="360"/>
      <c r="V28" s="361"/>
      <c r="W28" s="425"/>
      <c r="X28" s="416"/>
      <c r="Y28" s="417"/>
      <c r="Z28" s="356" t="s">
        <v>169</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170</v>
      </c>
      <c r="AZ28" s="367"/>
      <c r="BA28" s="367"/>
      <c r="BB28" s="368"/>
      <c r="BC28" s="375" t="s">
        <v>171</v>
      </c>
      <c r="BD28" s="376"/>
      <c r="BE28" s="376"/>
      <c r="BF28" s="376"/>
      <c r="BG28" s="376"/>
      <c r="BH28" s="376"/>
      <c r="BI28" s="376"/>
      <c r="BJ28" s="376"/>
      <c r="BK28" s="376"/>
      <c r="BL28" s="376"/>
      <c r="BM28" s="377"/>
      <c r="BN28" s="378">
        <v>396809</v>
      </c>
      <c r="BO28" s="379"/>
      <c r="BP28" s="379"/>
      <c r="BQ28" s="379"/>
      <c r="BR28" s="379"/>
      <c r="BS28" s="379"/>
      <c r="BT28" s="379"/>
      <c r="BU28" s="380"/>
      <c r="BV28" s="378">
        <v>496406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172</v>
      </c>
      <c r="F29" s="357"/>
      <c r="G29" s="357"/>
      <c r="H29" s="357"/>
      <c r="I29" s="357"/>
      <c r="J29" s="357"/>
      <c r="K29" s="358"/>
      <c r="L29" s="359">
        <v>7</v>
      </c>
      <c r="M29" s="360"/>
      <c r="N29" s="360"/>
      <c r="O29" s="360"/>
      <c r="P29" s="361"/>
      <c r="Q29" s="359">
        <v>1600</v>
      </c>
      <c r="R29" s="360"/>
      <c r="S29" s="360"/>
      <c r="T29" s="360"/>
      <c r="U29" s="360"/>
      <c r="V29" s="361"/>
      <c r="W29" s="426"/>
      <c r="X29" s="427"/>
      <c r="Y29" s="428"/>
      <c r="Z29" s="356" t="s">
        <v>173</v>
      </c>
      <c r="AA29" s="357"/>
      <c r="AB29" s="357"/>
      <c r="AC29" s="357"/>
      <c r="AD29" s="357"/>
      <c r="AE29" s="357"/>
      <c r="AF29" s="357"/>
      <c r="AG29" s="358"/>
      <c r="AH29" s="359">
        <v>88</v>
      </c>
      <c r="AI29" s="360"/>
      <c r="AJ29" s="360"/>
      <c r="AK29" s="360"/>
      <c r="AL29" s="361"/>
      <c r="AM29" s="359">
        <v>255284</v>
      </c>
      <c r="AN29" s="360"/>
      <c r="AO29" s="360"/>
      <c r="AP29" s="360"/>
      <c r="AQ29" s="360"/>
      <c r="AR29" s="361"/>
      <c r="AS29" s="359">
        <v>2901</v>
      </c>
      <c r="AT29" s="360"/>
      <c r="AU29" s="360"/>
      <c r="AV29" s="360"/>
      <c r="AW29" s="360"/>
      <c r="AX29" s="362"/>
      <c r="AY29" s="369"/>
      <c r="AZ29" s="370"/>
      <c r="BA29" s="370"/>
      <c r="BB29" s="371"/>
      <c r="BC29" s="363" t="s">
        <v>174</v>
      </c>
      <c r="BD29" s="364"/>
      <c r="BE29" s="364"/>
      <c r="BF29" s="364"/>
      <c r="BG29" s="364"/>
      <c r="BH29" s="364"/>
      <c r="BI29" s="364"/>
      <c r="BJ29" s="364"/>
      <c r="BK29" s="364"/>
      <c r="BL29" s="364"/>
      <c r="BM29" s="365"/>
      <c r="BN29" s="383">
        <v>427071</v>
      </c>
      <c r="BO29" s="384"/>
      <c r="BP29" s="384"/>
      <c r="BQ29" s="384"/>
      <c r="BR29" s="384"/>
      <c r="BS29" s="384"/>
      <c r="BT29" s="384"/>
      <c r="BU29" s="385"/>
      <c r="BV29" s="383">
        <v>526544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175</v>
      </c>
      <c r="X30" s="436"/>
      <c r="Y30" s="436"/>
      <c r="Z30" s="436"/>
      <c r="AA30" s="436"/>
      <c r="AB30" s="436"/>
      <c r="AC30" s="436"/>
      <c r="AD30" s="436"/>
      <c r="AE30" s="436"/>
      <c r="AF30" s="436"/>
      <c r="AG30" s="437"/>
      <c r="AH30" s="347">
        <v>91.1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176</v>
      </c>
      <c r="BD30" s="351"/>
      <c r="BE30" s="351"/>
      <c r="BF30" s="351"/>
      <c r="BG30" s="351"/>
      <c r="BH30" s="351"/>
      <c r="BI30" s="351"/>
      <c r="BJ30" s="351"/>
      <c r="BK30" s="351"/>
      <c r="BL30" s="351"/>
      <c r="BM30" s="352"/>
      <c r="BN30" s="386">
        <v>739956</v>
      </c>
      <c r="BO30" s="387"/>
      <c r="BP30" s="387"/>
      <c r="BQ30" s="387"/>
      <c r="BR30" s="387"/>
      <c r="BS30" s="387"/>
      <c r="BT30" s="387"/>
      <c r="BU30" s="388"/>
      <c r="BV30" s="386">
        <v>867707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玉農業集落排水事業特別会計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大垣衛生施設組合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今須農業集落排水事業特別会計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南濃衛生施設利用事務組合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公共下水道事業特別会計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岐阜県市町村職員退職手当組合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不破消防組合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西南濃老人福祉施設事務組合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西南濃粗大廃棄物処理組合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岐阜県後期高齢者医療広域連合（一般会計）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岐阜県後期高齢者医療広域連合（特別会計）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3605</v>
      </c>
      <c r="J41" s="83">
        <v>3630</v>
      </c>
      <c r="K41" s="83">
        <v>4119</v>
      </c>
      <c r="L41" s="83">
        <v>4167</v>
      </c>
      <c r="M41" s="84">
        <v>4278</v>
      </c>
    </row>
    <row r="42" spans="2:13" ht="27.75" customHeight="1">
      <c r="B42" s="1171"/>
      <c r="C42" s="1172"/>
      <c r="D42" s="85"/>
      <c r="E42" s="1175" t="s">
        <v>26</v>
      </c>
      <c r="F42" s="1175"/>
      <c r="G42" s="1175"/>
      <c r="H42" s="1176"/>
      <c r="I42" s="86" t="s">
        <v>481</v>
      </c>
      <c r="J42" s="87" t="s">
        <v>481</v>
      </c>
      <c r="K42" s="87" t="s">
        <v>481</v>
      </c>
      <c r="L42" s="87" t="s">
        <v>481</v>
      </c>
      <c r="M42" s="88" t="s">
        <v>481</v>
      </c>
    </row>
    <row r="43" spans="2:13" ht="27.75" customHeight="1">
      <c r="B43" s="1171"/>
      <c r="C43" s="1172"/>
      <c r="D43" s="85"/>
      <c r="E43" s="1175" t="s">
        <v>27</v>
      </c>
      <c r="F43" s="1175"/>
      <c r="G43" s="1175"/>
      <c r="H43" s="1176"/>
      <c r="I43" s="86">
        <v>4983</v>
      </c>
      <c r="J43" s="87">
        <v>4524</v>
      </c>
      <c r="K43" s="87">
        <v>4395</v>
      </c>
      <c r="L43" s="87">
        <v>4177</v>
      </c>
      <c r="M43" s="88">
        <v>3824</v>
      </c>
    </row>
    <row r="44" spans="2:13" ht="27.75" customHeight="1">
      <c r="B44" s="1171"/>
      <c r="C44" s="1172"/>
      <c r="D44" s="85"/>
      <c r="E44" s="1175" t="s">
        <v>28</v>
      </c>
      <c r="F44" s="1175"/>
      <c r="G44" s="1175"/>
      <c r="H44" s="1176"/>
      <c r="I44" s="86">
        <v>354</v>
      </c>
      <c r="J44" s="87">
        <v>335</v>
      </c>
      <c r="K44" s="87">
        <v>300</v>
      </c>
      <c r="L44" s="87">
        <v>283</v>
      </c>
      <c r="M44" s="88">
        <v>316</v>
      </c>
    </row>
    <row r="45" spans="2:13" ht="27.75" customHeight="1">
      <c r="B45" s="1171"/>
      <c r="C45" s="1172"/>
      <c r="D45" s="85"/>
      <c r="E45" s="1175" t="s">
        <v>29</v>
      </c>
      <c r="F45" s="1175"/>
      <c r="G45" s="1175"/>
      <c r="H45" s="1176"/>
      <c r="I45" s="86">
        <v>136</v>
      </c>
      <c r="J45" s="87">
        <v>45</v>
      </c>
      <c r="K45" s="87" t="s">
        <v>481</v>
      </c>
      <c r="L45" s="87" t="s">
        <v>481</v>
      </c>
      <c r="M45" s="88" t="s">
        <v>481</v>
      </c>
    </row>
    <row r="46" spans="2:13" ht="27.75" customHeight="1">
      <c r="B46" s="1171"/>
      <c r="C46" s="1172"/>
      <c r="D46" s="85"/>
      <c r="E46" s="1175" t="s">
        <v>30</v>
      </c>
      <c r="F46" s="1175"/>
      <c r="G46" s="1175"/>
      <c r="H46" s="1176"/>
      <c r="I46" s="86">
        <v>817</v>
      </c>
      <c r="J46" s="87">
        <v>827</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2143</v>
      </c>
      <c r="J49" s="87">
        <v>2400</v>
      </c>
      <c r="K49" s="87">
        <v>2125</v>
      </c>
      <c r="L49" s="87">
        <v>1972</v>
      </c>
      <c r="M49" s="88">
        <v>1665</v>
      </c>
    </row>
    <row r="50" spans="2:13" ht="27.75" customHeight="1">
      <c r="B50" s="1171"/>
      <c r="C50" s="1172"/>
      <c r="D50" s="85"/>
      <c r="E50" s="1175" t="s">
        <v>35</v>
      </c>
      <c r="F50" s="1175"/>
      <c r="G50" s="1175"/>
      <c r="H50" s="1176"/>
      <c r="I50" s="86" t="s">
        <v>481</v>
      </c>
      <c r="J50" s="87" t="s">
        <v>481</v>
      </c>
      <c r="K50" s="87" t="s">
        <v>481</v>
      </c>
      <c r="L50" s="87" t="s">
        <v>481</v>
      </c>
      <c r="M50" s="88" t="s">
        <v>481</v>
      </c>
    </row>
    <row r="51" spans="2:13" ht="27.75" customHeight="1">
      <c r="B51" s="1173"/>
      <c r="C51" s="1174"/>
      <c r="D51" s="85"/>
      <c r="E51" s="1175" t="s">
        <v>36</v>
      </c>
      <c r="F51" s="1175"/>
      <c r="G51" s="1175"/>
      <c r="H51" s="1176"/>
      <c r="I51" s="86">
        <v>4814</v>
      </c>
      <c r="J51" s="87">
        <v>4803</v>
      </c>
      <c r="K51" s="87">
        <v>4774</v>
      </c>
      <c r="L51" s="87">
        <v>4883</v>
      </c>
      <c r="M51" s="88">
        <v>4897</v>
      </c>
    </row>
    <row r="52" spans="2:13" ht="27.75" customHeight="1" thickBot="1">
      <c r="B52" s="1177" t="s">
        <v>37</v>
      </c>
      <c r="C52" s="1178"/>
      <c r="D52" s="90"/>
      <c r="E52" s="1179" t="s">
        <v>38</v>
      </c>
      <c r="F52" s="1179"/>
      <c r="G52" s="1179"/>
      <c r="H52" s="1180"/>
      <c r="I52" s="91">
        <v>2938</v>
      </c>
      <c r="J52" s="92">
        <v>2158</v>
      </c>
      <c r="K52" s="92">
        <v>1916</v>
      </c>
      <c r="L52" s="92">
        <v>1772</v>
      </c>
      <c r="M52" s="93">
        <v>1855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25673</v>
      </c>
      <c r="E3" s="116"/>
      <c r="F3" s="117">
        <v>133616</v>
      </c>
      <c r="G3" s="118"/>
      <c r="H3" s="119"/>
    </row>
    <row r="4" spans="1:8">
      <c r="A4" s="120"/>
      <c r="B4" s="121"/>
      <c r="C4" s="122"/>
      <c r="D4" s="123">
        <v>21339</v>
      </c>
      <c r="E4" s="124"/>
      <c r="F4" s="125">
        <v>57933</v>
      </c>
      <c r="G4" s="126"/>
      <c r="H4" s="127"/>
    </row>
    <row r="5" spans="1:8">
      <c r="A5" s="108" t="s">
        <v>514</v>
      </c>
      <c r="B5" s="113"/>
      <c r="C5" s="114"/>
      <c r="D5" s="115">
        <v>19155</v>
      </c>
      <c r="E5" s="116"/>
      <c r="F5" s="117">
        <v>96333</v>
      </c>
      <c r="G5" s="118"/>
      <c r="H5" s="119"/>
    </row>
    <row r="6" spans="1:8">
      <c r="A6" s="120"/>
      <c r="B6" s="121"/>
      <c r="C6" s="122"/>
      <c r="D6" s="123">
        <v>17586</v>
      </c>
      <c r="E6" s="124"/>
      <c r="F6" s="125">
        <v>57060</v>
      </c>
      <c r="G6" s="126"/>
      <c r="H6" s="127"/>
    </row>
    <row r="7" spans="1:8">
      <c r="A7" s="108" t="s">
        <v>515</v>
      </c>
      <c r="B7" s="113"/>
      <c r="C7" s="114"/>
      <c r="D7" s="115">
        <v>23514</v>
      </c>
      <c r="E7" s="116"/>
      <c r="F7" s="117">
        <v>117673</v>
      </c>
      <c r="G7" s="118"/>
      <c r="H7" s="119"/>
    </row>
    <row r="8" spans="1:8">
      <c r="A8" s="120"/>
      <c r="B8" s="121"/>
      <c r="C8" s="122"/>
      <c r="D8" s="123">
        <v>18929</v>
      </c>
      <c r="E8" s="124"/>
      <c r="F8" s="125">
        <v>62359</v>
      </c>
      <c r="G8" s="126"/>
      <c r="H8" s="127"/>
    </row>
    <row r="9" spans="1:8">
      <c r="A9" s="108" t="s">
        <v>516</v>
      </c>
      <c r="B9" s="113"/>
      <c r="C9" s="114"/>
      <c r="D9" s="115">
        <v>132216</v>
      </c>
      <c r="E9" s="116"/>
      <c r="F9" s="117">
        <v>118223</v>
      </c>
      <c r="G9" s="118"/>
      <c r="H9" s="119"/>
    </row>
    <row r="10" spans="1:8">
      <c r="A10" s="120"/>
      <c r="B10" s="121"/>
      <c r="C10" s="122"/>
      <c r="D10" s="123">
        <v>28101</v>
      </c>
      <c r="E10" s="124"/>
      <c r="F10" s="125">
        <v>57106</v>
      </c>
      <c r="G10" s="126"/>
      <c r="H10" s="127"/>
    </row>
    <row r="11" spans="1:8">
      <c r="A11" s="108" t="s">
        <v>517</v>
      </c>
      <c r="B11" s="113"/>
      <c r="C11" s="114"/>
      <c r="D11" s="115">
        <v>65845</v>
      </c>
      <c r="E11" s="116"/>
      <c r="F11" s="117">
        <v>128485</v>
      </c>
      <c r="G11" s="118"/>
      <c r="H11" s="119"/>
    </row>
    <row r="12" spans="1:8">
      <c r="A12" s="120"/>
      <c r="B12" s="121"/>
      <c r="C12" s="128"/>
      <c r="D12" s="123">
        <v>40981</v>
      </c>
      <c r="E12" s="124"/>
      <c r="F12" s="125">
        <v>62765</v>
      </c>
      <c r="G12" s="126"/>
      <c r="H12" s="127"/>
    </row>
    <row r="13" spans="1:8">
      <c r="A13" s="108"/>
      <c r="B13" s="113"/>
      <c r="C13" s="129"/>
      <c r="D13" s="130">
        <v>53281</v>
      </c>
      <c r="E13" s="131"/>
      <c r="F13" s="132">
        <v>118866</v>
      </c>
      <c r="G13" s="133"/>
      <c r="H13" s="119"/>
    </row>
    <row r="14" spans="1:8">
      <c r="A14" s="120"/>
      <c r="B14" s="121"/>
      <c r="C14" s="122"/>
      <c r="D14" s="123">
        <v>25387</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13.97</v>
      </c>
      <c r="C19" s="134">
        <f>ROUND(VALUE(SUBSTITUTE(実質収支比率等に係る経年分析!G$48,"▲","-")),2)</f>
        <v>11.3</v>
      </c>
      <c r="D19" s="134">
        <f>ROUND(VALUE(SUBSTITUTE(実質収支比率等に係る経年分析!H$48,"▲","-")),2)</f>
        <v>8.15</v>
      </c>
      <c r="E19" s="134">
        <f>ROUND(VALUE(SUBSTITUTE(実質収支比率等に係る経年分析!I$48,"▲","-")),2)</f>
        <v>5.01</v>
      </c>
      <c r="F19" s="134">
        <f>ROUND(VALUE(SUBSTITUTE(実質収支比率等に係る経年分析!J$48,"▲","-")),2)</f>
        <v>7.33</v>
      </c>
    </row>
    <row r="20" spans="1:11">
      <c r="A20" s="134" t="s">
        <v>43</v>
      </c>
      <c r="B20" s="134">
        <f>ROUND(VALUE(SUBSTITUTE(実質収支比率等に係る経年分析!F$47,"▲","-")),2)</f>
        <v>23.79</v>
      </c>
      <c r="C20" s="134">
        <f>ROUND(VALUE(SUBSTITUTE(実質収支比率等に係る経年分析!G$47,"▲","-")),2)</f>
        <v>31.75</v>
      </c>
      <c r="D20" s="134">
        <f>ROUND(VALUE(SUBSTITUTE(実質収支比率等に係る経年分析!H$47,"▲","-")),2)</f>
        <v>20.77</v>
      </c>
      <c r="E20" s="134">
        <f>ROUND(VALUE(SUBSTITUTE(実質収支比率等に係る経年分析!I$47,"▲","-")),2)</f>
        <v>17.760000000000002</v>
      </c>
      <c r="F20" s="134">
        <f>ROUND(VALUE(SUBSTITUTE(実質収支比率等に係る経年分析!J$47,"▲","-")),2)</f>
        <v>14.44</v>
      </c>
    </row>
    <row r="21" spans="1:11">
      <c r="A21" s="134" t="s">
        <v>44</v>
      </c>
      <c r="B21" s="134">
        <f>IF(ISNUMBER(VALUE(SUBSTITUTE(実質収支比率等に係る経年分析!F$49,"▲","-"))),ROUND(VALUE(SUBSTITUTE(実質収支比率等に係る経年分析!F$49,"▲","-")),2),NA())</f>
        <v>9.9600000000000009</v>
      </c>
      <c r="C21" s="134">
        <f>IF(ISNUMBER(VALUE(SUBSTITUTE(実質収支比率等に係る経年分析!G$49,"▲","-"))),ROUND(VALUE(SUBSTITUTE(実質収支比率等に係る経年分析!G$49,"▲","-")),2),NA())</f>
        <v>4.7699999999999996</v>
      </c>
      <c r="D21" s="134">
        <f>IF(ISNUMBER(VALUE(SUBSTITUTE(実質収支比率等に係る経年分析!H$49,"▲","-"))),ROUND(VALUE(SUBSTITUTE(実質収支比率等に係る経年分析!H$49,"▲","-")),2),NA())</f>
        <v>-13.14</v>
      </c>
      <c r="E21" s="134">
        <f>IF(ISNUMBER(VALUE(SUBSTITUTE(実質収支比率等に係る経年分析!I$49,"▲","-"))),ROUND(VALUE(SUBSTITUTE(実質収支比率等に係る経年分析!I$49,"▲","-")),2),NA())</f>
        <v>-6.42</v>
      </c>
      <c r="F21" s="134">
        <f>IF(ISNUMBER(VALUE(SUBSTITUTE(実質収支比率等に係る経年分析!J$49,"▲","-"))),ROUND(VALUE(SUBSTITUTE(実質収支比率等に係る経年分析!J$49,"▲","-")),2),NA())</f>
        <v>-1.39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0.57999999999999996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2.2400000000000002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4.1900000000000004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2.38</v>
      </c>
    </row>
    <row r="33" spans="1:16">
      <c r="A33" s="135" t="str">
        <f>IF(連結実質赤字比率に係る赤字・黒字の構成分析!C$37="",NA(),連結実質赤字比率に係る赤字・黒字の構成分析!C$37)</f>
        <v>介護サービス事業特別会計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2.67</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9.2100000000000009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17.649999999999999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17.149999999999999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341</v>
      </c>
      <c r="E42" s="136"/>
      <c r="F42" s="136"/>
      <c r="G42" s="136">
        <f>'実質公債費比率（分子）の構造'!L$52</f>
        <v>351</v>
      </c>
      <c r="H42" s="136"/>
      <c r="I42" s="136"/>
      <c r="J42" s="136">
        <f>'実質公債費比率（分子）の構造'!M$52</f>
        <v>371</v>
      </c>
      <c r="K42" s="136"/>
      <c r="L42" s="136"/>
      <c r="M42" s="136">
        <f>'実質公債費比率（分子）の構造'!N$52</f>
        <v>376</v>
      </c>
      <c r="N42" s="136"/>
      <c r="O42" s="136"/>
      <c r="P42" s="136">
        <f>'実質公債費比率（分子）の構造'!O$52</f>
        <v>395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38</v>
      </c>
      <c r="C45" s="136"/>
      <c r="D45" s="136"/>
      <c r="E45" s="136">
        <f>'実質公債費比率（分子）の構造'!L$49</f>
        <v>61</v>
      </c>
      <c r="F45" s="136"/>
      <c r="G45" s="136"/>
      <c r="H45" s="136">
        <f>'実質公債費比率（分子）の構造'!M$49</f>
        <v>62</v>
      </c>
      <c r="I45" s="136"/>
      <c r="J45" s="136"/>
      <c r="K45" s="136">
        <f>'実質公債費比率（分子）の構造'!N$49</f>
        <v>62</v>
      </c>
      <c r="L45" s="136"/>
      <c r="M45" s="136"/>
      <c r="N45" s="136">
        <f>'実質公債費比率（分子）の構造'!O$49</f>
        <v>59</v>
      </c>
      <c r="O45" s="136"/>
      <c r="P45" s="136"/>
    </row>
    <row r="46" spans="1:16">
      <c r="A46" s="136" t="s">
        <v>55</v>
      </c>
      <c r="B46" s="136">
        <f>'実質公債費比率（分子）の構造'!K$48</f>
        <v>327</v>
      </c>
      <c r="C46" s="136"/>
      <c r="D46" s="136"/>
      <c r="E46" s="136">
        <f>'実質公債費比率（分子）の構造'!L$48</f>
        <v>361</v>
      </c>
      <c r="F46" s="136"/>
      <c r="G46" s="136"/>
      <c r="H46" s="136">
        <f>'実質公債費比率（分子）の構造'!M$48</f>
        <v>312</v>
      </c>
      <c r="I46" s="136"/>
      <c r="J46" s="136"/>
      <c r="K46" s="136">
        <f>'実質公債費比率（分子）の構造'!N$48</f>
        <v>315</v>
      </c>
      <c r="L46" s="136"/>
      <c r="M46" s="136"/>
      <c r="N46" s="136">
        <f>'実質公債費比率（分子）の構造'!O$48</f>
        <v>280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290</v>
      </c>
      <c r="C49" s="136"/>
      <c r="D49" s="136"/>
      <c r="E49" s="136">
        <f>'実質公債費比率（分子）の構造'!L$45</f>
        <v>297</v>
      </c>
      <c r="F49" s="136"/>
      <c r="G49" s="136"/>
      <c r="H49" s="136">
        <f>'実質公債費比率（分子）の構造'!M$45</f>
        <v>313</v>
      </c>
      <c r="I49" s="136"/>
      <c r="J49" s="136"/>
      <c r="K49" s="136">
        <f>'実質公債費比率（分子）の構造'!N$45</f>
        <v>371</v>
      </c>
      <c r="L49" s="136"/>
      <c r="M49" s="136"/>
      <c r="N49" s="136">
        <f>'実質公債費比率（分子）の構造'!O$45</f>
        <v>384</v>
      </c>
      <c r="O49" s="136"/>
      <c r="P49" s="136"/>
    </row>
    <row r="50" spans="1:16">
      <c r="A50" s="136" t="s">
        <v>59</v>
      </c>
      <c r="B50" s="136" t="e">
        <f>NA()</f>
        <v>#N/A</v>
      </c>
      <c r="C50" s="136">
        <f>IF(ISNUMBER('実質公債費比率（分子）の構造'!K$53),'実質公債費比率（分子）の構造'!K$53,NA())</f>
        <v>314</v>
      </c>
      <c r="D50" s="136" t="e">
        <f>NA()</f>
        <v>#N/A</v>
      </c>
      <c r="E50" s="136" t="e">
        <f>NA()</f>
        <v>#N/A</v>
      </c>
      <c r="F50" s="136">
        <f>IF(ISNUMBER('実質公債費比率（分子）の構造'!L$53),'実質公債費比率（分子）の構造'!L$53,NA())</f>
        <v>368</v>
      </c>
      <c r="G50" s="136" t="e">
        <f>NA()</f>
        <v>#N/A</v>
      </c>
      <c r="H50" s="136" t="e">
        <f>NA()</f>
        <v>#N/A</v>
      </c>
      <c r="I50" s="136">
        <f>IF(ISNUMBER('実質公債費比率（分子）の構造'!M$53),'実質公債費比率（分子）の構造'!M$53,NA())</f>
        <v>316</v>
      </c>
      <c r="J50" s="136" t="e">
        <f>NA()</f>
        <v>#N/A</v>
      </c>
      <c r="K50" s="136" t="e">
        <f>NA()</f>
        <v>#N/A</v>
      </c>
      <c r="L50" s="136">
        <f>IF(ISNUMBER('実質公債費比率（分子）の構造'!N$53),'実質公債費比率（分子）の構造'!N$53,NA())</f>
        <v>372</v>
      </c>
      <c r="M50" s="136" t="e">
        <f>NA()</f>
        <v>#N/A</v>
      </c>
      <c r="N50" s="136" t="e">
        <f>NA()</f>
        <v>#N/A</v>
      </c>
      <c r="O50" s="136">
        <f>IF(ISNUMBER('実質公債費比率（分子）の構造'!O$53),'実質公債費比率（分子）の構造'!O$53,NA())</f>
        <v>328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4814</v>
      </c>
      <c r="E56" s="135"/>
      <c r="F56" s="135"/>
      <c r="G56" s="135">
        <f>'将来負担比率（分子）の構造'!J$51</f>
        <v>4803</v>
      </c>
      <c r="H56" s="135"/>
      <c r="I56" s="135"/>
      <c r="J56" s="135">
        <f>'将来負担比率（分子）の構造'!K$51</f>
        <v>4774</v>
      </c>
      <c r="K56" s="135"/>
      <c r="L56" s="135"/>
      <c r="M56" s="135">
        <f>'将来負担比率（分子）の構造'!L$51</f>
        <v>4883</v>
      </c>
      <c r="N56" s="135"/>
      <c r="O56" s="135"/>
      <c r="P56" s="135">
        <f>'将来負担比率（分子）の構造'!M$51</f>
        <v>4897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2143</v>
      </c>
      <c r="E58" s="135"/>
      <c r="F58" s="135"/>
      <c r="G58" s="135">
        <f>'将来負担比率（分子）の構造'!J$49</f>
        <v>2400</v>
      </c>
      <c r="H58" s="135"/>
      <c r="I58" s="135"/>
      <c r="J58" s="135">
        <f>'将来負担比率（分子）の構造'!K$49</f>
        <v>2125</v>
      </c>
      <c r="K58" s="135"/>
      <c r="L58" s="135"/>
      <c r="M58" s="135">
        <f>'将来負担比率（分子）の構造'!L$49</f>
        <v>1972</v>
      </c>
      <c r="N58" s="135"/>
      <c r="O58" s="135"/>
      <c r="P58" s="135">
        <f>'将来負担比率（分子）の構造'!M$49</f>
        <v>1665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817</v>
      </c>
      <c r="C61" s="135"/>
      <c r="D61" s="135"/>
      <c r="E61" s="135">
        <f>'将来負担比率（分子）の構造'!J$46</f>
        <v>827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136</v>
      </c>
      <c r="C62" s="135"/>
      <c r="D62" s="135"/>
      <c r="E62" s="135">
        <f>'将来負担比率（分子）の構造'!J$45</f>
        <v>45</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354</v>
      </c>
      <c r="C63" s="135"/>
      <c r="D63" s="135"/>
      <c r="E63" s="135">
        <f>'将来負担比率（分子）の構造'!J$44</f>
        <v>335</v>
      </c>
      <c r="F63" s="135"/>
      <c r="G63" s="135"/>
      <c r="H63" s="135">
        <f>'将来負担比率（分子）の構造'!K$44</f>
        <v>300</v>
      </c>
      <c r="I63" s="135"/>
      <c r="J63" s="135"/>
      <c r="K63" s="135">
        <f>'将来負担比率（分子）の構造'!L$44</f>
        <v>283</v>
      </c>
      <c r="L63" s="135"/>
      <c r="M63" s="135"/>
      <c r="N63" s="135">
        <f>'将来負担比率（分子）の構造'!M$44</f>
        <v>316</v>
      </c>
      <c r="O63" s="135"/>
      <c r="P63" s="135"/>
    </row>
    <row r="64" spans="1:16">
      <c r="A64" s="135" t="s">
        <v>27</v>
      </c>
      <c r="B64" s="135">
        <f>'将来負担比率（分子）の構造'!I$43</f>
        <v>4983</v>
      </c>
      <c r="C64" s="135"/>
      <c r="D64" s="135"/>
      <c r="E64" s="135">
        <f>'将来負担比率（分子）の構造'!J$43</f>
        <v>4524</v>
      </c>
      <c r="F64" s="135"/>
      <c r="G64" s="135"/>
      <c r="H64" s="135">
        <f>'将来負担比率（分子）の構造'!K$43</f>
        <v>4395</v>
      </c>
      <c r="I64" s="135"/>
      <c r="J64" s="135"/>
      <c r="K64" s="135">
        <f>'将来負担比率（分子）の構造'!L$43</f>
        <v>4177</v>
      </c>
      <c r="L64" s="135"/>
      <c r="M64" s="135"/>
      <c r="N64" s="135">
        <f>'将来負担比率（分子）の構造'!M$43</f>
        <v>3824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3605</v>
      </c>
      <c r="C66" s="135"/>
      <c r="D66" s="135"/>
      <c r="E66" s="135">
        <f>'将来負担比率（分子）の構造'!J$41</f>
        <v>3630</v>
      </c>
      <c r="F66" s="135"/>
      <c r="G66" s="135"/>
      <c r="H66" s="135">
        <f>'将来負担比率（分子）の構造'!K$41</f>
        <v>4119</v>
      </c>
      <c r="I66" s="135"/>
      <c r="J66" s="135"/>
      <c r="K66" s="135">
        <f>'将来負担比率（分子）の構造'!L$41</f>
        <v>4167</v>
      </c>
      <c r="L66" s="135"/>
      <c r="M66" s="135"/>
      <c r="N66" s="135">
        <f>'将来負担比率（分子）の構造'!M$41</f>
        <v>4278</v>
      </c>
      <c r="O66" s="135"/>
      <c r="P66" s="135"/>
    </row>
    <row r="67" spans="1:16">
      <c r="A67" s="135" t="s">
        <v>63</v>
      </c>
      <c r="B67" s="135" t="e">
        <f>NA()</f>
        <v>#N/A</v>
      </c>
      <c r="C67" s="135">
        <f>IF(ISNUMBER('将来負担比率（分子）の構造'!I$52), IF('将来負担比率（分子）の構造'!I$52 &lt; 0, 0, '将来負担比率（分子）の構造'!I$52), NA())</f>
        <v>2938</v>
      </c>
      <c r="D67" s="135" t="e">
        <f>NA()</f>
        <v>#N/A</v>
      </c>
      <c r="E67" s="135" t="e">
        <f>NA()</f>
        <v>#N/A</v>
      </c>
      <c r="F67" s="135">
        <f>IF(ISNUMBER('将来負担比率（分子）の構造'!J$52), IF('将来負担比率（分子）の構造'!J$52 &lt; 0, 0, '将来負担比率（分子）の構造'!J$52), NA())</f>
        <v>2158</v>
      </c>
      <c r="G67" s="135" t="e">
        <f>NA()</f>
        <v>#N/A</v>
      </c>
      <c r="H67" s="135" t="e">
        <f>NA()</f>
        <v>#N/A</v>
      </c>
      <c r="I67" s="135">
        <f>IF(ISNUMBER('将来負担比率（分子）の構造'!K$52), IF('将来負担比率（分子）の構造'!K$52 &lt; 0, 0, '将来負担比率（分子）の構造'!K$52), NA())</f>
        <v>1916</v>
      </c>
      <c r="J67" s="135" t="e">
        <f>NA()</f>
        <v>#N/A</v>
      </c>
      <c r="K67" s="135" t="e">
        <f>NA()</f>
        <v>#N/A</v>
      </c>
      <c r="L67" s="135">
        <f>IF(ISNUMBER('将来負担比率（分子）の構造'!L$52), IF('将来負担比率（分子）の構造'!L$52 &lt; 0, 0, '将来負担比率（分子）の構造'!L$52), NA())</f>
        <v>1772</v>
      </c>
      <c r="M67" s="135" t="e">
        <f>NA()</f>
        <v>#N/A</v>
      </c>
      <c r="N67" s="135" t="e">
        <f>NA()</f>
        <v>#N/A</v>
      </c>
      <c r="O67" s="135">
        <f>IF(ISNUMBER('将来負担比率（分子）の構造'!M$52), IF('将来負担比率（分子）の構造'!M$52 &lt; 0, 0, '将来負担比率（分子）の構造'!M$52), NA())</f>
        <v>1855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197</v>
      </c>
      <c r="DI1" s="702"/>
      <c r="DJ1" s="702"/>
      <c r="DK1" s="702"/>
      <c r="DL1" s="702"/>
      <c r="DM1" s="702"/>
      <c r="DN1" s="703"/>
      <c r="DP1" s="701" t="s">
        <v>198</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704" t="s">
        <v>206</v>
      </c>
      <c r="AQ4" s="704"/>
      <c r="AR4" s="704"/>
      <c r="AS4" s="704"/>
      <c r="AT4" s="704"/>
      <c r="AU4" s="704"/>
      <c r="AV4" s="704"/>
      <c r="AW4" s="704"/>
      <c r="AX4" s="704"/>
      <c r="AY4" s="704"/>
      <c r="AZ4" s="704"/>
      <c r="BA4" s="704"/>
      <c r="BB4" s="704"/>
      <c r="BC4" s="704"/>
      <c r="BD4" s="704"/>
      <c r="BE4" s="704"/>
      <c r="BF4" s="704"/>
      <c r="BG4" s="704" t="s">
        <v>207</v>
      </c>
      <c r="BH4" s="704"/>
      <c r="BI4" s="704"/>
      <c r="BJ4" s="704"/>
      <c r="BK4" s="704"/>
      <c r="BL4" s="704"/>
      <c r="BM4" s="704"/>
      <c r="BN4" s="704"/>
      <c r="BO4" s="704" t="s">
        <v>204</v>
      </c>
      <c r="BP4" s="704"/>
      <c r="BQ4" s="704"/>
      <c r="BR4" s="704"/>
      <c r="BS4" s="704" t="s">
        <v>208</v>
      </c>
      <c r="BT4" s="704"/>
      <c r="BU4" s="704"/>
      <c r="BV4" s="704"/>
      <c r="BW4" s="704"/>
      <c r="BX4" s="704"/>
      <c r="BY4" s="704"/>
      <c r="BZ4" s="704"/>
      <c r="CA4" s="704"/>
      <c r="CB4" s="704"/>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210</v>
      </c>
      <c r="C5" s="676"/>
      <c r="D5" s="676"/>
      <c r="E5" s="676"/>
      <c r="F5" s="676"/>
      <c r="G5" s="676"/>
      <c r="H5" s="676"/>
      <c r="I5" s="676"/>
      <c r="J5" s="676"/>
      <c r="K5" s="676"/>
      <c r="L5" s="676"/>
      <c r="M5" s="676"/>
      <c r="N5" s="676"/>
      <c r="O5" s="676"/>
      <c r="P5" s="676"/>
      <c r="Q5" s="677"/>
      <c r="R5" s="638">
        <v>1355952</v>
      </c>
      <c r="S5" s="639"/>
      <c r="T5" s="639"/>
      <c r="U5" s="639"/>
      <c r="V5" s="639"/>
      <c r="W5" s="639"/>
      <c r="X5" s="639"/>
      <c r="Y5" s="686"/>
      <c r="Z5" s="699">
        <v>31.2</v>
      </c>
      <c r="AA5" s="699"/>
      <c r="AB5" s="699"/>
      <c r="AC5" s="699"/>
      <c r="AD5" s="700">
        <v>1355952</v>
      </c>
      <c r="AE5" s="700"/>
      <c r="AF5" s="700"/>
      <c r="AG5" s="700"/>
      <c r="AH5" s="700"/>
      <c r="AI5" s="700"/>
      <c r="AJ5" s="700"/>
      <c r="AK5" s="700"/>
      <c r="AL5" s="687">
        <v>52.9</v>
      </c>
      <c r="AM5" s="656"/>
      <c r="AN5" s="656"/>
      <c r="AO5" s="688"/>
      <c r="AP5" s="675" t="s">
        <v>211</v>
      </c>
      <c r="AQ5" s="676"/>
      <c r="AR5" s="676"/>
      <c r="AS5" s="676"/>
      <c r="AT5" s="676"/>
      <c r="AU5" s="676"/>
      <c r="AV5" s="676"/>
      <c r="AW5" s="676"/>
      <c r="AX5" s="676"/>
      <c r="AY5" s="676"/>
      <c r="AZ5" s="676"/>
      <c r="BA5" s="676"/>
      <c r="BB5" s="676"/>
      <c r="BC5" s="676"/>
      <c r="BD5" s="676"/>
      <c r="BE5" s="676"/>
      <c r="BF5" s="677"/>
      <c r="BG5" s="588">
        <v>1355952</v>
      </c>
      <c r="BH5" s="589"/>
      <c r="BI5" s="589"/>
      <c r="BJ5" s="589"/>
      <c r="BK5" s="589"/>
      <c r="BL5" s="589"/>
      <c r="BM5" s="589"/>
      <c r="BN5" s="590"/>
      <c r="BO5" s="641">
        <v>100</v>
      </c>
      <c r="BP5" s="641"/>
      <c r="BQ5" s="641"/>
      <c r="BR5" s="641"/>
      <c r="BS5" s="642" t="s">
        <v>212</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213</v>
      </c>
      <c r="CS5" s="694"/>
      <c r="CT5" s="694"/>
      <c r="CU5" s="694"/>
      <c r="CV5" s="694"/>
      <c r="CW5" s="694"/>
      <c r="CX5" s="694"/>
      <c r="CY5" s="695"/>
      <c r="CZ5" s="693" t="s">
        <v>204</v>
      </c>
      <c r="DA5" s="694"/>
      <c r="DB5" s="694"/>
      <c r="DC5" s="695"/>
      <c r="DD5" s="693" t="s">
        <v>214</v>
      </c>
      <c r="DE5" s="694"/>
      <c r="DF5" s="694"/>
      <c r="DG5" s="694"/>
      <c r="DH5" s="694"/>
      <c r="DI5" s="694"/>
      <c r="DJ5" s="694"/>
      <c r="DK5" s="694"/>
      <c r="DL5" s="694"/>
      <c r="DM5" s="694"/>
      <c r="DN5" s="694"/>
      <c r="DO5" s="694"/>
      <c r="DP5" s="695"/>
      <c r="DQ5" s="693" t="s">
        <v>215</v>
      </c>
      <c r="DR5" s="694"/>
      <c r="DS5" s="694"/>
      <c r="DT5" s="694"/>
      <c r="DU5" s="694"/>
      <c r="DV5" s="694"/>
      <c r="DW5" s="694"/>
      <c r="DX5" s="694"/>
      <c r="DY5" s="694"/>
      <c r="DZ5" s="694"/>
      <c r="EA5" s="694"/>
      <c r="EB5" s="694"/>
      <c r="EC5" s="695"/>
    </row>
    <row r="6" spans="2:143" ht="11.25" customHeight="1">
      <c r="B6" s="585" t="s">
        <v>216</v>
      </c>
      <c r="C6" s="586"/>
      <c r="D6" s="586"/>
      <c r="E6" s="586"/>
      <c r="F6" s="586"/>
      <c r="G6" s="586"/>
      <c r="H6" s="586"/>
      <c r="I6" s="586"/>
      <c r="J6" s="586"/>
      <c r="K6" s="586"/>
      <c r="L6" s="586"/>
      <c r="M6" s="586"/>
      <c r="N6" s="586"/>
      <c r="O6" s="586"/>
      <c r="P6" s="586"/>
      <c r="Q6" s="587"/>
      <c r="R6" s="588">
        <v>33886</v>
      </c>
      <c r="S6" s="589"/>
      <c r="T6" s="589"/>
      <c r="U6" s="589"/>
      <c r="V6" s="589"/>
      <c r="W6" s="589"/>
      <c r="X6" s="589"/>
      <c r="Y6" s="590"/>
      <c r="Z6" s="641">
        <v>0.8</v>
      </c>
      <c r="AA6" s="641"/>
      <c r="AB6" s="641"/>
      <c r="AC6" s="641"/>
      <c r="AD6" s="642">
        <v>33886</v>
      </c>
      <c r="AE6" s="642"/>
      <c r="AF6" s="642"/>
      <c r="AG6" s="642"/>
      <c r="AH6" s="642"/>
      <c r="AI6" s="642"/>
      <c r="AJ6" s="642"/>
      <c r="AK6" s="642"/>
      <c r="AL6" s="611">
        <v>1.3</v>
      </c>
      <c r="AM6" s="643"/>
      <c r="AN6" s="643"/>
      <c r="AO6" s="644"/>
      <c r="AP6" s="585" t="s">
        <v>217</v>
      </c>
      <c r="AQ6" s="586"/>
      <c r="AR6" s="586"/>
      <c r="AS6" s="586"/>
      <c r="AT6" s="586"/>
      <c r="AU6" s="586"/>
      <c r="AV6" s="586"/>
      <c r="AW6" s="586"/>
      <c r="AX6" s="586"/>
      <c r="AY6" s="586"/>
      <c r="AZ6" s="586"/>
      <c r="BA6" s="586"/>
      <c r="BB6" s="586"/>
      <c r="BC6" s="586"/>
      <c r="BD6" s="586"/>
      <c r="BE6" s="586"/>
      <c r="BF6" s="587"/>
      <c r="BG6" s="588">
        <v>1355952</v>
      </c>
      <c r="BH6" s="589"/>
      <c r="BI6" s="589"/>
      <c r="BJ6" s="589"/>
      <c r="BK6" s="589"/>
      <c r="BL6" s="589"/>
      <c r="BM6" s="589"/>
      <c r="BN6" s="590"/>
      <c r="BO6" s="641">
        <v>100</v>
      </c>
      <c r="BP6" s="641"/>
      <c r="BQ6" s="641"/>
      <c r="BR6" s="641"/>
      <c r="BS6" s="642" t="s">
        <v>212</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50560</v>
      </c>
      <c r="CS6" s="589"/>
      <c r="CT6" s="589"/>
      <c r="CU6" s="589"/>
      <c r="CV6" s="589"/>
      <c r="CW6" s="589"/>
      <c r="CX6" s="589"/>
      <c r="CY6" s="590"/>
      <c r="CZ6" s="641">
        <v>1.2</v>
      </c>
      <c r="DA6" s="641"/>
      <c r="DB6" s="641"/>
      <c r="DC6" s="641"/>
      <c r="DD6" s="594" t="s">
        <v>212</v>
      </c>
      <c r="DE6" s="589"/>
      <c r="DF6" s="589"/>
      <c r="DG6" s="589"/>
      <c r="DH6" s="589"/>
      <c r="DI6" s="589"/>
      <c r="DJ6" s="589"/>
      <c r="DK6" s="589"/>
      <c r="DL6" s="589"/>
      <c r="DM6" s="589"/>
      <c r="DN6" s="589"/>
      <c r="DO6" s="589"/>
      <c r="DP6" s="590"/>
      <c r="DQ6" s="594">
        <v>50560</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2231</v>
      </c>
      <c r="S7" s="589"/>
      <c r="T7" s="589"/>
      <c r="U7" s="589"/>
      <c r="V7" s="589"/>
      <c r="W7" s="589"/>
      <c r="X7" s="589"/>
      <c r="Y7" s="590"/>
      <c r="Z7" s="641">
        <v>0.1</v>
      </c>
      <c r="AA7" s="641"/>
      <c r="AB7" s="641"/>
      <c r="AC7" s="641"/>
      <c r="AD7" s="642">
        <v>2231</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439441</v>
      </c>
      <c r="BH7" s="589"/>
      <c r="BI7" s="589"/>
      <c r="BJ7" s="589"/>
      <c r="BK7" s="589"/>
      <c r="BL7" s="589"/>
      <c r="BM7" s="589"/>
      <c r="BN7" s="590"/>
      <c r="BO7" s="641">
        <v>32.4</v>
      </c>
      <c r="BP7" s="641"/>
      <c r="BQ7" s="641"/>
      <c r="BR7" s="641"/>
      <c r="BS7" s="642" t="s">
        <v>212</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435408</v>
      </c>
      <c r="CS7" s="589"/>
      <c r="CT7" s="589"/>
      <c r="CU7" s="589"/>
      <c r="CV7" s="589"/>
      <c r="CW7" s="589"/>
      <c r="CX7" s="589"/>
      <c r="CY7" s="590"/>
      <c r="CZ7" s="641">
        <v>10.5</v>
      </c>
      <c r="DA7" s="641"/>
      <c r="DB7" s="641"/>
      <c r="DC7" s="641"/>
      <c r="DD7" s="594">
        <v>3852</v>
      </c>
      <c r="DE7" s="589"/>
      <c r="DF7" s="589"/>
      <c r="DG7" s="589"/>
      <c r="DH7" s="589"/>
      <c r="DI7" s="589"/>
      <c r="DJ7" s="589"/>
      <c r="DK7" s="589"/>
      <c r="DL7" s="589"/>
      <c r="DM7" s="589"/>
      <c r="DN7" s="589"/>
      <c r="DO7" s="589"/>
      <c r="DP7" s="590"/>
      <c r="DQ7" s="594">
        <v>395900</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6734</v>
      </c>
      <c r="S8" s="589"/>
      <c r="T8" s="589"/>
      <c r="U8" s="589"/>
      <c r="V8" s="589"/>
      <c r="W8" s="589"/>
      <c r="X8" s="589"/>
      <c r="Y8" s="590"/>
      <c r="Z8" s="641">
        <v>0.2</v>
      </c>
      <c r="AA8" s="641"/>
      <c r="AB8" s="641"/>
      <c r="AC8" s="641"/>
      <c r="AD8" s="642">
        <v>6734</v>
      </c>
      <c r="AE8" s="642"/>
      <c r="AF8" s="642"/>
      <c r="AG8" s="642"/>
      <c r="AH8" s="642"/>
      <c r="AI8" s="642"/>
      <c r="AJ8" s="642"/>
      <c r="AK8" s="642"/>
      <c r="AL8" s="611">
        <v>0.3</v>
      </c>
      <c r="AM8" s="643"/>
      <c r="AN8" s="643"/>
      <c r="AO8" s="644"/>
      <c r="AP8" s="585" t="s">
        <v>223</v>
      </c>
      <c r="AQ8" s="586"/>
      <c r="AR8" s="586"/>
      <c r="AS8" s="586"/>
      <c r="AT8" s="586"/>
      <c r="AU8" s="586"/>
      <c r="AV8" s="586"/>
      <c r="AW8" s="586"/>
      <c r="AX8" s="586"/>
      <c r="AY8" s="586"/>
      <c r="AZ8" s="586"/>
      <c r="BA8" s="586"/>
      <c r="BB8" s="586"/>
      <c r="BC8" s="586"/>
      <c r="BD8" s="586"/>
      <c r="BE8" s="586"/>
      <c r="BF8" s="587"/>
      <c r="BG8" s="588">
        <v>11969</v>
      </c>
      <c r="BH8" s="589"/>
      <c r="BI8" s="589"/>
      <c r="BJ8" s="589"/>
      <c r="BK8" s="589"/>
      <c r="BL8" s="589"/>
      <c r="BM8" s="589"/>
      <c r="BN8" s="590"/>
      <c r="BO8" s="641">
        <v>0.9</v>
      </c>
      <c r="BP8" s="641"/>
      <c r="BQ8" s="641"/>
      <c r="BR8" s="641"/>
      <c r="BS8" s="594" t="s">
        <v>224</v>
      </c>
      <c r="BT8" s="589"/>
      <c r="BU8" s="589"/>
      <c r="BV8" s="589"/>
      <c r="BW8" s="589"/>
      <c r="BX8" s="589"/>
      <c r="BY8" s="589"/>
      <c r="BZ8" s="589"/>
      <c r="CA8" s="589"/>
      <c r="CB8" s="624"/>
      <c r="CD8" s="625" t="s">
        <v>225</v>
      </c>
      <c r="CE8" s="622"/>
      <c r="CF8" s="622"/>
      <c r="CG8" s="622"/>
      <c r="CH8" s="622"/>
      <c r="CI8" s="622"/>
      <c r="CJ8" s="622"/>
      <c r="CK8" s="622"/>
      <c r="CL8" s="622"/>
      <c r="CM8" s="622"/>
      <c r="CN8" s="622"/>
      <c r="CO8" s="622"/>
      <c r="CP8" s="622"/>
      <c r="CQ8" s="623"/>
      <c r="CR8" s="588">
        <v>893828</v>
      </c>
      <c r="CS8" s="589"/>
      <c r="CT8" s="589"/>
      <c r="CU8" s="589"/>
      <c r="CV8" s="589"/>
      <c r="CW8" s="589"/>
      <c r="CX8" s="589"/>
      <c r="CY8" s="590"/>
      <c r="CZ8" s="641">
        <v>21.6</v>
      </c>
      <c r="DA8" s="641"/>
      <c r="DB8" s="641"/>
      <c r="DC8" s="641"/>
      <c r="DD8" s="594" t="s">
        <v>212</v>
      </c>
      <c r="DE8" s="589"/>
      <c r="DF8" s="589"/>
      <c r="DG8" s="589"/>
      <c r="DH8" s="589"/>
      <c r="DI8" s="589"/>
      <c r="DJ8" s="589"/>
      <c r="DK8" s="589"/>
      <c r="DL8" s="589"/>
      <c r="DM8" s="589"/>
      <c r="DN8" s="589"/>
      <c r="DO8" s="589"/>
      <c r="DP8" s="590"/>
      <c r="DQ8" s="594">
        <v>601686</v>
      </c>
      <c r="DR8" s="589"/>
      <c r="DS8" s="589"/>
      <c r="DT8" s="589"/>
      <c r="DU8" s="589"/>
      <c r="DV8" s="589"/>
      <c r="DW8" s="589"/>
      <c r="DX8" s="589"/>
      <c r="DY8" s="589"/>
      <c r="DZ8" s="589"/>
      <c r="EA8" s="589"/>
      <c r="EB8" s="589"/>
      <c r="EC8" s="624"/>
    </row>
    <row r="9" spans="2:143" ht="11.25" customHeight="1">
      <c r="B9" s="585" t="s">
        <v>226</v>
      </c>
      <c r="C9" s="586"/>
      <c r="D9" s="586"/>
      <c r="E9" s="586"/>
      <c r="F9" s="586"/>
      <c r="G9" s="586"/>
      <c r="H9" s="586"/>
      <c r="I9" s="586"/>
      <c r="J9" s="586"/>
      <c r="K9" s="586"/>
      <c r="L9" s="586"/>
      <c r="M9" s="586"/>
      <c r="N9" s="586"/>
      <c r="O9" s="586"/>
      <c r="P9" s="586"/>
      <c r="Q9" s="587"/>
      <c r="R9" s="588">
        <v>3250</v>
      </c>
      <c r="S9" s="589"/>
      <c r="T9" s="589"/>
      <c r="U9" s="589"/>
      <c r="V9" s="589"/>
      <c r="W9" s="589"/>
      <c r="X9" s="589"/>
      <c r="Y9" s="590"/>
      <c r="Z9" s="641">
        <v>0.1</v>
      </c>
      <c r="AA9" s="641"/>
      <c r="AB9" s="641"/>
      <c r="AC9" s="641"/>
      <c r="AD9" s="642">
        <v>3250</v>
      </c>
      <c r="AE9" s="642"/>
      <c r="AF9" s="642"/>
      <c r="AG9" s="642"/>
      <c r="AH9" s="642"/>
      <c r="AI9" s="642"/>
      <c r="AJ9" s="642"/>
      <c r="AK9" s="642"/>
      <c r="AL9" s="611">
        <v>0.1</v>
      </c>
      <c r="AM9" s="643"/>
      <c r="AN9" s="643"/>
      <c r="AO9" s="644"/>
      <c r="AP9" s="585" t="s">
        <v>227</v>
      </c>
      <c r="AQ9" s="586"/>
      <c r="AR9" s="586"/>
      <c r="AS9" s="586"/>
      <c r="AT9" s="586"/>
      <c r="AU9" s="586"/>
      <c r="AV9" s="586"/>
      <c r="AW9" s="586"/>
      <c r="AX9" s="586"/>
      <c r="AY9" s="586"/>
      <c r="AZ9" s="586"/>
      <c r="BA9" s="586"/>
      <c r="BB9" s="586"/>
      <c r="BC9" s="586"/>
      <c r="BD9" s="586"/>
      <c r="BE9" s="586"/>
      <c r="BF9" s="587"/>
      <c r="BG9" s="588">
        <v>326391</v>
      </c>
      <c r="BH9" s="589"/>
      <c r="BI9" s="589"/>
      <c r="BJ9" s="589"/>
      <c r="BK9" s="589"/>
      <c r="BL9" s="589"/>
      <c r="BM9" s="589"/>
      <c r="BN9" s="590"/>
      <c r="BO9" s="641">
        <v>24.1</v>
      </c>
      <c r="BP9" s="641"/>
      <c r="BQ9" s="641"/>
      <c r="BR9" s="641"/>
      <c r="BS9" s="594" t="s">
        <v>224</v>
      </c>
      <c r="BT9" s="589"/>
      <c r="BU9" s="589"/>
      <c r="BV9" s="589"/>
      <c r="BW9" s="589"/>
      <c r="BX9" s="589"/>
      <c r="BY9" s="589"/>
      <c r="BZ9" s="589"/>
      <c r="CA9" s="589"/>
      <c r="CB9" s="624"/>
      <c r="CD9" s="625" t="s">
        <v>228</v>
      </c>
      <c r="CE9" s="622"/>
      <c r="CF9" s="622"/>
      <c r="CG9" s="622"/>
      <c r="CH9" s="622"/>
      <c r="CI9" s="622"/>
      <c r="CJ9" s="622"/>
      <c r="CK9" s="622"/>
      <c r="CL9" s="622"/>
      <c r="CM9" s="622"/>
      <c r="CN9" s="622"/>
      <c r="CO9" s="622"/>
      <c r="CP9" s="622"/>
      <c r="CQ9" s="623"/>
      <c r="CR9" s="588">
        <v>700946</v>
      </c>
      <c r="CS9" s="589"/>
      <c r="CT9" s="589"/>
      <c r="CU9" s="589"/>
      <c r="CV9" s="589"/>
      <c r="CW9" s="589"/>
      <c r="CX9" s="589"/>
      <c r="CY9" s="590"/>
      <c r="CZ9" s="641">
        <v>17</v>
      </c>
      <c r="DA9" s="641"/>
      <c r="DB9" s="641"/>
      <c r="DC9" s="641"/>
      <c r="DD9" s="594">
        <v>8151</v>
      </c>
      <c r="DE9" s="589"/>
      <c r="DF9" s="589"/>
      <c r="DG9" s="589"/>
      <c r="DH9" s="589"/>
      <c r="DI9" s="589"/>
      <c r="DJ9" s="589"/>
      <c r="DK9" s="589"/>
      <c r="DL9" s="589"/>
      <c r="DM9" s="589"/>
      <c r="DN9" s="589"/>
      <c r="DO9" s="589"/>
      <c r="DP9" s="590"/>
      <c r="DQ9" s="594">
        <v>631641</v>
      </c>
      <c r="DR9" s="589"/>
      <c r="DS9" s="589"/>
      <c r="DT9" s="589"/>
      <c r="DU9" s="589"/>
      <c r="DV9" s="589"/>
      <c r="DW9" s="589"/>
      <c r="DX9" s="589"/>
      <c r="DY9" s="589"/>
      <c r="DZ9" s="589"/>
      <c r="EA9" s="589"/>
      <c r="EB9" s="589"/>
      <c r="EC9" s="624"/>
    </row>
    <row r="10" spans="2:143" ht="11.25" customHeight="1">
      <c r="B10" s="585" t="s">
        <v>229</v>
      </c>
      <c r="C10" s="586"/>
      <c r="D10" s="586"/>
      <c r="E10" s="586"/>
      <c r="F10" s="586"/>
      <c r="G10" s="586"/>
      <c r="H10" s="586"/>
      <c r="I10" s="586"/>
      <c r="J10" s="586"/>
      <c r="K10" s="586"/>
      <c r="L10" s="586"/>
      <c r="M10" s="586"/>
      <c r="N10" s="586"/>
      <c r="O10" s="586"/>
      <c r="P10" s="586"/>
      <c r="Q10" s="587"/>
      <c r="R10" s="588">
        <v>91770</v>
      </c>
      <c r="S10" s="589"/>
      <c r="T10" s="589"/>
      <c r="U10" s="589"/>
      <c r="V10" s="589"/>
      <c r="W10" s="589"/>
      <c r="X10" s="589"/>
      <c r="Y10" s="590"/>
      <c r="Z10" s="641">
        <v>2.1</v>
      </c>
      <c r="AA10" s="641"/>
      <c r="AB10" s="641"/>
      <c r="AC10" s="641"/>
      <c r="AD10" s="642">
        <v>91770</v>
      </c>
      <c r="AE10" s="642"/>
      <c r="AF10" s="642"/>
      <c r="AG10" s="642"/>
      <c r="AH10" s="642"/>
      <c r="AI10" s="642"/>
      <c r="AJ10" s="642"/>
      <c r="AK10" s="642"/>
      <c r="AL10" s="611">
        <v>3.6</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20860</v>
      </c>
      <c r="BH10" s="589"/>
      <c r="BI10" s="589"/>
      <c r="BJ10" s="589"/>
      <c r="BK10" s="589"/>
      <c r="BL10" s="589"/>
      <c r="BM10" s="589"/>
      <c r="BN10" s="590"/>
      <c r="BO10" s="641">
        <v>1.5</v>
      </c>
      <c r="BP10" s="641"/>
      <c r="BQ10" s="641"/>
      <c r="BR10" s="641"/>
      <c r="BS10" s="594" t="s">
        <v>224</v>
      </c>
      <c r="BT10" s="589"/>
      <c r="BU10" s="589"/>
      <c r="BV10" s="589"/>
      <c r="BW10" s="589"/>
      <c r="BX10" s="589"/>
      <c r="BY10" s="589"/>
      <c r="BZ10" s="589"/>
      <c r="CA10" s="589"/>
      <c r="CB10" s="624"/>
      <c r="CD10" s="625" t="s">
        <v>231</v>
      </c>
      <c r="CE10" s="622"/>
      <c r="CF10" s="622"/>
      <c r="CG10" s="622"/>
      <c r="CH10" s="622"/>
      <c r="CI10" s="622"/>
      <c r="CJ10" s="622"/>
      <c r="CK10" s="622"/>
      <c r="CL10" s="622"/>
      <c r="CM10" s="622"/>
      <c r="CN10" s="622"/>
      <c r="CO10" s="622"/>
      <c r="CP10" s="622"/>
      <c r="CQ10" s="623"/>
      <c r="CR10" s="588">
        <v>31802</v>
      </c>
      <c r="CS10" s="589"/>
      <c r="CT10" s="589"/>
      <c r="CU10" s="589"/>
      <c r="CV10" s="589"/>
      <c r="CW10" s="589"/>
      <c r="CX10" s="589"/>
      <c r="CY10" s="590"/>
      <c r="CZ10" s="641">
        <v>0.8</v>
      </c>
      <c r="DA10" s="641"/>
      <c r="DB10" s="641"/>
      <c r="DC10" s="641"/>
      <c r="DD10" s="594" t="s">
        <v>224</v>
      </c>
      <c r="DE10" s="589"/>
      <c r="DF10" s="589"/>
      <c r="DG10" s="589"/>
      <c r="DH10" s="589"/>
      <c r="DI10" s="589"/>
      <c r="DJ10" s="589"/>
      <c r="DK10" s="589"/>
      <c r="DL10" s="589"/>
      <c r="DM10" s="589"/>
      <c r="DN10" s="589"/>
      <c r="DO10" s="589"/>
      <c r="DP10" s="590"/>
      <c r="DQ10" s="594">
        <v>3502</v>
      </c>
      <c r="DR10" s="589"/>
      <c r="DS10" s="589"/>
      <c r="DT10" s="589"/>
      <c r="DU10" s="589"/>
      <c r="DV10" s="589"/>
      <c r="DW10" s="589"/>
      <c r="DX10" s="589"/>
      <c r="DY10" s="589"/>
      <c r="DZ10" s="589"/>
      <c r="EA10" s="589"/>
      <c r="EB10" s="589"/>
      <c r="EC10" s="624"/>
    </row>
    <row r="11" spans="2:143" ht="11.25" customHeight="1">
      <c r="B11" s="585" t="s">
        <v>232</v>
      </c>
      <c r="C11" s="586"/>
      <c r="D11" s="586"/>
      <c r="E11" s="586"/>
      <c r="F11" s="586"/>
      <c r="G11" s="586"/>
      <c r="H11" s="586"/>
      <c r="I11" s="586"/>
      <c r="J11" s="586"/>
      <c r="K11" s="586"/>
      <c r="L11" s="586"/>
      <c r="M11" s="586"/>
      <c r="N11" s="586"/>
      <c r="O11" s="586"/>
      <c r="P11" s="586"/>
      <c r="Q11" s="587"/>
      <c r="R11" s="588">
        <v>5904</v>
      </c>
      <c r="S11" s="589"/>
      <c r="T11" s="589"/>
      <c r="U11" s="589"/>
      <c r="V11" s="589"/>
      <c r="W11" s="589"/>
      <c r="X11" s="589"/>
      <c r="Y11" s="590"/>
      <c r="Z11" s="641">
        <v>0.1</v>
      </c>
      <c r="AA11" s="641"/>
      <c r="AB11" s="641"/>
      <c r="AC11" s="641"/>
      <c r="AD11" s="642">
        <v>5904</v>
      </c>
      <c r="AE11" s="642"/>
      <c r="AF11" s="642"/>
      <c r="AG11" s="642"/>
      <c r="AH11" s="642"/>
      <c r="AI11" s="642"/>
      <c r="AJ11" s="642"/>
      <c r="AK11" s="642"/>
      <c r="AL11" s="611">
        <v>0.2</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80221</v>
      </c>
      <c r="BH11" s="589"/>
      <c r="BI11" s="589"/>
      <c r="BJ11" s="589"/>
      <c r="BK11" s="589"/>
      <c r="BL11" s="589"/>
      <c r="BM11" s="589"/>
      <c r="BN11" s="590"/>
      <c r="BO11" s="641">
        <v>5.9</v>
      </c>
      <c r="BP11" s="641"/>
      <c r="BQ11" s="641"/>
      <c r="BR11" s="641"/>
      <c r="BS11" s="594" t="s">
        <v>224</v>
      </c>
      <c r="BT11" s="589"/>
      <c r="BU11" s="589"/>
      <c r="BV11" s="589"/>
      <c r="BW11" s="589"/>
      <c r="BX11" s="589"/>
      <c r="BY11" s="589"/>
      <c r="BZ11" s="589"/>
      <c r="CA11" s="589"/>
      <c r="CB11" s="624"/>
      <c r="CD11" s="625" t="s">
        <v>234</v>
      </c>
      <c r="CE11" s="622"/>
      <c r="CF11" s="622"/>
      <c r="CG11" s="622"/>
      <c r="CH11" s="622"/>
      <c r="CI11" s="622"/>
      <c r="CJ11" s="622"/>
      <c r="CK11" s="622"/>
      <c r="CL11" s="622"/>
      <c r="CM11" s="622"/>
      <c r="CN11" s="622"/>
      <c r="CO11" s="622"/>
      <c r="CP11" s="622"/>
      <c r="CQ11" s="623"/>
      <c r="CR11" s="588">
        <v>165511</v>
      </c>
      <c r="CS11" s="589"/>
      <c r="CT11" s="589"/>
      <c r="CU11" s="589"/>
      <c r="CV11" s="589"/>
      <c r="CW11" s="589"/>
      <c r="CX11" s="589"/>
      <c r="CY11" s="590"/>
      <c r="CZ11" s="641">
        <v>4</v>
      </c>
      <c r="DA11" s="641"/>
      <c r="DB11" s="641"/>
      <c r="DC11" s="641"/>
      <c r="DD11" s="594">
        <v>36961</v>
      </c>
      <c r="DE11" s="589"/>
      <c r="DF11" s="589"/>
      <c r="DG11" s="589"/>
      <c r="DH11" s="589"/>
      <c r="DI11" s="589"/>
      <c r="DJ11" s="589"/>
      <c r="DK11" s="589"/>
      <c r="DL11" s="589"/>
      <c r="DM11" s="589"/>
      <c r="DN11" s="589"/>
      <c r="DO11" s="589"/>
      <c r="DP11" s="590"/>
      <c r="DQ11" s="594">
        <v>136980</v>
      </c>
      <c r="DR11" s="589"/>
      <c r="DS11" s="589"/>
      <c r="DT11" s="589"/>
      <c r="DU11" s="589"/>
      <c r="DV11" s="589"/>
      <c r="DW11" s="589"/>
      <c r="DX11" s="589"/>
      <c r="DY11" s="589"/>
      <c r="DZ11" s="589"/>
      <c r="EA11" s="589"/>
      <c r="EB11" s="589"/>
      <c r="EC11" s="624"/>
    </row>
    <row r="12" spans="2:143" ht="11.25" customHeight="1">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859085</v>
      </c>
      <c r="BH12" s="589"/>
      <c r="BI12" s="589"/>
      <c r="BJ12" s="589"/>
      <c r="BK12" s="589"/>
      <c r="BL12" s="589"/>
      <c r="BM12" s="589"/>
      <c r="BN12" s="590"/>
      <c r="BO12" s="641">
        <v>63.4</v>
      </c>
      <c r="BP12" s="641"/>
      <c r="BQ12" s="641"/>
      <c r="BR12" s="641"/>
      <c r="BS12" s="594" t="s">
        <v>224</v>
      </c>
      <c r="BT12" s="589"/>
      <c r="BU12" s="589"/>
      <c r="BV12" s="589"/>
      <c r="BW12" s="589"/>
      <c r="BX12" s="589"/>
      <c r="BY12" s="589"/>
      <c r="BZ12" s="589"/>
      <c r="CA12" s="589"/>
      <c r="CB12" s="624"/>
      <c r="CD12" s="625" t="s">
        <v>237</v>
      </c>
      <c r="CE12" s="622"/>
      <c r="CF12" s="622"/>
      <c r="CG12" s="622"/>
      <c r="CH12" s="622"/>
      <c r="CI12" s="622"/>
      <c r="CJ12" s="622"/>
      <c r="CK12" s="622"/>
      <c r="CL12" s="622"/>
      <c r="CM12" s="622"/>
      <c r="CN12" s="622"/>
      <c r="CO12" s="622"/>
      <c r="CP12" s="622"/>
      <c r="CQ12" s="623"/>
      <c r="CR12" s="588">
        <v>113793</v>
      </c>
      <c r="CS12" s="589"/>
      <c r="CT12" s="589"/>
      <c r="CU12" s="589"/>
      <c r="CV12" s="589"/>
      <c r="CW12" s="589"/>
      <c r="CX12" s="589"/>
      <c r="CY12" s="590"/>
      <c r="CZ12" s="641">
        <v>2.8</v>
      </c>
      <c r="DA12" s="641"/>
      <c r="DB12" s="641"/>
      <c r="DC12" s="641"/>
      <c r="DD12" s="594">
        <v>8327</v>
      </c>
      <c r="DE12" s="589"/>
      <c r="DF12" s="589"/>
      <c r="DG12" s="589"/>
      <c r="DH12" s="589"/>
      <c r="DI12" s="589"/>
      <c r="DJ12" s="589"/>
      <c r="DK12" s="589"/>
      <c r="DL12" s="589"/>
      <c r="DM12" s="589"/>
      <c r="DN12" s="589"/>
      <c r="DO12" s="589"/>
      <c r="DP12" s="590"/>
      <c r="DQ12" s="594">
        <v>61392</v>
      </c>
      <c r="DR12" s="589"/>
      <c r="DS12" s="589"/>
      <c r="DT12" s="589"/>
      <c r="DU12" s="589"/>
      <c r="DV12" s="589"/>
      <c r="DW12" s="589"/>
      <c r="DX12" s="589"/>
      <c r="DY12" s="589"/>
      <c r="DZ12" s="589"/>
      <c r="EA12" s="589"/>
      <c r="EB12" s="589"/>
      <c r="EC12" s="624"/>
    </row>
    <row r="13" spans="2:143" ht="11.25" customHeight="1">
      <c r="B13" s="585" t="s">
        <v>238</v>
      </c>
      <c r="C13" s="586"/>
      <c r="D13" s="586"/>
      <c r="E13" s="586"/>
      <c r="F13" s="586"/>
      <c r="G13" s="586"/>
      <c r="H13" s="586"/>
      <c r="I13" s="586"/>
      <c r="J13" s="586"/>
      <c r="K13" s="586"/>
      <c r="L13" s="586"/>
      <c r="M13" s="586"/>
      <c r="N13" s="586"/>
      <c r="O13" s="586"/>
      <c r="P13" s="586"/>
      <c r="Q13" s="587"/>
      <c r="R13" s="588">
        <v>3602</v>
      </c>
      <c r="S13" s="589"/>
      <c r="T13" s="589"/>
      <c r="U13" s="589"/>
      <c r="V13" s="589"/>
      <c r="W13" s="589"/>
      <c r="X13" s="589"/>
      <c r="Y13" s="590"/>
      <c r="Z13" s="641">
        <v>0.1</v>
      </c>
      <c r="AA13" s="641"/>
      <c r="AB13" s="641"/>
      <c r="AC13" s="641"/>
      <c r="AD13" s="642">
        <v>3602</v>
      </c>
      <c r="AE13" s="642"/>
      <c r="AF13" s="642"/>
      <c r="AG13" s="642"/>
      <c r="AH13" s="642"/>
      <c r="AI13" s="642"/>
      <c r="AJ13" s="642"/>
      <c r="AK13" s="642"/>
      <c r="AL13" s="611">
        <v>0.1</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859075</v>
      </c>
      <c r="BH13" s="589"/>
      <c r="BI13" s="589"/>
      <c r="BJ13" s="589"/>
      <c r="BK13" s="589"/>
      <c r="BL13" s="589"/>
      <c r="BM13" s="589"/>
      <c r="BN13" s="590"/>
      <c r="BO13" s="641">
        <v>63.4</v>
      </c>
      <c r="BP13" s="641"/>
      <c r="BQ13" s="641"/>
      <c r="BR13" s="641"/>
      <c r="BS13" s="594" t="s">
        <v>224</v>
      </c>
      <c r="BT13" s="589"/>
      <c r="BU13" s="589"/>
      <c r="BV13" s="589"/>
      <c r="BW13" s="589"/>
      <c r="BX13" s="589"/>
      <c r="BY13" s="589"/>
      <c r="BZ13" s="589"/>
      <c r="CA13" s="589"/>
      <c r="CB13" s="624"/>
      <c r="CD13" s="625" t="s">
        <v>240</v>
      </c>
      <c r="CE13" s="622"/>
      <c r="CF13" s="622"/>
      <c r="CG13" s="622"/>
      <c r="CH13" s="622"/>
      <c r="CI13" s="622"/>
      <c r="CJ13" s="622"/>
      <c r="CK13" s="622"/>
      <c r="CL13" s="622"/>
      <c r="CM13" s="622"/>
      <c r="CN13" s="622"/>
      <c r="CO13" s="622"/>
      <c r="CP13" s="622"/>
      <c r="CQ13" s="623"/>
      <c r="CR13" s="588">
        <v>450897</v>
      </c>
      <c r="CS13" s="589"/>
      <c r="CT13" s="589"/>
      <c r="CU13" s="589"/>
      <c r="CV13" s="589"/>
      <c r="CW13" s="589"/>
      <c r="CX13" s="589"/>
      <c r="CY13" s="590"/>
      <c r="CZ13" s="641">
        <v>10.9</v>
      </c>
      <c r="DA13" s="641"/>
      <c r="DB13" s="641"/>
      <c r="DC13" s="641"/>
      <c r="DD13" s="594">
        <v>135048</v>
      </c>
      <c r="DE13" s="589"/>
      <c r="DF13" s="589"/>
      <c r="DG13" s="589"/>
      <c r="DH13" s="589"/>
      <c r="DI13" s="589"/>
      <c r="DJ13" s="589"/>
      <c r="DK13" s="589"/>
      <c r="DL13" s="589"/>
      <c r="DM13" s="589"/>
      <c r="DN13" s="589"/>
      <c r="DO13" s="589"/>
      <c r="DP13" s="590"/>
      <c r="DQ13" s="594">
        <v>422501</v>
      </c>
      <c r="DR13" s="589"/>
      <c r="DS13" s="589"/>
      <c r="DT13" s="589"/>
      <c r="DU13" s="589"/>
      <c r="DV13" s="589"/>
      <c r="DW13" s="589"/>
      <c r="DX13" s="589"/>
      <c r="DY13" s="589"/>
      <c r="DZ13" s="589"/>
      <c r="EA13" s="589"/>
      <c r="EB13" s="589"/>
      <c r="EC13" s="624"/>
    </row>
    <row r="14" spans="2:143" ht="11.25" customHeight="1">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16850</v>
      </c>
      <c r="BH14" s="589"/>
      <c r="BI14" s="589"/>
      <c r="BJ14" s="589"/>
      <c r="BK14" s="589"/>
      <c r="BL14" s="589"/>
      <c r="BM14" s="589"/>
      <c r="BN14" s="590"/>
      <c r="BO14" s="641">
        <v>1.2</v>
      </c>
      <c r="BP14" s="641"/>
      <c r="BQ14" s="641"/>
      <c r="BR14" s="641"/>
      <c r="BS14" s="594" t="s">
        <v>224</v>
      </c>
      <c r="BT14" s="589"/>
      <c r="BU14" s="589"/>
      <c r="BV14" s="589"/>
      <c r="BW14" s="589"/>
      <c r="BX14" s="589"/>
      <c r="BY14" s="589"/>
      <c r="BZ14" s="589"/>
      <c r="CA14" s="589"/>
      <c r="CB14" s="624"/>
      <c r="CD14" s="625" t="s">
        <v>243</v>
      </c>
      <c r="CE14" s="622"/>
      <c r="CF14" s="622"/>
      <c r="CG14" s="622"/>
      <c r="CH14" s="622"/>
      <c r="CI14" s="622"/>
      <c r="CJ14" s="622"/>
      <c r="CK14" s="622"/>
      <c r="CL14" s="622"/>
      <c r="CM14" s="622"/>
      <c r="CN14" s="622"/>
      <c r="CO14" s="622"/>
      <c r="CP14" s="622"/>
      <c r="CQ14" s="623"/>
      <c r="CR14" s="588">
        <v>152493</v>
      </c>
      <c r="CS14" s="589"/>
      <c r="CT14" s="589"/>
      <c r="CU14" s="589"/>
      <c r="CV14" s="589"/>
      <c r="CW14" s="589"/>
      <c r="CX14" s="589"/>
      <c r="CY14" s="590"/>
      <c r="CZ14" s="641">
        <v>3.7</v>
      </c>
      <c r="DA14" s="641"/>
      <c r="DB14" s="641"/>
      <c r="DC14" s="641"/>
      <c r="DD14" s="594">
        <v>13687</v>
      </c>
      <c r="DE14" s="589"/>
      <c r="DF14" s="589"/>
      <c r="DG14" s="589"/>
      <c r="DH14" s="589"/>
      <c r="DI14" s="589"/>
      <c r="DJ14" s="589"/>
      <c r="DK14" s="589"/>
      <c r="DL14" s="589"/>
      <c r="DM14" s="589"/>
      <c r="DN14" s="589"/>
      <c r="DO14" s="589"/>
      <c r="DP14" s="590"/>
      <c r="DQ14" s="594">
        <v>150877</v>
      </c>
      <c r="DR14" s="589"/>
      <c r="DS14" s="589"/>
      <c r="DT14" s="589"/>
      <c r="DU14" s="589"/>
      <c r="DV14" s="589"/>
      <c r="DW14" s="589"/>
      <c r="DX14" s="589"/>
      <c r="DY14" s="589"/>
      <c r="DZ14" s="589"/>
      <c r="EA14" s="589"/>
      <c r="EB14" s="589"/>
      <c r="EC14" s="624"/>
    </row>
    <row r="15" spans="2:143" ht="11.25" customHeight="1">
      <c r="B15" s="585" t="s">
        <v>244</v>
      </c>
      <c r="C15" s="586"/>
      <c r="D15" s="586"/>
      <c r="E15" s="586"/>
      <c r="F15" s="586"/>
      <c r="G15" s="586"/>
      <c r="H15" s="586"/>
      <c r="I15" s="586"/>
      <c r="J15" s="586"/>
      <c r="K15" s="586"/>
      <c r="L15" s="586"/>
      <c r="M15" s="586"/>
      <c r="N15" s="586"/>
      <c r="O15" s="586"/>
      <c r="P15" s="586"/>
      <c r="Q15" s="587"/>
      <c r="R15" s="588">
        <v>2162</v>
      </c>
      <c r="S15" s="589"/>
      <c r="T15" s="589"/>
      <c r="U15" s="589"/>
      <c r="V15" s="589"/>
      <c r="W15" s="589"/>
      <c r="X15" s="589"/>
      <c r="Y15" s="590"/>
      <c r="Z15" s="641">
        <v>0</v>
      </c>
      <c r="AA15" s="641"/>
      <c r="AB15" s="641"/>
      <c r="AC15" s="641"/>
      <c r="AD15" s="642">
        <v>2162</v>
      </c>
      <c r="AE15" s="642"/>
      <c r="AF15" s="642"/>
      <c r="AG15" s="642"/>
      <c r="AH15" s="642"/>
      <c r="AI15" s="642"/>
      <c r="AJ15" s="642"/>
      <c r="AK15" s="642"/>
      <c r="AL15" s="611">
        <v>0.1</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40576</v>
      </c>
      <c r="BH15" s="589"/>
      <c r="BI15" s="589"/>
      <c r="BJ15" s="589"/>
      <c r="BK15" s="589"/>
      <c r="BL15" s="589"/>
      <c r="BM15" s="589"/>
      <c r="BN15" s="590"/>
      <c r="BO15" s="641">
        <v>3</v>
      </c>
      <c r="BP15" s="641"/>
      <c r="BQ15" s="641"/>
      <c r="BR15" s="641"/>
      <c r="BS15" s="594" t="s">
        <v>224</v>
      </c>
      <c r="BT15" s="589"/>
      <c r="BU15" s="589"/>
      <c r="BV15" s="589"/>
      <c r="BW15" s="589"/>
      <c r="BX15" s="589"/>
      <c r="BY15" s="589"/>
      <c r="BZ15" s="589"/>
      <c r="CA15" s="589"/>
      <c r="CB15" s="624"/>
      <c r="CD15" s="625" t="s">
        <v>246</v>
      </c>
      <c r="CE15" s="622"/>
      <c r="CF15" s="622"/>
      <c r="CG15" s="622"/>
      <c r="CH15" s="622"/>
      <c r="CI15" s="622"/>
      <c r="CJ15" s="622"/>
      <c r="CK15" s="622"/>
      <c r="CL15" s="622"/>
      <c r="CM15" s="622"/>
      <c r="CN15" s="622"/>
      <c r="CO15" s="622"/>
      <c r="CP15" s="622"/>
      <c r="CQ15" s="623"/>
      <c r="CR15" s="588">
        <v>696484</v>
      </c>
      <c r="CS15" s="589"/>
      <c r="CT15" s="589"/>
      <c r="CU15" s="589"/>
      <c r="CV15" s="589"/>
      <c r="CW15" s="589"/>
      <c r="CX15" s="589"/>
      <c r="CY15" s="590"/>
      <c r="CZ15" s="641">
        <v>16.899999999999999</v>
      </c>
      <c r="DA15" s="641"/>
      <c r="DB15" s="641"/>
      <c r="DC15" s="641"/>
      <c r="DD15" s="594">
        <v>302299</v>
      </c>
      <c r="DE15" s="589"/>
      <c r="DF15" s="589"/>
      <c r="DG15" s="589"/>
      <c r="DH15" s="589"/>
      <c r="DI15" s="589"/>
      <c r="DJ15" s="589"/>
      <c r="DK15" s="589"/>
      <c r="DL15" s="589"/>
      <c r="DM15" s="589"/>
      <c r="DN15" s="589"/>
      <c r="DO15" s="589"/>
      <c r="DP15" s="590"/>
      <c r="DQ15" s="594">
        <v>345285</v>
      </c>
      <c r="DR15" s="589"/>
      <c r="DS15" s="589"/>
      <c r="DT15" s="589"/>
      <c r="DU15" s="589"/>
      <c r="DV15" s="589"/>
      <c r="DW15" s="589"/>
      <c r="DX15" s="589"/>
      <c r="DY15" s="589"/>
      <c r="DZ15" s="589"/>
      <c r="EA15" s="589"/>
      <c r="EB15" s="589"/>
      <c r="EC15" s="624"/>
    </row>
    <row r="16" spans="2:143" ht="11.25" customHeight="1">
      <c r="B16" s="585" t="s">
        <v>247</v>
      </c>
      <c r="C16" s="586"/>
      <c r="D16" s="586"/>
      <c r="E16" s="586"/>
      <c r="F16" s="586"/>
      <c r="G16" s="586"/>
      <c r="H16" s="586"/>
      <c r="I16" s="586"/>
      <c r="J16" s="586"/>
      <c r="K16" s="586"/>
      <c r="L16" s="586"/>
      <c r="M16" s="586"/>
      <c r="N16" s="586"/>
      <c r="O16" s="586"/>
      <c r="P16" s="586"/>
      <c r="Q16" s="587"/>
      <c r="R16" s="588">
        <v>1142076</v>
      </c>
      <c r="S16" s="589"/>
      <c r="T16" s="589"/>
      <c r="U16" s="589"/>
      <c r="V16" s="589"/>
      <c r="W16" s="589"/>
      <c r="X16" s="589"/>
      <c r="Y16" s="590"/>
      <c r="Z16" s="641">
        <v>26.3</v>
      </c>
      <c r="AA16" s="641"/>
      <c r="AB16" s="641"/>
      <c r="AC16" s="641"/>
      <c r="AD16" s="642">
        <v>1039402</v>
      </c>
      <c r="AE16" s="642"/>
      <c r="AF16" s="642"/>
      <c r="AG16" s="642"/>
      <c r="AH16" s="642"/>
      <c r="AI16" s="642"/>
      <c r="AJ16" s="642"/>
      <c r="AK16" s="642"/>
      <c r="AL16" s="611">
        <v>40.5</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4"/>
      <c r="CD16" s="625" t="s">
        <v>249</v>
      </c>
      <c r="CE16" s="622"/>
      <c r="CF16" s="622"/>
      <c r="CG16" s="622"/>
      <c r="CH16" s="622"/>
      <c r="CI16" s="622"/>
      <c r="CJ16" s="622"/>
      <c r="CK16" s="622"/>
      <c r="CL16" s="622"/>
      <c r="CM16" s="622"/>
      <c r="CN16" s="622"/>
      <c r="CO16" s="622"/>
      <c r="CP16" s="622"/>
      <c r="CQ16" s="623"/>
      <c r="CR16" s="588">
        <v>56290</v>
      </c>
      <c r="CS16" s="589"/>
      <c r="CT16" s="589"/>
      <c r="CU16" s="589"/>
      <c r="CV16" s="589"/>
      <c r="CW16" s="589"/>
      <c r="CX16" s="589"/>
      <c r="CY16" s="590"/>
      <c r="CZ16" s="641">
        <v>1.4</v>
      </c>
      <c r="DA16" s="641"/>
      <c r="DB16" s="641"/>
      <c r="DC16" s="641"/>
      <c r="DD16" s="594" t="s">
        <v>224</v>
      </c>
      <c r="DE16" s="589"/>
      <c r="DF16" s="589"/>
      <c r="DG16" s="589"/>
      <c r="DH16" s="589"/>
      <c r="DI16" s="589"/>
      <c r="DJ16" s="589"/>
      <c r="DK16" s="589"/>
      <c r="DL16" s="589"/>
      <c r="DM16" s="589"/>
      <c r="DN16" s="589"/>
      <c r="DO16" s="589"/>
      <c r="DP16" s="590"/>
      <c r="DQ16" s="594">
        <v>17524</v>
      </c>
      <c r="DR16" s="589"/>
      <c r="DS16" s="589"/>
      <c r="DT16" s="589"/>
      <c r="DU16" s="589"/>
      <c r="DV16" s="589"/>
      <c r="DW16" s="589"/>
      <c r="DX16" s="589"/>
      <c r="DY16" s="589"/>
      <c r="DZ16" s="589"/>
      <c r="EA16" s="589"/>
      <c r="EB16" s="589"/>
      <c r="EC16" s="624"/>
    </row>
    <row r="17" spans="2:133" ht="11.25" customHeight="1">
      <c r="B17" s="585" t="s">
        <v>250</v>
      </c>
      <c r="C17" s="586"/>
      <c r="D17" s="586"/>
      <c r="E17" s="586"/>
      <c r="F17" s="586"/>
      <c r="G17" s="586"/>
      <c r="H17" s="586"/>
      <c r="I17" s="586"/>
      <c r="J17" s="586"/>
      <c r="K17" s="586"/>
      <c r="L17" s="586"/>
      <c r="M17" s="586"/>
      <c r="N17" s="586"/>
      <c r="O17" s="586"/>
      <c r="P17" s="586"/>
      <c r="Q17" s="587"/>
      <c r="R17" s="588">
        <v>1039402</v>
      </c>
      <c r="S17" s="589"/>
      <c r="T17" s="589"/>
      <c r="U17" s="589"/>
      <c r="V17" s="589"/>
      <c r="W17" s="589"/>
      <c r="X17" s="589"/>
      <c r="Y17" s="590"/>
      <c r="Z17" s="641">
        <v>23.9</v>
      </c>
      <c r="AA17" s="641"/>
      <c r="AB17" s="641"/>
      <c r="AC17" s="641"/>
      <c r="AD17" s="642">
        <v>1039402</v>
      </c>
      <c r="AE17" s="642"/>
      <c r="AF17" s="642"/>
      <c r="AG17" s="642"/>
      <c r="AH17" s="642"/>
      <c r="AI17" s="642"/>
      <c r="AJ17" s="642"/>
      <c r="AK17" s="642"/>
      <c r="AL17" s="611">
        <v>40.5</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4"/>
      <c r="CD17" s="625" t="s">
        <v>252</v>
      </c>
      <c r="CE17" s="622"/>
      <c r="CF17" s="622"/>
      <c r="CG17" s="622"/>
      <c r="CH17" s="622"/>
      <c r="CI17" s="622"/>
      <c r="CJ17" s="622"/>
      <c r="CK17" s="622"/>
      <c r="CL17" s="622"/>
      <c r="CM17" s="622"/>
      <c r="CN17" s="622"/>
      <c r="CO17" s="622"/>
      <c r="CP17" s="622"/>
      <c r="CQ17" s="623"/>
      <c r="CR17" s="588">
        <v>383683</v>
      </c>
      <c r="CS17" s="589"/>
      <c r="CT17" s="589"/>
      <c r="CU17" s="589"/>
      <c r="CV17" s="589"/>
      <c r="CW17" s="589"/>
      <c r="CX17" s="589"/>
      <c r="CY17" s="590"/>
      <c r="CZ17" s="641">
        <v>9.3000000000000007</v>
      </c>
      <c r="DA17" s="641"/>
      <c r="DB17" s="641"/>
      <c r="DC17" s="641"/>
      <c r="DD17" s="594" t="s">
        <v>224</v>
      </c>
      <c r="DE17" s="589"/>
      <c r="DF17" s="589"/>
      <c r="DG17" s="589"/>
      <c r="DH17" s="589"/>
      <c r="DI17" s="589"/>
      <c r="DJ17" s="589"/>
      <c r="DK17" s="589"/>
      <c r="DL17" s="589"/>
      <c r="DM17" s="589"/>
      <c r="DN17" s="589"/>
      <c r="DO17" s="589"/>
      <c r="DP17" s="590"/>
      <c r="DQ17" s="594">
        <v>383683</v>
      </c>
      <c r="DR17" s="589"/>
      <c r="DS17" s="589"/>
      <c r="DT17" s="589"/>
      <c r="DU17" s="589"/>
      <c r="DV17" s="589"/>
      <c r="DW17" s="589"/>
      <c r="DX17" s="589"/>
      <c r="DY17" s="589"/>
      <c r="DZ17" s="589"/>
      <c r="EA17" s="589"/>
      <c r="EB17" s="589"/>
      <c r="EC17" s="624"/>
    </row>
    <row r="18" spans="2:133" ht="11.25" customHeight="1">
      <c r="B18" s="585" t="s">
        <v>253</v>
      </c>
      <c r="C18" s="586"/>
      <c r="D18" s="586"/>
      <c r="E18" s="586"/>
      <c r="F18" s="586"/>
      <c r="G18" s="586"/>
      <c r="H18" s="586"/>
      <c r="I18" s="586"/>
      <c r="J18" s="586"/>
      <c r="K18" s="586"/>
      <c r="L18" s="586"/>
      <c r="M18" s="586"/>
      <c r="N18" s="586"/>
      <c r="O18" s="586"/>
      <c r="P18" s="586"/>
      <c r="Q18" s="587"/>
      <c r="R18" s="588">
        <v>102674</v>
      </c>
      <c r="S18" s="589"/>
      <c r="T18" s="589"/>
      <c r="U18" s="589"/>
      <c r="V18" s="589"/>
      <c r="W18" s="589"/>
      <c r="X18" s="589"/>
      <c r="Y18" s="590"/>
      <c r="Z18" s="641">
        <v>2.4</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4"/>
      <c r="CD18" s="625" t="s">
        <v>255</v>
      </c>
      <c r="CE18" s="622"/>
      <c r="CF18" s="622"/>
      <c r="CG18" s="622"/>
      <c r="CH18" s="622"/>
      <c r="CI18" s="622"/>
      <c r="CJ18" s="622"/>
      <c r="CK18" s="622"/>
      <c r="CL18" s="622"/>
      <c r="CM18" s="622"/>
      <c r="CN18" s="622"/>
      <c r="CO18" s="622"/>
      <c r="CP18" s="622"/>
      <c r="CQ18" s="623"/>
      <c r="CR18" s="588" t="s">
        <v>224</v>
      </c>
      <c r="CS18" s="589"/>
      <c r="CT18" s="589"/>
      <c r="CU18" s="589"/>
      <c r="CV18" s="589"/>
      <c r="CW18" s="589"/>
      <c r="CX18" s="589"/>
      <c r="CY18" s="590"/>
      <c r="CZ18" s="641" t="s">
        <v>224</v>
      </c>
      <c r="DA18" s="641"/>
      <c r="DB18" s="641"/>
      <c r="DC18" s="641"/>
      <c r="DD18" s="594" t="s">
        <v>224</v>
      </c>
      <c r="DE18" s="589"/>
      <c r="DF18" s="589"/>
      <c r="DG18" s="589"/>
      <c r="DH18" s="589"/>
      <c r="DI18" s="589"/>
      <c r="DJ18" s="589"/>
      <c r="DK18" s="589"/>
      <c r="DL18" s="589"/>
      <c r="DM18" s="589"/>
      <c r="DN18" s="589"/>
      <c r="DO18" s="589"/>
      <c r="DP18" s="590"/>
      <c r="DQ18" s="594" t="s">
        <v>224</v>
      </c>
      <c r="DR18" s="589"/>
      <c r="DS18" s="589"/>
      <c r="DT18" s="589"/>
      <c r="DU18" s="589"/>
      <c r="DV18" s="589"/>
      <c r="DW18" s="589"/>
      <c r="DX18" s="589"/>
      <c r="DY18" s="589"/>
      <c r="DZ18" s="589"/>
      <c r="EA18" s="589"/>
      <c r="EB18" s="589"/>
      <c r="EC18" s="624"/>
    </row>
    <row r="19" spans="2:133" ht="11.25" customHeight="1">
      <c r="B19" s="585" t="s">
        <v>256</v>
      </c>
      <c r="C19" s="586"/>
      <c r="D19" s="586"/>
      <c r="E19" s="586"/>
      <c r="F19" s="586"/>
      <c r="G19" s="586"/>
      <c r="H19" s="586"/>
      <c r="I19" s="586"/>
      <c r="J19" s="586"/>
      <c r="K19" s="586"/>
      <c r="L19" s="586"/>
      <c r="M19" s="586"/>
      <c r="N19" s="586"/>
      <c r="O19" s="586"/>
      <c r="P19" s="586"/>
      <c r="Q19" s="587"/>
      <c r="R19" s="588" t="s">
        <v>224</v>
      </c>
      <c r="S19" s="589"/>
      <c r="T19" s="589"/>
      <c r="U19" s="589"/>
      <c r="V19" s="589"/>
      <c r="W19" s="589"/>
      <c r="X19" s="589"/>
      <c r="Y19" s="590"/>
      <c r="Z19" s="641" t="s">
        <v>224</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t="s">
        <v>224</v>
      </c>
      <c r="BH19" s="589"/>
      <c r="BI19" s="589"/>
      <c r="BJ19" s="589"/>
      <c r="BK19" s="589"/>
      <c r="BL19" s="589"/>
      <c r="BM19" s="589"/>
      <c r="BN19" s="590"/>
      <c r="BO19" s="641" t="s">
        <v>224</v>
      </c>
      <c r="BP19" s="641"/>
      <c r="BQ19" s="641"/>
      <c r="BR19" s="641"/>
      <c r="BS19" s="594" t="s">
        <v>224</v>
      </c>
      <c r="BT19" s="589"/>
      <c r="BU19" s="589"/>
      <c r="BV19" s="589"/>
      <c r="BW19" s="589"/>
      <c r="BX19" s="589"/>
      <c r="BY19" s="589"/>
      <c r="BZ19" s="589"/>
      <c r="CA19" s="589"/>
      <c r="CB19" s="624"/>
      <c r="CD19" s="625" t="s">
        <v>258</v>
      </c>
      <c r="CE19" s="622"/>
      <c r="CF19" s="622"/>
      <c r="CG19" s="622"/>
      <c r="CH19" s="622"/>
      <c r="CI19" s="622"/>
      <c r="CJ19" s="622"/>
      <c r="CK19" s="622"/>
      <c r="CL19" s="622"/>
      <c r="CM19" s="622"/>
      <c r="CN19" s="622"/>
      <c r="CO19" s="622"/>
      <c r="CP19" s="622"/>
      <c r="CQ19" s="623"/>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4"/>
    </row>
    <row r="20" spans="2:133" ht="11.25" customHeight="1">
      <c r="B20" s="585" t="s">
        <v>259</v>
      </c>
      <c r="C20" s="586"/>
      <c r="D20" s="586"/>
      <c r="E20" s="586"/>
      <c r="F20" s="586"/>
      <c r="G20" s="586"/>
      <c r="H20" s="586"/>
      <c r="I20" s="586"/>
      <c r="J20" s="586"/>
      <c r="K20" s="586"/>
      <c r="L20" s="586"/>
      <c r="M20" s="586"/>
      <c r="N20" s="586"/>
      <c r="O20" s="586"/>
      <c r="P20" s="586"/>
      <c r="Q20" s="587"/>
      <c r="R20" s="588">
        <v>2647567</v>
      </c>
      <c r="S20" s="589"/>
      <c r="T20" s="589"/>
      <c r="U20" s="589"/>
      <c r="V20" s="589"/>
      <c r="W20" s="589"/>
      <c r="X20" s="589"/>
      <c r="Y20" s="590"/>
      <c r="Z20" s="641">
        <v>61</v>
      </c>
      <c r="AA20" s="641"/>
      <c r="AB20" s="641"/>
      <c r="AC20" s="641"/>
      <c r="AD20" s="642">
        <v>2544893</v>
      </c>
      <c r="AE20" s="642"/>
      <c r="AF20" s="642"/>
      <c r="AG20" s="642"/>
      <c r="AH20" s="642"/>
      <c r="AI20" s="642"/>
      <c r="AJ20" s="642"/>
      <c r="AK20" s="642"/>
      <c r="AL20" s="611">
        <v>99.2</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t="s">
        <v>224</v>
      </c>
      <c r="BH20" s="589"/>
      <c r="BI20" s="589"/>
      <c r="BJ20" s="589"/>
      <c r="BK20" s="589"/>
      <c r="BL20" s="589"/>
      <c r="BM20" s="589"/>
      <c r="BN20" s="590"/>
      <c r="BO20" s="641" t="s">
        <v>224</v>
      </c>
      <c r="BP20" s="641"/>
      <c r="BQ20" s="641"/>
      <c r="BR20" s="641"/>
      <c r="BS20" s="594" t="s">
        <v>224</v>
      </c>
      <c r="BT20" s="589"/>
      <c r="BU20" s="589"/>
      <c r="BV20" s="589"/>
      <c r="BW20" s="589"/>
      <c r="BX20" s="589"/>
      <c r="BY20" s="589"/>
      <c r="BZ20" s="589"/>
      <c r="CA20" s="589"/>
      <c r="CB20" s="624"/>
      <c r="CD20" s="625" t="s">
        <v>261</v>
      </c>
      <c r="CE20" s="622"/>
      <c r="CF20" s="622"/>
      <c r="CG20" s="622"/>
      <c r="CH20" s="622"/>
      <c r="CI20" s="622"/>
      <c r="CJ20" s="622"/>
      <c r="CK20" s="622"/>
      <c r="CL20" s="622"/>
      <c r="CM20" s="622"/>
      <c r="CN20" s="622"/>
      <c r="CO20" s="622"/>
      <c r="CP20" s="622"/>
      <c r="CQ20" s="623"/>
      <c r="CR20" s="588">
        <v>4131695</v>
      </c>
      <c r="CS20" s="589"/>
      <c r="CT20" s="589"/>
      <c r="CU20" s="589"/>
      <c r="CV20" s="589"/>
      <c r="CW20" s="589"/>
      <c r="CX20" s="589"/>
      <c r="CY20" s="590"/>
      <c r="CZ20" s="641">
        <v>100</v>
      </c>
      <c r="DA20" s="641"/>
      <c r="DB20" s="641"/>
      <c r="DC20" s="641"/>
      <c r="DD20" s="594">
        <v>508325</v>
      </c>
      <c r="DE20" s="589"/>
      <c r="DF20" s="589"/>
      <c r="DG20" s="589"/>
      <c r="DH20" s="589"/>
      <c r="DI20" s="589"/>
      <c r="DJ20" s="589"/>
      <c r="DK20" s="589"/>
      <c r="DL20" s="589"/>
      <c r="DM20" s="589"/>
      <c r="DN20" s="589"/>
      <c r="DO20" s="589"/>
      <c r="DP20" s="590"/>
      <c r="DQ20" s="594">
        <v>3201531</v>
      </c>
      <c r="DR20" s="589"/>
      <c r="DS20" s="589"/>
      <c r="DT20" s="589"/>
      <c r="DU20" s="589"/>
      <c r="DV20" s="589"/>
      <c r="DW20" s="589"/>
      <c r="DX20" s="589"/>
      <c r="DY20" s="589"/>
      <c r="DZ20" s="589"/>
      <c r="EA20" s="589"/>
      <c r="EB20" s="589"/>
      <c r="EC20" s="624"/>
    </row>
    <row r="21" spans="2:133" ht="11.25" customHeight="1">
      <c r="B21" s="585" t="s">
        <v>262</v>
      </c>
      <c r="C21" s="586"/>
      <c r="D21" s="586"/>
      <c r="E21" s="586"/>
      <c r="F21" s="586"/>
      <c r="G21" s="586"/>
      <c r="H21" s="586"/>
      <c r="I21" s="586"/>
      <c r="J21" s="586"/>
      <c r="K21" s="586"/>
      <c r="L21" s="586"/>
      <c r="M21" s="586"/>
      <c r="N21" s="586"/>
      <c r="O21" s="586"/>
      <c r="P21" s="586"/>
      <c r="Q21" s="587"/>
      <c r="R21" s="588">
        <v>941</v>
      </c>
      <c r="S21" s="589"/>
      <c r="T21" s="589"/>
      <c r="U21" s="589"/>
      <c r="V21" s="589"/>
      <c r="W21" s="589"/>
      <c r="X21" s="589"/>
      <c r="Y21" s="590"/>
      <c r="Z21" s="641">
        <v>0</v>
      </c>
      <c r="AA21" s="641"/>
      <c r="AB21" s="641"/>
      <c r="AC21" s="641"/>
      <c r="AD21" s="642">
        <v>941</v>
      </c>
      <c r="AE21" s="642"/>
      <c r="AF21" s="642"/>
      <c r="AG21" s="642"/>
      <c r="AH21" s="642"/>
      <c r="AI21" s="642"/>
      <c r="AJ21" s="642"/>
      <c r="AK21" s="642"/>
      <c r="AL21" s="611">
        <v>0</v>
      </c>
      <c r="AM21" s="643"/>
      <c r="AN21" s="643"/>
      <c r="AO21" s="644"/>
      <c r="AP21" s="682" t="s">
        <v>263</v>
      </c>
      <c r="AQ21" s="689"/>
      <c r="AR21" s="689"/>
      <c r="AS21" s="689"/>
      <c r="AT21" s="689"/>
      <c r="AU21" s="689"/>
      <c r="AV21" s="689"/>
      <c r="AW21" s="689"/>
      <c r="AX21" s="689"/>
      <c r="AY21" s="689"/>
      <c r="AZ21" s="689"/>
      <c r="BA21" s="689"/>
      <c r="BB21" s="689"/>
      <c r="BC21" s="689"/>
      <c r="BD21" s="689"/>
      <c r="BE21" s="689"/>
      <c r="BF21" s="684"/>
      <c r="BG21" s="588" t="s">
        <v>224</v>
      </c>
      <c r="BH21" s="589"/>
      <c r="BI21" s="589"/>
      <c r="BJ21" s="589"/>
      <c r="BK21" s="589"/>
      <c r="BL21" s="589"/>
      <c r="BM21" s="589"/>
      <c r="BN21" s="590"/>
      <c r="BO21" s="641" t="s">
        <v>224</v>
      </c>
      <c r="BP21" s="641"/>
      <c r="BQ21" s="641"/>
      <c r="BR21" s="641"/>
      <c r="BS21" s="594" t="s">
        <v>224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264</v>
      </c>
      <c r="C22" s="586"/>
      <c r="D22" s="586"/>
      <c r="E22" s="586"/>
      <c r="F22" s="586"/>
      <c r="G22" s="586"/>
      <c r="H22" s="586"/>
      <c r="I22" s="586"/>
      <c r="J22" s="586"/>
      <c r="K22" s="586"/>
      <c r="L22" s="586"/>
      <c r="M22" s="586"/>
      <c r="N22" s="586"/>
      <c r="O22" s="586"/>
      <c r="P22" s="586"/>
      <c r="Q22" s="587"/>
      <c r="R22" s="588">
        <v>1045</v>
      </c>
      <c r="S22" s="589"/>
      <c r="T22" s="589"/>
      <c r="U22" s="589"/>
      <c r="V22" s="589"/>
      <c r="W22" s="589"/>
      <c r="X22" s="589"/>
      <c r="Y22" s="590"/>
      <c r="Z22" s="641">
        <v>0</v>
      </c>
      <c r="AA22" s="641"/>
      <c r="AB22" s="641"/>
      <c r="AC22" s="641"/>
      <c r="AD22" s="642" t="s">
        <v>224</v>
      </c>
      <c r="AE22" s="642"/>
      <c r="AF22" s="642"/>
      <c r="AG22" s="642"/>
      <c r="AH22" s="642"/>
      <c r="AI22" s="642"/>
      <c r="AJ22" s="642"/>
      <c r="AK22" s="642"/>
      <c r="AL22" s="611" t="s">
        <v>224</v>
      </c>
      <c r="AM22" s="643"/>
      <c r="AN22" s="643"/>
      <c r="AO22" s="644"/>
      <c r="AP22" s="682" t="s">
        <v>265</v>
      </c>
      <c r="AQ22" s="689"/>
      <c r="AR22" s="689"/>
      <c r="AS22" s="689"/>
      <c r="AT22" s="689"/>
      <c r="AU22" s="689"/>
      <c r="AV22" s="689"/>
      <c r="AW22" s="689"/>
      <c r="AX22" s="689"/>
      <c r="AY22" s="689"/>
      <c r="AZ22" s="689"/>
      <c r="BA22" s="689"/>
      <c r="BB22" s="689"/>
      <c r="BC22" s="689"/>
      <c r="BD22" s="689"/>
      <c r="BE22" s="689"/>
      <c r="BF22" s="684"/>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4"/>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267</v>
      </c>
      <c r="C23" s="586"/>
      <c r="D23" s="586"/>
      <c r="E23" s="586"/>
      <c r="F23" s="586"/>
      <c r="G23" s="586"/>
      <c r="H23" s="586"/>
      <c r="I23" s="586"/>
      <c r="J23" s="586"/>
      <c r="K23" s="586"/>
      <c r="L23" s="586"/>
      <c r="M23" s="586"/>
      <c r="N23" s="586"/>
      <c r="O23" s="586"/>
      <c r="P23" s="586"/>
      <c r="Q23" s="587"/>
      <c r="R23" s="588">
        <v>110283</v>
      </c>
      <c r="S23" s="589"/>
      <c r="T23" s="589"/>
      <c r="U23" s="589"/>
      <c r="V23" s="589"/>
      <c r="W23" s="589"/>
      <c r="X23" s="589"/>
      <c r="Y23" s="590"/>
      <c r="Z23" s="641">
        <v>2.5</v>
      </c>
      <c r="AA23" s="641"/>
      <c r="AB23" s="641"/>
      <c r="AC23" s="641"/>
      <c r="AD23" s="642">
        <v>8022</v>
      </c>
      <c r="AE23" s="642"/>
      <c r="AF23" s="642"/>
      <c r="AG23" s="642"/>
      <c r="AH23" s="642"/>
      <c r="AI23" s="642"/>
      <c r="AJ23" s="642"/>
      <c r="AK23" s="642"/>
      <c r="AL23" s="611">
        <v>0.3</v>
      </c>
      <c r="AM23" s="643"/>
      <c r="AN23" s="643"/>
      <c r="AO23" s="644"/>
      <c r="AP23" s="682" t="s">
        <v>268</v>
      </c>
      <c r="AQ23" s="689"/>
      <c r="AR23" s="689"/>
      <c r="AS23" s="689"/>
      <c r="AT23" s="689"/>
      <c r="AU23" s="689"/>
      <c r="AV23" s="689"/>
      <c r="AW23" s="689"/>
      <c r="AX23" s="689"/>
      <c r="AY23" s="689"/>
      <c r="AZ23" s="689"/>
      <c r="BA23" s="689"/>
      <c r="BB23" s="689"/>
      <c r="BC23" s="689"/>
      <c r="BD23" s="689"/>
      <c r="BE23" s="689"/>
      <c r="BF23" s="684"/>
      <c r="BG23" s="588" t="s">
        <v>224</v>
      </c>
      <c r="BH23" s="589"/>
      <c r="BI23" s="589"/>
      <c r="BJ23" s="589"/>
      <c r="BK23" s="589"/>
      <c r="BL23" s="589"/>
      <c r="BM23" s="589"/>
      <c r="BN23" s="590"/>
      <c r="BO23" s="641" t="s">
        <v>224</v>
      </c>
      <c r="BP23" s="641"/>
      <c r="BQ23" s="641"/>
      <c r="BR23" s="641"/>
      <c r="BS23" s="594" t="s">
        <v>224</v>
      </c>
      <c r="BT23" s="589"/>
      <c r="BU23" s="589"/>
      <c r="BV23" s="589"/>
      <c r="BW23" s="589"/>
      <c r="BX23" s="589"/>
      <c r="BY23" s="589"/>
      <c r="BZ23" s="589"/>
      <c r="CA23" s="589"/>
      <c r="CB23" s="624"/>
      <c r="CD23" s="693" t="s">
        <v>206</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c r="B24" s="585" t="s">
        <v>274</v>
      </c>
      <c r="C24" s="586"/>
      <c r="D24" s="586"/>
      <c r="E24" s="586"/>
      <c r="F24" s="586"/>
      <c r="G24" s="586"/>
      <c r="H24" s="586"/>
      <c r="I24" s="586"/>
      <c r="J24" s="586"/>
      <c r="K24" s="586"/>
      <c r="L24" s="586"/>
      <c r="M24" s="586"/>
      <c r="N24" s="586"/>
      <c r="O24" s="586"/>
      <c r="P24" s="586"/>
      <c r="Q24" s="587"/>
      <c r="R24" s="588">
        <v>11852</v>
      </c>
      <c r="S24" s="589"/>
      <c r="T24" s="589"/>
      <c r="U24" s="589"/>
      <c r="V24" s="589"/>
      <c r="W24" s="589"/>
      <c r="X24" s="589"/>
      <c r="Y24" s="590"/>
      <c r="Z24" s="641">
        <v>0.3</v>
      </c>
      <c r="AA24" s="641"/>
      <c r="AB24" s="641"/>
      <c r="AC24" s="641"/>
      <c r="AD24" s="642" t="s">
        <v>224</v>
      </c>
      <c r="AE24" s="642"/>
      <c r="AF24" s="642"/>
      <c r="AG24" s="642"/>
      <c r="AH24" s="642"/>
      <c r="AI24" s="642"/>
      <c r="AJ24" s="642"/>
      <c r="AK24" s="642"/>
      <c r="AL24" s="611" t="s">
        <v>224</v>
      </c>
      <c r="AM24" s="643"/>
      <c r="AN24" s="643"/>
      <c r="AO24" s="644"/>
      <c r="AP24" s="682" t="s">
        <v>275</v>
      </c>
      <c r="AQ24" s="689"/>
      <c r="AR24" s="689"/>
      <c r="AS24" s="689"/>
      <c r="AT24" s="689"/>
      <c r="AU24" s="689"/>
      <c r="AV24" s="689"/>
      <c r="AW24" s="689"/>
      <c r="AX24" s="689"/>
      <c r="AY24" s="689"/>
      <c r="AZ24" s="689"/>
      <c r="BA24" s="689"/>
      <c r="BB24" s="689"/>
      <c r="BC24" s="689"/>
      <c r="BD24" s="689"/>
      <c r="BE24" s="689"/>
      <c r="BF24" s="684"/>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4"/>
      <c r="CD24" s="645" t="s">
        <v>276</v>
      </c>
      <c r="CE24" s="646"/>
      <c r="CF24" s="646"/>
      <c r="CG24" s="646"/>
      <c r="CH24" s="646"/>
      <c r="CI24" s="646"/>
      <c r="CJ24" s="646"/>
      <c r="CK24" s="646"/>
      <c r="CL24" s="646"/>
      <c r="CM24" s="646"/>
      <c r="CN24" s="646"/>
      <c r="CO24" s="646"/>
      <c r="CP24" s="646"/>
      <c r="CQ24" s="647"/>
      <c r="CR24" s="638">
        <v>1430634</v>
      </c>
      <c r="CS24" s="639"/>
      <c r="CT24" s="639"/>
      <c r="CU24" s="639"/>
      <c r="CV24" s="639"/>
      <c r="CW24" s="639"/>
      <c r="CX24" s="639"/>
      <c r="CY24" s="686"/>
      <c r="CZ24" s="690">
        <v>34.6</v>
      </c>
      <c r="DA24" s="691"/>
      <c r="DB24" s="691"/>
      <c r="DC24" s="692"/>
      <c r="DD24" s="685">
        <v>1153715</v>
      </c>
      <c r="DE24" s="639"/>
      <c r="DF24" s="639"/>
      <c r="DG24" s="639"/>
      <c r="DH24" s="639"/>
      <c r="DI24" s="639"/>
      <c r="DJ24" s="639"/>
      <c r="DK24" s="686"/>
      <c r="DL24" s="685">
        <v>1153358</v>
      </c>
      <c r="DM24" s="639"/>
      <c r="DN24" s="639"/>
      <c r="DO24" s="639"/>
      <c r="DP24" s="639"/>
      <c r="DQ24" s="639"/>
      <c r="DR24" s="639"/>
      <c r="DS24" s="639"/>
      <c r="DT24" s="639"/>
      <c r="DU24" s="639"/>
      <c r="DV24" s="686"/>
      <c r="DW24" s="687">
        <v>41</v>
      </c>
      <c r="DX24" s="656"/>
      <c r="DY24" s="656"/>
      <c r="DZ24" s="656"/>
      <c r="EA24" s="656"/>
      <c r="EB24" s="656"/>
      <c r="EC24" s="688"/>
    </row>
    <row r="25" spans="2:133" ht="11.25" customHeight="1">
      <c r="B25" s="585" t="s">
        <v>277</v>
      </c>
      <c r="C25" s="586"/>
      <c r="D25" s="586"/>
      <c r="E25" s="586"/>
      <c r="F25" s="586"/>
      <c r="G25" s="586"/>
      <c r="H25" s="586"/>
      <c r="I25" s="586"/>
      <c r="J25" s="586"/>
      <c r="K25" s="586"/>
      <c r="L25" s="586"/>
      <c r="M25" s="586"/>
      <c r="N25" s="586"/>
      <c r="O25" s="586"/>
      <c r="P25" s="586"/>
      <c r="Q25" s="587"/>
      <c r="R25" s="588">
        <v>272121</v>
      </c>
      <c r="S25" s="589"/>
      <c r="T25" s="589"/>
      <c r="U25" s="589"/>
      <c r="V25" s="589"/>
      <c r="W25" s="589"/>
      <c r="X25" s="589"/>
      <c r="Y25" s="590"/>
      <c r="Z25" s="641">
        <v>6.3</v>
      </c>
      <c r="AA25" s="641"/>
      <c r="AB25" s="641"/>
      <c r="AC25" s="641"/>
      <c r="AD25" s="642" t="s">
        <v>224</v>
      </c>
      <c r="AE25" s="642"/>
      <c r="AF25" s="642"/>
      <c r="AG25" s="642"/>
      <c r="AH25" s="642"/>
      <c r="AI25" s="642"/>
      <c r="AJ25" s="642"/>
      <c r="AK25" s="642"/>
      <c r="AL25" s="611" t="s">
        <v>224</v>
      </c>
      <c r="AM25" s="643"/>
      <c r="AN25" s="643"/>
      <c r="AO25" s="644"/>
      <c r="AP25" s="682" t="s">
        <v>278</v>
      </c>
      <c r="AQ25" s="689"/>
      <c r="AR25" s="689"/>
      <c r="AS25" s="689"/>
      <c r="AT25" s="689"/>
      <c r="AU25" s="689"/>
      <c r="AV25" s="689"/>
      <c r="AW25" s="689"/>
      <c r="AX25" s="689"/>
      <c r="AY25" s="689"/>
      <c r="AZ25" s="689"/>
      <c r="BA25" s="689"/>
      <c r="BB25" s="689"/>
      <c r="BC25" s="689"/>
      <c r="BD25" s="689"/>
      <c r="BE25" s="689"/>
      <c r="BF25" s="684"/>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4"/>
      <c r="CD25" s="625" t="s">
        <v>279</v>
      </c>
      <c r="CE25" s="622"/>
      <c r="CF25" s="622"/>
      <c r="CG25" s="622"/>
      <c r="CH25" s="622"/>
      <c r="CI25" s="622"/>
      <c r="CJ25" s="622"/>
      <c r="CK25" s="622"/>
      <c r="CL25" s="622"/>
      <c r="CM25" s="622"/>
      <c r="CN25" s="622"/>
      <c r="CO25" s="622"/>
      <c r="CP25" s="622"/>
      <c r="CQ25" s="623"/>
      <c r="CR25" s="588">
        <v>697879</v>
      </c>
      <c r="CS25" s="607"/>
      <c r="CT25" s="607"/>
      <c r="CU25" s="607"/>
      <c r="CV25" s="607"/>
      <c r="CW25" s="607"/>
      <c r="CX25" s="607"/>
      <c r="CY25" s="608"/>
      <c r="CZ25" s="591">
        <v>16.899999999999999</v>
      </c>
      <c r="DA25" s="609"/>
      <c r="DB25" s="609"/>
      <c r="DC25" s="610"/>
      <c r="DD25" s="594">
        <v>635379</v>
      </c>
      <c r="DE25" s="607"/>
      <c r="DF25" s="607"/>
      <c r="DG25" s="607"/>
      <c r="DH25" s="607"/>
      <c r="DI25" s="607"/>
      <c r="DJ25" s="607"/>
      <c r="DK25" s="608"/>
      <c r="DL25" s="594">
        <v>635022</v>
      </c>
      <c r="DM25" s="607"/>
      <c r="DN25" s="607"/>
      <c r="DO25" s="607"/>
      <c r="DP25" s="607"/>
      <c r="DQ25" s="607"/>
      <c r="DR25" s="607"/>
      <c r="DS25" s="607"/>
      <c r="DT25" s="607"/>
      <c r="DU25" s="607"/>
      <c r="DV25" s="608"/>
      <c r="DW25" s="611">
        <v>22.5</v>
      </c>
      <c r="DX25" s="612"/>
      <c r="DY25" s="612"/>
      <c r="DZ25" s="612"/>
      <c r="EA25" s="612"/>
      <c r="EB25" s="612"/>
      <c r="EC25" s="613"/>
    </row>
    <row r="26" spans="2:133" ht="11.25" customHeight="1">
      <c r="B26" s="679" t="s">
        <v>280</v>
      </c>
      <c r="C26" s="680"/>
      <c r="D26" s="680"/>
      <c r="E26" s="680"/>
      <c r="F26" s="680"/>
      <c r="G26" s="680"/>
      <c r="H26" s="680"/>
      <c r="I26" s="680"/>
      <c r="J26" s="680"/>
      <c r="K26" s="680"/>
      <c r="L26" s="680"/>
      <c r="M26" s="680"/>
      <c r="N26" s="680"/>
      <c r="O26" s="680"/>
      <c r="P26" s="680"/>
      <c r="Q26" s="681"/>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82" t="s">
        <v>281</v>
      </c>
      <c r="AQ26" s="683"/>
      <c r="AR26" s="683"/>
      <c r="AS26" s="683"/>
      <c r="AT26" s="683"/>
      <c r="AU26" s="683"/>
      <c r="AV26" s="683"/>
      <c r="AW26" s="683"/>
      <c r="AX26" s="683"/>
      <c r="AY26" s="683"/>
      <c r="AZ26" s="683"/>
      <c r="BA26" s="683"/>
      <c r="BB26" s="683"/>
      <c r="BC26" s="683"/>
      <c r="BD26" s="683"/>
      <c r="BE26" s="683"/>
      <c r="BF26" s="684"/>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4"/>
      <c r="CD26" s="625" t="s">
        <v>282</v>
      </c>
      <c r="CE26" s="622"/>
      <c r="CF26" s="622"/>
      <c r="CG26" s="622"/>
      <c r="CH26" s="622"/>
      <c r="CI26" s="622"/>
      <c r="CJ26" s="622"/>
      <c r="CK26" s="622"/>
      <c r="CL26" s="622"/>
      <c r="CM26" s="622"/>
      <c r="CN26" s="622"/>
      <c r="CO26" s="622"/>
      <c r="CP26" s="622"/>
      <c r="CQ26" s="623"/>
      <c r="CR26" s="588">
        <v>465603</v>
      </c>
      <c r="CS26" s="589"/>
      <c r="CT26" s="589"/>
      <c r="CU26" s="589"/>
      <c r="CV26" s="589"/>
      <c r="CW26" s="589"/>
      <c r="CX26" s="589"/>
      <c r="CY26" s="590"/>
      <c r="CZ26" s="591">
        <v>11.3</v>
      </c>
      <c r="DA26" s="609"/>
      <c r="DB26" s="609"/>
      <c r="DC26" s="610"/>
      <c r="DD26" s="594">
        <v>407347</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283</v>
      </c>
      <c r="C27" s="586"/>
      <c r="D27" s="586"/>
      <c r="E27" s="586"/>
      <c r="F27" s="586"/>
      <c r="G27" s="586"/>
      <c r="H27" s="586"/>
      <c r="I27" s="586"/>
      <c r="J27" s="586"/>
      <c r="K27" s="586"/>
      <c r="L27" s="586"/>
      <c r="M27" s="586"/>
      <c r="N27" s="586"/>
      <c r="O27" s="586"/>
      <c r="P27" s="586"/>
      <c r="Q27" s="587"/>
      <c r="R27" s="588">
        <v>227535</v>
      </c>
      <c r="S27" s="589"/>
      <c r="T27" s="589"/>
      <c r="U27" s="589"/>
      <c r="V27" s="589"/>
      <c r="W27" s="589"/>
      <c r="X27" s="589"/>
      <c r="Y27" s="590"/>
      <c r="Z27" s="641">
        <v>5.2</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1355952</v>
      </c>
      <c r="BH27" s="589"/>
      <c r="BI27" s="589"/>
      <c r="BJ27" s="589"/>
      <c r="BK27" s="589"/>
      <c r="BL27" s="589"/>
      <c r="BM27" s="589"/>
      <c r="BN27" s="590"/>
      <c r="BO27" s="641">
        <v>100</v>
      </c>
      <c r="BP27" s="641"/>
      <c r="BQ27" s="641"/>
      <c r="BR27" s="641"/>
      <c r="BS27" s="594" t="s">
        <v>224</v>
      </c>
      <c r="BT27" s="589"/>
      <c r="BU27" s="589"/>
      <c r="BV27" s="589"/>
      <c r="BW27" s="589"/>
      <c r="BX27" s="589"/>
      <c r="BY27" s="589"/>
      <c r="BZ27" s="589"/>
      <c r="CA27" s="589"/>
      <c r="CB27" s="624"/>
      <c r="CD27" s="625" t="s">
        <v>285</v>
      </c>
      <c r="CE27" s="622"/>
      <c r="CF27" s="622"/>
      <c r="CG27" s="622"/>
      <c r="CH27" s="622"/>
      <c r="CI27" s="622"/>
      <c r="CJ27" s="622"/>
      <c r="CK27" s="622"/>
      <c r="CL27" s="622"/>
      <c r="CM27" s="622"/>
      <c r="CN27" s="622"/>
      <c r="CO27" s="622"/>
      <c r="CP27" s="622"/>
      <c r="CQ27" s="623"/>
      <c r="CR27" s="588">
        <v>349072</v>
      </c>
      <c r="CS27" s="607"/>
      <c r="CT27" s="607"/>
      <c r="CU27" s="607"/>
      <c r="CV27" s="607"/>
      <c r="CW27" s="607"/>
      <c r="CX27" s="607"/>
      <c r="CY27" s="608"/>
      <c r="CZ27" s="591">
        <v>8.4</v>
      </c>
      <c r="DA27" s="609"/>
      <c r="DB27" s="609"/>
      <c r="DC27" s="610"/>
      <c r="DD27" s="594">
        <v>134653</v>
      </c>
      <c r="DE27" s="607"/>
      <c r="DF27" s="607"/>
      <c r="DG27" s="607"/>
      <c r="DH27" s="607"/>
      <c r="DI27" s="607"/>
      <c r="DJ27" s="607"/>
      <c r="DK27" s="608"/>
      <c r="DL27" s="594">
        <v>134653</v>
      </c>
      <c r="DM27" s="607"/>
      <c r="DN27" s="607"/>
      <c r="DO27" s="607"/>
      <c r="DP27" s="607"/>
      <c r="DQ27" s="607"/>
      <c r="DR27" s="607"/>
      <c r="DS27" s="607"/>
      <c r="DT27" s="607"/>
      <c r="DU27" s="607"/>
      <c r="DV27" s="608"/>
      <c r="DW27" s="611">
        <v>4.8</v>
      </c>
      <c r="DX27" s="612"/>
      <c r="DY27" s="612"/>
      <c r="DZ27" s="612"/>
      <c r="EA27" s="612"/>
      <c r="EB27" s="612"/>
      <c r="EC27" s="613"/>
    </row>
    <row r="28" spans="2:133" ht="11.25" customHeight="1">
      <c r="B28" s="585" t="s">
        <v>286</v>
      </c>
      <c r="C28" s="586"/>
      <c r="D28" s="586"/>
      <c r="E28" s="586"/>
      <c r="F28" s="586"/>
      <c r="G28" s="586"/>
      <c r="H28" s="586"/>
      <c r="I28" s="586"/>
      <c r="J28" s="586"/>
      <c r="K28" s="586"/>
      <c r="L28" s="586"/>
      <c r="M28" s="586"/>
      <c r="N28" s="586"/>
      <c r="O28" s="586"/>
      <c r="P28" s="586"/>
      <c r="Q28" s="587"/>
      <c r="R28" s="588">
        <v>5323</v>
      </c>
      <c r="S28" s="589"/>
      <c r="T28" s="589"/>
      <c r="U28" s="589"/>
      <c r="V28" s="589"/>
      <c r="W28" s="589"/>
      <c r="X28" s="589"/>
      <c r="Y28" s="590"/>
      <c r="Z28" s="641">
        <v>0.1</v>
      </c>
      <c r="AA28" s="641"/>
      <c r="AB28" s="641"/>
      <c r="AC28" s="641"/>
      <c r="AD28" s="642">
        <v>698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287</v>
      </c>
      <c r="CE28" s="622"/>
      <c r="CF28" s="622"/>
      <c r="CG28" s="622"/>
      <c r="CH28" s="622"/>
      <c r="CI28" s="622"/>
      <c r="CJ28" s="622"/>
      <c r="CK28" s="622"/>
      <c r="CL28" s="622"/>
      <c r="CM28" s="622"/>
      <c r="CN28" s="622"/>
      <c r="CO28" s="622"/>
      <c r="CP28" s="622"/>
      <c r="CQ28" s="623"/>
      <c r="CR28" s="588">
        <v>383683</v>
      </c>
      <c r="CS28" s="589"/>
      <c r="CT28" s="589"/>
      <c r="CU28" s="589"/>
      <c r="CV28" s="589"/>
      <c r="CW28" s="589"/>
      <c r="CX28" s="589"/>
      <c r="CY28" s="590"/>
      <c r="CZ28" s="591">
        <v>9.3000000000000007</v>
      </c>
      <c r="DA28" s="609"/>
      <c r="DB28" s="609"/>
      <c r="DC28" s="610"/>
      <c r="DD28" s="594">
        <v>383683</v>
      </c>
      <c r="DE28" s="589"/>
      <c r="DF28" s="589"/>
      <c r="DG28" s="589"/>
      <c r="DH28" s="589"/>
      <c r="DI28" s="589"/>
      <c r="DJ28" s="589"/>
      <c r="DK28" s="590"/>
      <c r="DL28" s="594">
        <v>383683</v>
      </c>
      <c r="DM28" s="589"/>
      <c r="DN28" s="589"/>
      <c r="DO28" s="589"/>
      <c r="DP28" s="589"/>
      <c r="DQ28" s="589"/>
      <c r="DR28" s="589"/>
      <c r="DS28" s="589"/>
      <c r="DT28" s="589"/>
      <c r="DU28" s="589"/>
      <c r="DV28" s="590"/>
      <c r="DW28" s="611">
        <v>13.6</v>
      </c>
      <c r="DX28" s="612"/>
      <c r="DY28" s="612"/>
      <c r="DZ28" s="612"/>
      <c r="EA28" s="612"/>
      <c r="EB28" s="612"/>
      <c r="EC28" s="613"/>
    </row>
    <row r="29" spans="2:133" ht="11.25" customHeight="1">
      <c r="B29" s="585" t="s">
        <v>288</v>
      </c>
      <c r="C29" s="586"/>
      <c r="D29" s="586"/>
      <c r="E29" s="586"/>
      <c r="F29" s="586"/>
      <c r="G29" s="586"/>
      <c r="H29" s="586"/>
      <c r="I29" s="586"/>
      <c r="J29" s="586"/>
      <c r="K29" s="586"/>
      <c r="L29" s="586"/>
      <c r="M29" s="586"/>
      <c r="N29" s="586"/>
      <c r="O29" s="586"/>
      <c r="P29" s="586"/>
      <c r="Q29" s="587"/>
      <c r="R29" s="588">
        <v>2125</v>
      </c>
      <c r="S29" s="589"/>
      <c r="T29" s="589"/>
      <c r="U29" s="589"/>
      <c r="V29" s="589"/>
      <c r="W29" s="589"/>
      <c r="X29" s="589"/>
      <c r="Y29" s="590"/>
      <c r="Z29" s="641">
        <v>0</v>
      </c>
      <c r="AA29" s="641"/>
      <c r="AB29" s="641"/>
      <c r="AC29" s="641"/>
      <c r="AD29" s="642" t="s">
        <v>224</v>
      </c>
      <c r="AE29" s="642"/>
      <c r="AF29" s="642"/>
      <c r="AG29" s="642"/>
      <c r="AH29" s="642"/>
      <c r="AI29" s="642"/>
      <c r="AJ29" s="642"/>
      <c r="AK29" s="642"/>
      <c r="AL29" s="611" t="s">
        <v>224</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289</v>
      </c>
      <c r="BH29" s="664"/>
      <c r="BI29" s="664"/>
      <c r="BJ29" s="664"/>
      <c r="BK29" s="664"/>
      <c r="BL29" s="664"/>
      <c r="BM29" s="664"/>
      <c r="BN29" s="664"/>
      <c r="BO29" s="664"/>
      <c r="BP29" s="664"/>
      <c r="BQ29" s="665"/>
      <c r="BR29" s="648" t="s">
        <v>290</v>
      </c>
      <c r="BS29" s="664"/>
      <c r="BT29" s="664"/>
      <c r="BU29" s="664"/>
      <c r="BV29" s="664"/>
      <c r="BW29" s="664"/>
      <c r="BX29" s="664"/>
      <c r="BY29" s="664"/>
      <c r="BZ29" s="664"/>
      <c r="CA29" s="664"/>
      <c r="CB29" s="665"/>
      <c r="CD29" s="658" t="s">
        <v>291</v>
      </c>
      <c r="CE29" s="659"/>
      <c r="CF29" s="625" t="s">
        <v>292</v>
      </c>
      <c r="CG29" s="622"/>
      <c r="CH29" s="622"/>
      <c r="CI29" s="622"/>
      <c r="CJ29" s="622"/>
      <c r="CK29" s="622"/>
      <c r="CL29" s="622"/>
      <c r="CM29" s="622"/>
      <c r="CN29" s="622"/>
      <c r="CO29" s="622"/>
      <c r="CP29" s="622"/>
      <c r="CQ29" s="623"/>
      <c r="CR29" s="588">
        <v>383683</v>
      </c>
      <c r="CS29" s="607"/>
      <c r="CT29" s="607"/>
      <c r="CU29" s="607"/>
      <c r="CV29" s="607"/>
      <c r="CW29" s="607"/>
      <c r="CX29" s="607"/>
      <c r="CY29" s="608"/>
      <c r="CZ29" s="591">
        <v>9.3000000000000007</v>
      </c>
      <c r="DA29" s="609"/>
      <c r="DB29" s="609"/>
      <c r="DC29" s="610"/>
      <c r="DD29" s="594">
        <v>383683</v>
      </c>
      <c r="DE29" s="607"/>
      <c r="DF29" s="607"/>
      <c r="DG29" s="607"/>
      <c r="DH29" s="607"/>
      <c r="DI29" s="607"/>
      <c r="DJ29" s="607"/>
      <c r="DK29" s="608"/>
      <c r="DL29" s="594">
        <v>383683</v>
      </c>
      <c r="DM29" s="607"/>
      <c r="DN29" s="607"/>
      <c r="DO29" s="607"/>
      <c r="DP29" s="607"/>
      <c r="DQ29" s="607"/>
      <c r="DR29" s="607"/>
      <c r="DS29" s="607"/>
      <c r="DT29" s="607"/>
      <c r="DU29" s="607"/>
      <c r="DV29" s="608"/>
      <c r="DW29" s="611">
        <v>13.6</v>
      </c>
      <c r="DX29" s="612"/>
      <c r="DY29" s="612"/>
      <c r="DZ29" s="612"/>
      <c r="EA29" s="612"/>
      <c r="EB29" s="612"/>
      <c r="EC29" s="613"/>
    </row>
    <row r="30" spans="2:133" ht="11.25" customHeight="1">
      <c r="B30" s="585" t="s">
        <v>293</v>
      </c>
      <c r="C30" s="586"/>
      <c r="D30" s="586"/>
      <c r="E30" s="586"/>
      <c r="F30" s="586"/>
      <c r="G30" s="586"/>
      <c r="H30" s="586"/>
      <c r="I30" s="586"/>
      <c r="J30" s="586"/>
      <c r="K30" s="586"/>
      <c r="L30" s="586"/>
      <c r="M30" s="586"/>
      <c r="N30" s="586"/>
      <c r="O30" s="586"/>
      <c r="P30" s="586"/>
      <c r="Q30" s="587"/>
      <c r="R30" s="588">
        <v>370874</v>
      </c>
      <c r="S30" s="589"/>
      <c r="T30" s="589"/>
      <c r="U30" s="589"/>
      <c r="V30" s="589"/>
      <c r="W30" s="589"/>
      <c r="X30" s="589"/>
      <c r="Y30" s="590"/>
      <c r="Z30" s="641">
        <v>8.5</v>
      </c>
      <c r="AA30" s="641"/>
      <c r="AB30" s="641"/>
      <c r="AC30" s="641"/>
      <c r="AD30" s="642">
        <v>10874</v>
      </c>
      <c r="AE30" s="642"/>
      <c r="AF30" s="642"/>
      <c r="AG30" s="642"/>
      <c r="AH30" s="642"/>
      <c r="AI30" s="642"/>
      <c r="AJ30" s="642"/>
      <c r="AK30" s="642"/>
      <c r="AL30" s="611">
        <v>0.4</v>
      </c>
      <c r="AM30" s="643"/>
      <c r="AN30" s="643"/>
      <c r="AO30" s="644"/>
      <c r="AP30" s="666" t="s">
        <v>294</v>
      </c>
      <c r="AQ30" s="667"/>
      <c r="AR30" s="667"/>
      <c r="AS30" s="667"/>
      <c r="AT30" s="672" t="s">
        <v>295</v>
      </c>
      <c r="AU30" s="182"/>
      <c r="AV30" s="182"/>
      <c r="AW30" s="182"/>
      <c r="AX30" s="675" t="s">
        <v>173</v>
      </c>
      <c r="AY30" s="676"/>
      <c r="AZ30" s="676"/>
      <c r="BA30" s="676"/>
      <c r="BB30" s="676"/>
      <c r="BC30" s="676"/>
      <c r="BD30" s="676"/>
      <c r="BE30" s="676"/>
      <c r="BF30" s="677"/>
      <c r="BG30" s="654">
        <v>99.2</v>
      </c>
      <c r="BH30" s="655"/>
      <c r="BI30" s="655"/>
      <c r="BJ30" s="655"/>
      <c r="BK30" s="655"/>
      <c r="BL30" s="655"/>
      <c r="BM30" s="656">
        <v>97.6</v>
      </c>
      <c r="BN30" s="655"/>
      <c r="BO30" s="655"/>
      <c r="BP30" s="655"/>
      <c r="BQ30" s="657"/>
      <c r="BR30" s="654">
        <v>99.3</v>
      </c>
      <c r="BS30" s="655"/>
      <c r="BT30" s="655"/>
      <c r="BU30" s="655"/>
      <c r="BV30" s="655"/>
      <c r="BW30" s="655"/>
      <c r="BX30" s="656">
        <v>97.7</v>
      </c>
      <c r="BY30" s="655"/>
      <c r="BZ30" s="655"/>
      <c r="CA30" s="655"/>
      <c r="CB30" s="657"/>
      <c r="CD30" s="660"/>
      <c r="CE30" s="661"/>
      <c r="CF30" s="625" t="s">
        <v>296</v>
      </c>
      <c r="CG30" s="622"/>
      <c r="CH30" s="622"/>
      <c r="CI30" s="622"/>
      <c r="CJ30" s="622"/>
      <c r="CK30" s="622"/>
      <c r="CL30" s="622"/>
      <c r="CM30" s="622"/>
      <c r="CN30" s="622"/>
      <c r="CO30" s="622"/>
      <c r="CP30" s="622"/>
      <c r="CQ30" s="623"/>
      <c r="CR30" s="588">
        <v>332916</v>
      </c>
      <c r="CS30" s="589"/>
      <c r="CT30" s="589"/>
      <c r="CU30" s="589"/>
      <c r="CV30" s="589"/>
      <c r="CW30" s="589"/>
      <c r="CX30" s="589"/>
      <c r="CY30" s="590"/>
      <c r="CZ30" s="591">
        <v>8.1</v>
      </c>
      <c r="DA30" s="609"/>
      <c r="DB30" s="609"/>
      <c r="DC30" s="610"/>
      <c r="DD30" s="594">
        <v>332916</v>
      </c>
      <c r="DE30" s="589"/>
      <c r="DF30" s="589"/>
      <c r="DG30" s="589"/>
      <c r="DH30" s="589"/>
      <c r="DI30" s="589"/>
      <c r="DJ30" s="589"/>
      <c r="DK30" s="590"/>
      <c r="DL30" s="594">
        <v>332916</v>
      </c>
      <c r="DM30" s="589"/>
      <c r="DN30" s="589"/>
      <c r="DO30" s="589"/>
      <c r="DP30" s="589"/>
      <c r="DQ30" s="589"/>
      <c r="DR30" s="589"/>
      <c r="DS30" s="589"/>
      <c r="DT30" s="589"/>
      <c r="DU30" s="589"/>
      <c r="DV30" s="590"/>
      <c r="DW30" s="611">
        <v>11.8</v>
      </c>
      <c r="DX30" s="612"/>
      <c r="DY30" s="612"/>
      <c r="DZ30" s="612"/>
      <c r="EA30" s="612"/>
      <c r="EB30" s="612"/>
      <c r="EC30" s="613"/>
    </row>
    <row r="31" spans="2:133" ht="11.25" customHeight="1">
      <c r="B31" s="585" t="s">
        <v>297</v>
      </c>
      <c r="C31" s="586"/>
      <c r="D31" s="586"/>
      <c r="E31" s="586"/>
      <c r="F31" s="586"/>
      <c r="G31" s="586"/>
      <c r="H31" s="586"/>
      <c r="I31" s="586"/>
      <c r="J31" s="586"/>
      <c r="K31" s="586"/>
      <c r="L31" s="586"/>
      <c r="M31" s="586"/>
      <c r="N31" s="586"/>
      <c r="O31" s="586"/>
      <c r="P31" s="586"/>
      <c r="Q31" s="587"/>
      <c r="R31" s="588">
        <v>193149</v>
      </c>
      <c r="S31" s="589"/>
      <c r="T31" s="589"/>
      <c r="U31" s="589"/>
      <c r="V31" s="589"/>
      <c r="W31" s="589"/>
      <c r="X31" s="589"/>
      <c r="Y31" s="590"/>
      <c r="Z31" s="641">
        <v>4.4000000000000004</v>
      </c>
      <c r="AA31" s="641"/>
      <c r="AB31" s="641"/>
      <c r="AC31" s="641"/>
      <c r="AD31" s="642" t="s">
        <v>224</v>
      </c>
      <c r="AE31" s="642"/>
      <c r="AF31" s="642"/>
      <c r="AG31" s="642"/>
      <c r="AH31" s="642"/>
      <c r="AI31" s="642"/>
      <c r="AJ31" s="642"/>
      <c r="AK31" s="642"/>
      <c r="AL31" s="611" t="s">
        <v>224</v>
      </c>
      <c r="AM31" s="643"/>
      <c r="AN31" s="643"/>
      <c r="AO31" s="644"/>
      <c r="AP31" s="668"/>
      <c r="AQ31" s="669"/>
      <c r="AR31" s="669"/>
      <c r="AS31" s="669"/>
      <c r="AT31" s="673"/>
      <c r="AU31" s="181" t="s">
        <v>298</v>
      </c>
      <c r="AV31" s="181"/>
      <c r="AW31" s="181"/>
      <c r="AX31" s="585" t="s">
        <v>299</v>
      </c>
      <c r="AY31" s="586"/>
      <c r="AZ31" s="586"/>
      <c r="BA31" s="586"/>
      <c r="BB31" s="586"/>
      <c r="BC31" s="586"/>
      <c r="BD31" s="586"/>
      <c r="BE31" s="586"/>
      <c r="BF31" s="587"/>
      <c r="BG31" s="652">
        <v>98.9</v>
      </c>
      <c r="BH31" s="607"/>
      <c r="BI31" s="607"/>
      <c r="BJ31" s="607"/>
      <c r="BK31" s="607"/>
      <c r="BL31" s="607"/>
      <c r="BM31" s="643">
        <v>97.6</v>
      </c>
      <c r="BN31" s="653"/>
      <c r="BO31" s="653"/>
      <c r="BP31" s="653"/>
      <c r="BQ31" s="617"/>
      <c r="BR31" s="652">
        <v>99</v>
      </c>
      <c r="BS31" s="607"/>
      <c r="BT31" s="607"/>
      <c r="BU31" s="607"/>
      <c r="BV31" s="607"/>
      <c r="BW31" s="607"/>
      <c r="BX31" s="643">
        <v>97.6</v>
      </c>
      <c r="BY31" s="653"/>
      <c r="BZ31" s="653"/>
      <c r="CA31" s="653"/>
      <c r="CB31" s="617"/>
      <c r="CD31" s="660"/>
      <c r="CE31" s="661"/>
      <c r="CF31" s="625" t="s">
        <v>300</v>
      </c>
      <c r="CG31" s="622"/>
      <c r="CH31" s="622"/>
      <c r="CI31" s="622"/>
      <c r="CJ31" s="622"/>
      <c r="CK31" s="622"/>
      <c r="CL31" s="622"/>
      <c r="CM31" s="622"/>
      <c r="CN31" s="622"/>
      <c r="CO31" s="622"/>
      <c r="CP31" s="622"/>
      <c r="CQ31" s="623"/>
      <c r="CR31" s="588">
        <v>50767</v>
      </c>
      <c r="CS31" s="607"/>
      <c r="CT31" s="607"/>
      <c r="CU31" s="607"/>
      <c r="CV31" s="607"/>
      <c r="CW31" s="607"/>
      <c r="CX31" s="607"/>
      <c r="CY31" s="608"/>
      <c r="CZ31" s="591">
        <v>1.2</v>
      </c>
      <c r="DA31" s="609"/>
      <c r="DB31" s="609"/>
      <c r="DC31" s="610"/>
      <c r="DD31" s="594">
        <v>50767</v>
      </c>
      <c r="DE31" s="607"/>
      <c r="DF31" s="607"/>
      <c r="DG31" s="607"/>
      <c r="DH31" s="607"/>
      <c r="DI31" s="607"/>
      <c r="DJ31" s="607"/>
      <c r="DK31" s="608"/>
      <c r="DL31" s="594">
        <v>50767</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301</v>
      </c>
      <c r="C32" s="586"/>
      <c r="D32" s="586"/>
      <c r="E32" s="586"/>
      <c r="F32" s="586"/>
      <c r="G32" s="586"/>
      <c r="H32" s="586"/>
      <c r="I32" s="586"/>
      <c r="J32" s="586"/>
      <c r="K32" s="586"/>
      <c r="L32" s="586"/>
      <c r="M32" s="586"/>
      <c r="N32" s="586"/>
      <c r="O32" s="586"/>
      <c r="P32" s="586"/>
      <c r="Q32" s="587"/>
      <c r="R32" s="588">
        <v>56586</v>
      </c>
      <c r="S32" s="589"/>
      <c r="T32" s="589"/>
      <c r="U32" s="589"/>
      <c r="V32" s="589"/>
      <c r="W32" s="589"/>
      <c r="X32" s="589"/>
      <c r="Y32" s="590"/>
      <c r="Z32" s="641">
        <v>1.3</v>
      </c>
      <c r="AA32" s="641"/>
      <c r="AB32" s="641"/>
      <c r="AC32" s="641"/>
      <c r="AD32" s="642">
        <v>99</v>
      </c>
      <c r="AE32" s="642"/>
      <c r="AF32" s="642"/>
      <c r="AG32" s="642"/>
      <c r="AH32" s="642"/>
      <c r="AI32" s="642"/>
      <c r="AJ32" s="642"/>
      <c r="AK32" s="642"/>
      <c r="AL32" s="611">
        <v>0</v>
      </c>
      <c r="AM32" s="643"/>
      <c r="AN32" s="643"/>
      <c r="AO32" s="644"/>
      <c r="AP32" s="670"/>
      <c r="AQ32" s="671"/>
      <c r="AR32" s="671"/>
      <c r="AS32" s="671"/>
      <c r="AT32" s="674"/>
      <c r="AU32" s="183"/>
      <c r="AV32" s="183"/>
      <c r="AW32" s="183"/>
      <c r="AX32" s="569" t="s">
        <v>302</v>
      </c>
      <c r="AY32" s="570"/>
      <c r="AZ32" s="570"/>
      <c r="BA32" s="570"/>
      <c r="BB32" s="570"/>
      <c r="BC32" s="570"/>
      <c r="BD32" s="570"/>
      <c r="BE32" s="570"/>
      <c r="BF32" s="571"/>
      <c r="BG32" s="651">
        <v>99.4</v>
      </c>
      <c r="BH32" s="573"/>
      <c r="BI32" s="573"/>
      <c r="BJ32" s="573"/>
      <c r="BK32" s="573"/>
      <c r="BL32" s="573"/>
      <c r="BM32" s="636">
        <v>97.6</v>
      </c>
      <c r="BN32" s="573"/>
      <c r="BO32" s="573"/>
      <c r="BP32" s="573"/>
      <c r="BQ32" s="630"/>
      <c r="BR32" s="651">
        <v>99.4</v>
      </c>
      <c r="BS32" s="573"/>
      <c r="BT32" s="573"/>
      <c r="BU32" s="573"/>
      <c r="BV32" s="573"/>
      <c r="BW32" s="573"/>
      <c r="BX32" s="636">
        <v>97.7</v>
      </c>
      <c r="BY32" s="573"/>
      <c r="BZ32" s="573"/>
      <c r="CA32" s="573"/>
      <c r="CB32" s="630"/>
      <c r="CD32" s="662"/>
      <c r="CE32" s="663"/>
      <c r="CF32" s="625" t="s">
        <v>303</v>
      </c>
      <c r="CG32" s="622"/>
      <c r="CH32" s="622"/>
      <c r="CI32" s="622"/>
      <c r="CJ32" s="622"/>
      <c r="CK32" s="622"/>
      <c r="CL32" s="622"/>
      <c r="CM32" s="622"/>
      <c r="CN32" s="622"/>
      <c r="CO32" s="622"/>
      <c r="CP32" s="622"/>
      <c r="CQ32" s="623"/>
      <c r="CR32" s="588" t="s">
        <v>224</v>
      </c>
      <c r="CS32" s="589"/>
      <c r="CT32" s="589"/>
      <c r="CU32" s="589"/>
      <c r="CV32" s="589"/>
      <c r="CW32" s="589"/>
      <c r="CX32" s="589"/>
      <c r="CY32" s="590"/>
      <c r="CZ32" s="591" t="s">
        <v>224</v>
      </c>
      <c r="DA32" s="609"/>
      <c r="DB32" s="609"/>
      <c r="DC32" s="610"/>
      <c r="DD32" s="594" t="s">
        <v>224</v>
      </c>
      <c r="DE32" s="589"/>
      <c r="DF32" s="589"/>
      <c r="DG32" s="589"/>
      <c r="DH32" s="589"/>
      <c r="DI32" s="589"/>
      <c r="DJ32" s="589"/>
      <c r="DK32" s="590"/>
      <c r="DL32" s="594" t="s">
        <v>224</v>
      </c>
      <c r="DM32" s="589"/>
      <c r="DN32" s="589"/>
      <c r="DO32" s="589"/>
      <c r="DP32" s="589"/>
      <c r="DQ32" s="589"/>
      <c r="DR32" s="589"/>
      <c r="DS32" s="589"/>
      <c r="DT32" s="589"/>
      <c r="DU32" s="589"/>
      <c r="DV32" s="590"/>
      <c r="DW32" s="611" t="s">
        <v>224</v>
      </c>
      <c r="DX32" s="612"/>
      <c r="DY32" s="612"/>
      <c r="DZ32" s="612"/>
      <c r="EA32" s="612"/>
      <c r="EB32" s="612"/>
      <c r="EC32" s="613"/>
    </row>
    <row r="33" spans="2:133" ht="11.25" customHeight="1">
      <c r="B33" s="585" t="s">
        <v>304</v>
      </c>
      <c r="C33" s="586"/>
      <c r="D33" s="586"/>
      <c r="E33" s="586"/>
      <c r="F33" s="586"/>
      <c r="G33" s="586"/>
      <c r="H33" s="586"/>
      <c r="I33" s="586"/>
      <c r="J33" s="586"/>
      <c r="K33" s="586"/>
      <c r="L33" s="586"/>
      <c r="M33" s="586"/>
      <c r="N33" s="586"/>
      <c r="O33" s="586"/>
      <c r="P33" s="586"/>
      <c r="Q33" s="587"/>
      <c r="R33" s="588">
        <v>443667</v>
      </c>
      <c r="S33" s="589"/>
      <c r="T33" s="589"/>
      <c r="U33" s="589"/>
      <c r="V33" s="589"/>
      <c r="W33" s="589"/>
      <c r="X33" s="589"/>
      <c r="Y33" s="590"/>
      <c r="Z33" s="641">
        <v>10.199999999999999</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305</v>
      </c>
      <c r="CE33" s="622"/>
      <c r="CF33" s="622"/>
      <c r="CG33" s="622"/>
      <c r="CH33" s="622"/>
      <c r="CI33" s="622"/>
      <c r="CJ33" s="622"/>
      <c r="CK33" s="622"/>
      <c r="CL33" s="622"/>
      <c r="CM33" s="622"/>
      <c r="CN33" s="622"/>
      <c r="CO33" s="622"/>
      <c r="CP33" s="622"/>
      <c r="CQ33" s="623"/>
      <c r="CR33" s="588">
        <v>2136446</v>
      </c>
      <c r="CS33" s="607"/>
      <c r="CT33" s="607"/>
      <c r="CU33" s="607"/>
      <c r="CV33" s="607"/>
      <c r="CW33" s="607"/>
      <c r="CX33" s="607"/>
      <c r="CY33" s="608"/>
      <c r="CZ33" s="591">
        <v>51.7</v>
      </c>
      <c r="DA33" s="609"/>
      <c r="DB33" s="609"/>
      <c r="DC33" s="610"/>
      <c r="DD33" s="594">
        <v>1830889</v>
      </c>
      <c r="DE33" s="607"/>
      <c r="DF33" s="607"/>
      <c r="DG33" s="607"/>
      <c r="DH33" s="607"/>
      <c r="DI33" s="607"/>
      <c r="DJ33" s="607"/>
      <c r="DK33" s="608"/>
      <c r="DL33" s="594">
        <v>1361448</v>
      </c>
      <c r="DM33" s="607"/>
      <c r="DN33" s="607"/>
      <c r="DO33" s="607"/>
      <c r="DP33" s="607"/>
      <c r="DQ33" s="607"/>
      <c r="DR33" s="607"/>
      <c r="DS33" s="607"/>
      <c r="DT33" s="607"/>
      <c r="DU33" s="607"/>
      <c r="DV33" s="608"/>
      <c r="DW33" s="611">
        <v>48.3</v>
      </c>
      <c r="DX33" s="612"/>
      <c r="DY33" s="612"/>
      <c r="DZ33" s="612"/>
      <c r="EA33" s="612"/>
      <c r="EB33" s="612"/>
      <c r="EC33" s="613"/>
    </row>
    <row r="34" spans="2:133" ht="11.25" customHeight="1">
      <c r="B34" s="585" t="s">
        <v>306</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307</v>
      </c>
      <c r="AR34" s="649"/>
      <c r="AS34" s="649"/>
      <c r="AT34" s="649"/>
      <c r="AU34" s="649"/>
      <c r="AV34" s="649"/>
      <c r="AW34" s="649"/>
      <c r="AX34" s="649"/>
      <c r="AY34" s="649"/>
      <c r="AZ34" s="649"/>
      <c r="BA34" s="649"/>
      <c r="BB34" s="649"/>
      <c r="BC34" s="649"/>
      <c r="BD34" s="649"/>
      <c r="BE34" s="649"/>
      <c r="BF34" s="650"/>
      <c r="BG34" s="648" t="s">
        <v>308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309</v>
      </c>
      <c r="CE34" s="622"/>
      <c r="CF34" s="622"/>
      <c r="CG34" s="622"/>
      <c r="CH34" s="622"/>
      <c r="CI34" s="622"/>
      <c r="CJ34" s="622"/>
      <c r="CK34" s="622"/>
      <c r="CL34" s="622"/>
      <c r="CM34" s="622"/>
      <c r="CN34" s="622"/>
      <c r="CO34" s="622"/>
      <c r="CP34" s="622"/>
      <c r="CQ34" s="623"/>
      <c r="CR34" s="588">
        <v>704048</v>
      </c>
      <c r="CS34" s="589"/>
      <c r="CT34" s="589"/>
      <c r="CU34" s="589"/>
      <c r="CV34" s="589"/>
      <c r="CW34" s="589"/>
      <c r="CX34" s="589"/>
      <c r="CY34" s="590"/>
      <c r="CZ34" s="591">
        <v>17</v>
      </c>
      <c r="DA34" s="609"/>
      <c r="DB34" s="609"/>
      <c r="DC34" s="610"/>
      <c r="DD34" s="594">
        <v>503754</v>
      </c>
      <c r="DE34" s="589"/>
      <c r="DF34" s="589"/>
      <c r="DG34" s="589"/>
      <c r="DH34" s="589"/>
      <c r="DI34" s="589"/>
      <c r="DJ34" s="589"/>
      <c r="DK34" s="590"/>
      <c r="DL34" s="594">
        <v>433611</v>
      </c>
      <c r="DM34" s="589"/>
      <c r="DN34" s="589"/>
      <c r="DO34" s="589"/>
      <c r="DP34" s="589"/>
      <c r="DQ34" s="589"/>
      <c r="DR34" s="589"/>
      <c r="DS34" s="589"/>
      <c r="DT34" s="589"/>
      <c r="DU34" s="589"/>
      <c r="DV34" s="590"/>
      <c r="DW34" s="611">
        <v>15.4</v>
      </c>
      <c r="DX34" s="612"/>
      <c r="DY34" s="612"/>
      <c r="DZ34" s="612"/>
      <c r="EA34" s="612"/>
      <c r="EB34" s="612"/>
      <c r="EC34" s="613"/>
    </row>
    <row r="35" spans="2:133" ht="11.25" customHeight="1">
      <c r="B35" s="585" t="s">
        <v>310</v>
      </c>
      <c r="C35" s="586"/>
      <c r="D35" s="586"/>
      <c r="E35" s="586"/>
      <c r="F35" s="586"/>
      <c r="G35" s="586"/>
      <c r="H35" s="586"/>
      <c r="I35" s="586"/>
      <c r="J35" s="586"/>
      <c r="K35" s="586"/>
      <c r="L35" s="586"/>
      <c r="M35" s="586"/>
      <c r="N35" s="586"/>
      <c r="O35" s="586"/>
      <c r="P35" s="586"/>
      <c r="Q35" s="587"/>
      <c r="R35" s="588">
        <v>250667</v>
      </c>
      <c r="S35" s="589"/>
      <c r="T35" s="589"/>
      <c r="U35" s="589"/>
      <c r="V35" s="589"/>
      <c r="W35" s="589"/>
      <c r="X35" s="589"/>
      <c r="Y35" s="590"/>
      <c r="Z35" s="641">
        <v>5.8</v>
      </c>
      <c r="AA35" s="641"/>
      <c r="AB35" s="641"/>
      <c r="AC35" s="641"/>
      <c r="AD35" s="642" t="s">
        <v>224</v>
      </c>
      <c r="AE35" s="642"/>
      <c r="AF35" s="642"/>
      <c r="AG35" s="642"/>
      <c r="AH35" s="642"/>
      <c r="AI35" s="642"/>
      <c r="AJ35" s="642"/>
      <c r="AK35" s="642"/>
      <c r="AL35" s="611" t="s">
        <v>224</v>
      </c>
      <c r="AM35" s="643"/>
      <c r="AN35" s="643"/>
      <c r="AO35" s="644"/>
      <c r="AP35" s="186"/>
      <c r="AQ35" s="645" t="s">
        <v>311</v>
      </c>
      <c r="AR35" s="646"/>
      <c r="AS35" s="646"/>
      <c r="AT35" s="646"/>
      <c r="AU35" s="646"/>
      <c r="AV35" s="646"/>
      <c r="AW35" s="646"/>
      <c r="AX35" s="646"/>
      <c r="AY35" s="647"/>
      <c r="AZ35" s="638">
        <v>858759</v>
      </c>
      <c r="BA35" s="639"/>
      <c r="BB35" s="639"/>
      <c r="BC35" s="639"/>
      <c r="BD35" s="639"/>
      <c r="BE35" s="639"/>
      <c r="BF35" s="640"/>
      <c r="BG35" s="645" t="s">
        <v>312</v>
      </c>
      <c r="BH35" s="646"/>
      <c r="BI35" s="646"/>
      <c r="BJ35" s="646"/>
      <c r="BK35" s="646"/>
      <c r="BL35" s="646"/>
      <c r="BM35" s="646"/>
      <c r="BN35" s="646"/>
      <c r="BO35" s="646"/>
      <c r="BP35" s="646"/>
      <c r="BQ35" s="646"/>
      <c r="BR35" s="646"/>
      <c r="BS35" s="646"/>
      <c r="BT35" s="646"/>
      <c r="BU35" s="647"/>
      <c r="BV35" s="638">
        <v>65534</v>
      </c>
      <c r="BW35" s="639"/>
      <c r="BX35" s="639"/>
      <c r="BY35" s="639"/>
      <c r="BZ35" s="639"/>
      <c r="CA35" s="639"/>
      <c r="CB35" s="640"/>
      <c r="CD35" s="625" t="s">
        <v>313</v>
      </c>
      <c r="CE35" s="622"/>
      <c r="CF35" s="622"/>
      <c r="CG35" s="622"/>
      <c r="CH35" s="622"/>
      <c r="CI35" s="622"/>
      <c r="CJ35" s="622"/>
      <c r="CK35" s="622"/>
      <c r="CL35" s="622"/>
      <c r="CM35" s="622"/>
      <c r="CN35" s="622"/>
      <c r="CO35" s="622"/>
      <c r="CP35" s="622"/>
      <c r="CQ35" s="623"/>
      <c r="CR35" s="588">
        <v>41779</v>
      </c>
      <c r="CS35" s="607"/>
      <c r="CT35" s="607"/>
      <c r="CU35" s="607"/>
      <c r="CV35" s="607"/>
      <c r="CW35" s="607"/>
      <c r="CX35" s="607"/>
      <c r="CY35" s="608"/>
      <c r="CZ35" s="591">
        <v>1</v>
      </c>
      <c r="DA35" s="609"/>
      <c r="DB35" s="609"/>
      <c r="DC35" s="610"/>
      <c r="DD35" s="594">
        <v>29088</v>
      </c>
      <c r="DE35" s="607"/>
      <c r="DF35" s="607"/>
      <c r="DG35" s="607"/>
      <c r="DH35" s="607"/>
      <c r="DI35" s="607"/>
      <c r="DJ35" s="607"/>
      <c r="DK35" s="608"/>
      <c r="DL35" s="594">
        <v>20617</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314</v>
      </c>
      <c r="C36" s="570"/>
      <c r="D36" s="570"/>
      <c r="E36" s="570"/>
      <c r="F36" s="570"/>
      <c r="G36" s="570"/>
      <c r="H36" s="570"/>
      <c r="I36" s="570"/>
      <c r="J36" s="570"/>
      <c r="K36" s="570"/>
      <c r="L36" s="570"/>
      <c r="M36" s="570"/>
      <c r="N36" s="570"/>
      <c r="O36" s="570"/>
      <c r="P36" s="570"/>
      <c r="Q36" s="571"/>
      <c r="R36" s="572">
        <v>4343068</v>
      </c>
      <c r="S36" s="629"/>
      <c r="T36" s="629"/>
      <c r="U36" s="629"/>
      <c r="V36" s="629"/>
      <c r="W36" s="629"/>
      <c r="X36" s="629"/>
      <c r="Y36" s="632"/>
      <c r="Z36" s="633">
        <v>100</v>
      </c>
      <c r="AA36" s="633"/>
      <c r="AB36" s="633"/>
      <c r="AC36" s="633"/>
      <c r="AD36" s="634">
        <v>2565527</v>
      </c>
      <c r="AE36" s="634"/>
      <c r="AF36" s="634"/>
      <c r="AG36" s="634"/>
      <c r="AH36" s="634"/>
      <c r="AI36" s="634"/>
      <c r="AJ36" s="634"/>
      <c r="AK36" s="634"/>
      <c r="AL36" s="635">
        <v>100</v>
      </c>
      <c r="AM36" s="636"/>
      <c r="AN36" s="636"/>
      <c r="AO36" s="637"/>
      <c r="AQ36" s="614" t="s">
        <v>315</v>
      </c>
      <c r="AR36" s="615"/>
      <c r="AS36" s="615"/>
      <c r="AT36" s="615"/>
      <c r="AU36" s="615"/>
      <c r="AV36" s="615"/>
      <c r="AW36" s="615"/>
      <c r="AX36" s="615"/>
      <c r="AY36" s="616"/>
      <c r="AZ36" s="588">
        <v>258299</v>
      </c>
      <c r="BA36" s="589"/>
      <c r="BB36" s="589"/>
      <c r="BC36" s="589"/>
      <c r="BD36" s="607"/>
      <c r="BE36" s="607"/>
      <c r="BF36" s="617"/>
      <c r="BG36" s="625" t="s">
        <v>316</v>
      </c>
      <c r="BH36" s="622"/>
      <c r="BI36" s="622"/>
      <c r="BJ36" s="622"/>
      <c r="BK36" s="622"/>
      <c r="BL36" s="622"/>
      <c r="BM36" s="622"/>
      <c r="BN36" s="622"/>
      <c r="BO36" s="622"/>
      <c r="BP36" s="622"/>
      <c r="BQ36" s="622"/>
      <c r="BR36" s="622"/>
      <c r="BS36" s="622"/>
      <c r="BT36" s="622"/>
      <c r="BU36" s="623"/>
      <c r="BV36" s="588">
        <v>57897</v>
      </c>
      <c r="BW36" s="589"/>
      <c r="BX36" s="589"/>
      <c r="BY36" s="589"/>
      <c r="BZ36" s="589"/>
      <c r="CA36" s="589"/>
      <c r="CB36" s="624"/>
      <c r="CD36" s="625" t="s">
        <v>317</v>
      </c>
      <c r="CE36" s="622"/>
      <c r="CF36" s="622"/>
      <c r="CG36" s="622"/>
      <c r="CH36" s="622"/>
      <c r="CI36" s="622"/>
      <c r="CJ36" s="622"/>
      <c r="CK36" s="622"/>
      <c r="CL36" s="622"/>
      <c r="CM36" s="622"/>
      <c r="CN36" s="622"/>
      <c r="CO36" s="622"/>
      <c r="CP36" s="622"/>
      <c r="CQ36" s="623"/>
      <c r="CR36" s="588">
        <v>735587</v>
      </c>
      <c r="CS36" s="589"/>
      <c r="CT36" s="589"/>
      <c r="CU36" s="589"/>
      <c r="CV36" s="589"/>
      <c r="CW36" s="589"/>
      <c r="CX36" s="589"/>
      <c r="CY36" s="590"/>
      <c r="CZ36" s="591">
        <v>17.8</v>
      </c>
      <c r="DA36" s="609"/>
      <c r="DB36" s="609"/>
      <c r="DC36" s="610"/>
      <c r="DD36" s="594">
        <v>687279</v>
      </c>
      <c r="DE36" s="589"/>
      <c r="DF36" s="589"/>
      <c r="DG36" s="589"/>
      <c r="DH36" s="589"/>
      <c r="DI36" s="589"/>
      <c r="DJ36" s="589"/>
      <c r="DK36" s="590"/>
      <c r="DL36" s="594">
        <v>562029</v>
      </c>
      <c r="DM36" s="589"/>
      <c r="DN36" s="589"/>
      <c r="DO36" s="589"/>
      <c r="DP36" s="589"/>
      <c r="DQ36" s="589"/>
      <c r="DR36" s="589"/>
      <c r="DS36" s="589"/>
      <c r="DT36" s="589"/>
      <c r="DU36" s="589"/>
      <c r="DV36" s="590"/>
      <c r="DW36" s="611">
        <v>20</v>
      </c>
      <c r="DX36" s="612"/>
      <c r="DY36" s="612"/>
      <c r="DZ36" s="612"/>
      <c r="EA36" s="612"/>
      <c r="EB36" s="612"/>
      <c r="EC36" s="613"/>
    </row>
    <row r="37" spans="2:133" ht="11.25" customHeight="1">
      <c r="AQ37" s="614" t="s">
        <v>318</v>
      </c>
      <c r="AR37" s="615"/>
      <c r="AS37" s="615"/>
      <c r="AT37" s="615"/>
      <c r="AU37" s="615"/>
      <c r="AV37" s="615"/>
      <c r="AW37" s="615"/>
      <c r="AX37" s="615"/>
      <c r="AY37" s="616"/>
      <c r="AZ37" s="588">
        <v>255985</v>
      </c>
      <c r="BA37" s="589"/>
      <c r="BB37" s="589"/>
      <c r="BC37" s="589"/>
      <c r="BD37" s="607"/>
      <c r="BE37" s="607"/>
      <c r="BF37" s="617"/>
      <c r="BG37" s="625" t="s">
        <v>319</v>
      </c>
      <c r="BH37" s="622"/>
      <c r="BI37" s="622"/>
      <c r="BJ37" s="622"/>
      <c r="BK37" s="622"/>
      <c r="BL37" s="622"/>
      <c r="BM37" s="622"/>
      <c r="BN37" s="622"/>
      <c r="BO37" s="622"/>
      <c r="BP37" s="622"/>
      <c r="BQ37" s="622"/>
      <c r="BR37" s="622"/>
      <c r="BS37" s="622"/>
      <c r="BT37" s="622"/>
      <c r="BU37" s="623"/>
      <c r="BV37" s="588">
        <v>1223</v>
      </c>
      <c r="BW37" s="589"/>
      <c r="BX37" s="589"/>
      <c r="BY37" s="589"/>
      <c r="BZ37" s="589"/>
      <c r="CA37" s="589"/>
      <c r="CB37" s="624"/>
      <c r="CD37" s="625" t="s">
        <v>320</v>
      </c>
      <c r="CE37" s="622"/>
      <c r="CF37" s="622"/>
      <c r="CG37" s="622"/>
      <c r="CH37" s="622"/>
      <c r="CI37" s="622"/>
      <c r="CJ37" s="622"/>
      <c r="CK37" s="622"/>
      <c r="CL37" s="622"/>
      <c r="CM37" s="622"/>
      <c r="CN37" s="622"/>
      <c r="CO37" s="622"/>
      <c r="CP37" s="622"/>
      <c r="CQ37" s="623"/>
      <c r="CR37" s="588">
        <v>290382</v>
      </c>
      <c r="CS37" s="607"/>
      <c r="CT37" s="607"/>
      <c r="CU37" s="607"/>
      <c r="CV37" s="607"/>
      <c r="CW37" s="607"/>
      <c r="CX37" s="607"/>
      <c r="CY37" s="608"/>
      <c r="CZ37" s="591">
        <v>7</v>
      </c>
      <c r="DA37" s="609"/>
      <c r="DB37" s="609"/>
      <c r="DC37" s="610"/>
      <c r="DD37" s="594">
        <v>290382</v>
      </c>
      <c r="DE37" s="607"/>
      <c r="DF37" s="607"/>
      <c r="DG37" s="607"/>
      <c r="DH37" s="607"/>
      <c r="DI37" s="607"/>
      <c r="DJ37" s="607"/>
      <c r="DK37" s="608"/>
      <c r="DL37" s="594">
        <v>264489</v>
      </c>
      <c r="DM37" s="607"/>
      <c r="DN37" s="607"/>
      <c r="DO37" s="607"/>
      <c r="DP37" s="607"/>
      <c r="DQ37" s="607"/>
      <c r="DR37" s="607"/>
      <c r="DS37" s="607"/>
      <c r="DT37" s="607"/>
      <c r="DU37" s="607"/>
      <c r="DV37" s="608"/>
      <c r="DW37" s="611">
        <v>9.4</v>
      </c>
      <c r="DX37" s="612"/>
      <c r="DY37" s="612"/>
      <c r="DZ37" s="612"/>
      <c r="EA37" s="612"/>
      <c r="EB37" s="612"/>
      <c r="EC37" s="613"/>
    </row>
    <row r="38" spans="2:133" ht="11.25" customHeight="1">
      <c r="AQ38" s="614" t="s">
        <v>321</v>
      </c>
      <c r="AR38" s="615"/>
      <c r="AS38" s="615"/>
      <c r="AT38" s="615"/>
      <c r="AU38" s="615"/>
      <c r="AV38" s="615"/>
      <c r="AW38" s="615"/>
      <c r="AX38" s="615"/>
      <c r="AY38" s="616"/>
      <c r="AZ38" s="588">
        <v>51094</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2243</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551680</v>
      </c>
      <c r="CS38" s="589"/>
      <c r="CT38" s="589"/>
      <c r="CU38" s="589"/>
      <c r="CV38" s="589"/>
      <c r="CW38" s="589"/>
      <c r="CX38" s="589"/>
      <c r="CY38" s="590"/>
      <c r="CZ38" s="591">
        <v>13.4</v>
      </c>
      <c r="DA38" s="609"/>
      <c r="DB38" s="609"/>
      <c r="DC38" s="610"/>
      <c r="DD38" s="594">
        <v>514595</v>
      </c>
      <c r="DE38" s="589"/>
      <c r="DF38" s="589"/>
      <c r="DG38" s="589"/>
      <c r="DH38" s="589"/>
      <c r="DI38" s="589"/>
      <c r="DJ38" s="589"/>
      <c r="DK38" s="590"/>
      <c r="DL38" s="594">
        <v>345191</v>
      </c>
      <c r="DM38" s="589"/>
      <c r="DN38" s="589"/>
      <c r="DO38" s="589"/>
      <c r="DP38" s="589"/>
      <c r="DQ38" s="589"/>
      <c r="DR38" s="589"/>
      <c r="DS38" s="589"/>
      <c r="DT38" s="589"/>
      <c r="DU38" s="589"/>
      <c r="DV38" s="590"/>
      <c r="DW38" s="611">
        <v>12.3</v>
      </c>
      <c r="DX38" s="612"/>
      <c r="DY38" s="612"/>
      <c r="DZ38" s="612"/>
      <c r="EA38" s="612"/>
      <c r="EB38" s="612"/>
      <c r="EC38" s="613"/>
    </row>
    <row r="39" spans="2:133" ht="11.25" customHeight="1">
      <c r="AQ39" s="614" t="s">
        <v>324</v>
      </c>
      <c r="AR39" s="615"/>
      <c r="AS39" s="615"/>
      <c r="AT39" s="615"/>
      <c r="AU39" s="615"/>
      <c r="AV39" s="615"/>
      <c r="AW39" s="615"/>
      <c r="AX39" s="615"/>
      <c r="AY39" s="616"/>
      <c r="AZ39" s="588" t="s">
        <v>113</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96</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33179</v>
      </c>
      <c r="CS39" s="607"/>
      <c r="CT39" s="607"/>
      <c r="CU39" s="607"/>
      <c r="CV39" s="607"/>
      <c r="CW39" s="607"/>
      <c r="CX39" s="607"/>
      <c r="CY39" s="608"/>
      <c r="CZ39" s="591">
        <v>0.8</v>
      </c>
      <c r="DA39" s="609"/>
      <c r="DB39" s="609"/>
      <c r="DC39" s="610"/>
      <c r="DD39" s="594">
        <v>30000</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59600</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83</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70173</v>
      </c>
      <c r="CS40" s="589"/>
      <c r="CT40" s="589"/>
      <c r="CU40" s="589"/>
      <c r="CV40" s="589"/>
      <c r="CW40" s="589"/>
      <c r="CX40" s="589"/>
      <c r="CY40" s="590"/>
      <c r="CZ40" s="591">
        <v>1.7</v>
      </c>
      <c r="DA40" s="609"/>
      <c r="DB40" s="609"/>
      <c r="DC40" s="610"/>
      <c r="DD40" s="594">
        <v>66173</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233781</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330</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564615</v>
      </c>
      <c r="CS42" s="589"/>
      <c r="CT42" s="589"/>
      <c r="CU42" s="589"/>
      <c r="CV42" s="589"/>
      <c r="CW42" s="589"/>
      <c r="CX42" s="589"/>
      <c r="CY42" s="590"/>
      <c r="CZ42" s="591">
        <v>13.7</v>
      </c>
      <c r="DA42" s="592"/>
      <c r="DB42" s="592"/>
      <c r="DC42" s="593"/>
      <c r="DD42" s="594">
        <v>216927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7101</v>
      </c>
      <c r="CS43" s="607"/>
      <c r="CT43" s="607"/>
      <c r="CU43" s="607"/>
      <c r="CV43" s="607"/>
      <c r="CW43" s="607"/>
      <c r="CX43" s="607"/>
      <c r="CY43" s="608"/>
      <c r="CZ43" s="591">
        <v>0.2</v>
      </c>
      <c r="DA43" s="609"/>
      <c r="DB43" s="609"/>
      <c r="DC43" s="610"/>
      <c r="DD43" s="594">
        <v>7101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291</v>
      </c>
      <c r="CE44" s="602"/>
      <c r="CF44" s="585" t="s">
        <v>340</v>
      </c>
      <c r="CG44" s="586"/>
      <c r="CH44" s="586"/>
      <c r="CI44" s="586"/>
      <c r="CJ44" s="586"/>
      <c r="CK44" s="586"/>
      <c r="CL44" s="586"/>
      <c r="CM44" s="586"/>
      <c r="CN44" s="586"/>
      <c r="CO44" s="586"/>
      <c r="CP44" s="586"/>
      <c r="CQ44" s="587"/>
      <c r="CR44" s="588">
        <v>508325</v>
      </c>
      <c r="CS44" s="589"/>
      <c r="CT44" s="589"/>
      <c r="CU44" s="589"/>
      <c r="CV44" s="589"/>
      <c r="CW44" s="589"/>
      <c r="CX44" s="589"/>
      <c r="CY44" s="590"/>
      <c r="CZ44" s="591">
        <v>12.3</v>
      </c>
      <c r="DA44" s="592"/>
      <c r="DB44" s="592"/>
      <c r="DC44" s="593"/>
      <c r="DD44" s="594">
        <v>199403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162349</v>
      </c>
      <c r="CS45" s="607"/>
      <c r="CT45" s="607"/>
      <c r="CU45" s="607"/>
      <c r="CV45" s="607"/>
      <c r="CW45" s="607"/>
      <c r="CX45" s="607"/>
      <c r="CY45" s="608"/>
      <c r="CZ45" s="591">
        <v>3.9</v>
      </c>
      <c r="DA45" s="609"/>
      <c r="DB45" s="609"/>
      <c r="DC45" s="610"/>
      <c r="DD45" s="594">
        <v>10372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316377</v>
      </c>
      <c r="CS46" s="589"/>
      <c r="CT46" s="589"/>
      <c r="CU46" s="589"/>
      <c r="CV46" s="589"/>
      <c r="CW46" s="589"/>
      <c r="CX46" s="589"/>
      <c r="CY46" s="590"/>
      <c r="CZ46" s="591">
        <v>7.7</v>
      </c>
      <c r="DA46" s="592"/>
      <c r="DB46" s="592"/>
      <c r="DC46" s="593"/>
      <c r="DD46" s="594">
        <v>159432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56290</v>
      </c>
      <c r="CS47" s="607"/>
      <c r="CT47" s="607"/>
      <c r="CU47" s="607"/>
      <c r="CV47" s="607"/>
      <c r="CW47" s="607"/>
      <c r="CX47" s="607"/>
      <c r="CY47" s="608"/>
      <c r="CZ47" s="591">
        <v>1.4</v>
      </c>
      <c r="DA47" s="609"/>
      <c r="DB47" s="609"/>
      <c r="DC47" s="610"/>
      <c r="DD47" s="594">
        <v>17524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4131695</v>
      </c>
      <c r="CS49" s="573"/>
      <c r="CT49" s="573"/>
      <c r="CU49" s="573"/>
      <c r="CV49" s="573"/>
      <c r="CW49" s="573"/>
      <c r="CX49" s="573"/>
      <c r="CY49" s="574"/>
      <c r="CZ49" s="575">
        <v>100</v>
      </c>
      <c r="DA49" s="576"/>
      <c r="DB49" s="576"/>
      <c r="DC49" s="577"/>
      <c r="DD49" s="578">
        <v>3201531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80" zoomScaleNormal="70" zoomScaleSheetLayoutView="8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4347</v>
      </c>
      <c r="R7" s="1101"/>
      <c r="S7" s="1101"/>
      <c r="T7" s="1101"/>
      <c r="U7" s="1101"/>
      <c r="V7" s="1101">
        <v>4136</v>
      </c>
      <c r="W7" s="1101"/>
      <c r="X7" s="1101"/>
      <c r="Y7" s="1101"/>
      <c r="Z7" s="1101"/>
      <c r="AA7" s="1101">
        <v>211</v>
      </c>
      <c r="AB7" s="1101"/>
      <c r="AC7" s="1101"/>
      <c r="AD7" s="1101"/>
      <c r="AE7" s="1102"/>
      <c r="AF7" s="1103">
        <v>201</v>
      </c>
      <c r="AG7" s="1104"/>
      <c r="AH7" s="1104"/>
      <c r="AI7" s="1104"/>
      <c r="AJ7" s="1105"/>
      <c r="AK7" s="1087">
        <v>371</v>
      </c>
      <c r="AL7" s="1088"/>
      <c r="AM7" s="1088"/>
      <c r="AN7" s="1088"/>
      <c r="AO7" s="1088"/>
      <c r="AP7" s="1088">
        <v>4278</v>
      </c>
      <c r="AQ7" s="1088"/>
      <c r="AR7" s="1088"/>
      <c r="AS7" s="1088"/>
      <c r="AT7" s="1088"/>
      <c r="AU7" s="1089" t="s">
        <v>538</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4347</v>
      </c>
      <c r="R23" s="1065"/>
      <c r="S23" s="1065"/>
      <c r="T23" s="1065"/>
      <c r="U23" s="1065"/>
      <c r="V23" s="1065">
        <v>4136</v>
      </c>
      <c r="W23" s="1065"/>
      <c r="X23" s="1065"/>
      <c r="Y23" s="1065"/>
      <c r="Z23" s="1065"/>
      <c r="AA23" s="1065">
        <v>211</v>
      </c>
      <c r="AB23" s="1065"/>
      <c r="AC23" s="1065"/>
      <c r="AD23" s="1065"/>
      <c r="AE23" s="1066"/>
      <c r="AF23" s="1067">
        <v>201</v>
      </c>
      <c r="AG23" s="1065"/>
      <c r="AH23" s="1065"/>
      <c r="AI23" s="1065"/>
      <c r="AJ23" s="1068"/>
      <c r="AK23" s="1069"/>
      <c r="AL23" s="1070"/>
      <c r="AM23" s="1070"/>
      <c r="AN23" s="1070"/>
      <c r="AO23" s="1070"/>
      <c r="AP23" s="1065">
        <v>4278</v>
      </c>
      <c r="AQ23" s="1065"/>
      <c r="AR23" s="1065"/>
      <c r="AS23" s="1065"/>
      <c r="AT23" s="1065"/>
      <c r="AU23" s="1071"/>
      <c r="AV23" s="1071"/>
      <c r="AW23" s="1071"/>
      <c r="AX23" s="1071"/>
      <c r="AY23" s="1072"/>
      <c r="AZ23" s="1061" t="s">
        <v>224</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1145</v>
      </c>
      <c r="R28" s="1050"/>
      <c r="S28" s="1050"/>
      <c r="T28" s="1050"/>
      <c r="U28" s="1050"/>
      <c r="V28" s="1050">
        <v>1080</v>
      </c>
      <c r="W28" s="1050"/>
      <c r="X28" s="1050"/>
      <c r="Y28" s="1050"/>
      <c r="Z28" s="1050"/>
      <c r="AA28" s="1050">
        <v>66</v>
      </c>
      <c r="AB28" s="1050"/>
      <c r="AC28" s="1050"/>
      <c r="AD28" s="1050"/>
      <c r="AE28" s="1051"/>
      <c r="AF28" s="1052">
        <v>66</v>
      </c>
      <c r="AG28" s="1050"/>
      <c r="AH28" s="1050"/>
      <c r="AI28" s="1050"/>
      <c r="AJ28" s="1053"/>
      <c r="AK28" s="1054">
        <v>60</v>
      </c>
      <c r="AL28" s="1042"/>
      <c r="AM28" s="1042"/>
      <c r="AN28" s="1042"/>
      <c r="AO28" s="1042"/>
      <c r="AP28" s="1042" t="s">
        <v>540</v>
      </c>
      <c r="AQ28" s="1042"/>
      <c r="AR28" s="1042"/>
      <c r="AS28" s="1042"/>
      <c r="AT28" s="1042"/>
      <c r="AU28" s="1042" t="s">
        <v>540</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736</v>
      </c>
      <c r="R29" s="1040"/>
      <c r="S29" s="1040"/>
      <c r="T29" s="1040"/>
      <c r="U29" s="1040"/>
      <c r="V29" s="1040">
        <v>720</v>
      </c>
      <c r="W29" s="1040"/>
      <c r="X29" s="1040"/>
      <c r="Y29" s="1040"/>
      <c r="Z29" s="1040"/>
      <c r="AA29" s="1040">
        <v>16</v>
      </c>
      <c r="AB29" s="1040"/>
      <c r="AC29" s="1040"/>
      <c r="AD29" s="1040"/>
      <c r="AE29" s="1041"/>
      <c r="AF29" s="1033">
        <v>16</v>
      </c>
      <c r="AG29" s="1034"/>
      <c r="AH29" s="1034"/>
      <c r="AI29" s="1034"/>
      <c r="AJ29" s="1035"/>
      <c r="AK29" s="976">
        <v>112</v>
      </c>
      <c r="AL29" s="967"/>
      <c r="AM29" s="967"/>
      <c r="AN29" s="967"/>
      <c r="AO29" s="967"/>
      <c r="AP29" s="967">
        <v>30</v>
      </c>
      <c r="AQ29" s="967"/>
      <c r="AR29" s="967"/>
      <c r="AS29" s="967"/>
      <c r="AT29" s="967"/>
      <c r="AU29" s="967" t="s">
        <v>540</v>
      </c>
      <c r="AV29" s="967"/>
      <c r="AW29" s="967"/>
      <c r="AX29" s="967"/>
      <c r="AY29" s="967"/>
      <c r="AZ29" s="1038" t="s">
        <v>539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101</v>
      </c>
      <c r="R30" s="1040"/>
      <c r="S30" s="1040"/>
      <c r="T30" s="1040"/>
      <c r="U30" s="1040"/>
      <c r="V30" s="1040">
        <v>97</v>
      </c>
      <c r="W30" s="1040"/>
      <c r="X30" s="1040"/>
      <c r="Y30" s="1040"/>
      <c r="Z30" s="1040"/>
      <c r="AA30" s="1040">
        <v>3</v>
      </c>
      <c r="AB30" s="1040"/>
      <c r="AC30" s="1040"/>
      <c r="AD30" s="1040"/>
      <c r="AE30" s="1041"/>
      <c r="AF30" s="1033">
        <v>3</v>
      </c>
      <c r="AG30" s="1034"/>
      <c r="AH30" s="1034"/>
      <c r="AI30" s="1034"/>
      <c r="AJ30" s="1035"/>
      <c r="AK30" s="976">
        <v>21</v>
      </c>
      <c r="AL30" s="967"/>
      <c r="AM30" s="967"/>
      <c r="AN30" s="967"/>
      <c r="AO30" s="967"/>
      <c r="AP30" s="967" t="s">
        <v>540</v>
      </c>
      <c r="AQ30" s="967"/>
      <c r="AR30" s="967"/>
      <c r="AS30" s="967"/>
      <c r="AT30" s="967"/>
      <c r="AU30" s="967" t="s">
        <v>540</v>
      </c>
      <c r="AV30" s="967"/>
      <c r="AW30" s="967"/>
      <c r="AX30" s="967"/>
      <c r="AY30" s="967"/>
      <c r="AZ30" s="1038" t="s">
        <v>539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385</v>
      </c>
      <c r="C31" s="1028"/>
      <c r="D31" s="1028"/>
      <c r="E31" s="1028"/>
      <c r="F31" s="1028"/>
      <c r="G31" s="1028"/>
      <c r="H31" s="1028"/>
      <c r="I31" s="1028"/>
      <c r="J31" s="1028"/>
      <c r="K31" s="1028"/>
      <c r="L31" s="1028"/>
      <c r="M31" s="1028"/>
      <c r="N31" s="1028"/>
      <c r="O31" s="1028"/>
      <c r="P31" s="1029"/>
      <c r="Q31" s="1039">
        <v>201</v>
      </c>
      <c r="R31" s="1040"/>
      <c r="S31" s="1040"/>
      <c r="T31" s="1040"/>
      <c r="U31" s="1040"/>
      <c r="V31" s="1040">
        <v>128</v>
      </c>
      <c r="W31" s="1040"/>
      <c r="X31" s="1040"/>
      <c r="Y31" s="1040"/>
      <c r="Z31" s="1040"/>
      <c r="AA31" s="1040">
        <v>73</v>
      </c>
      <c r="AB31" s="1040"/>
      <c r="AC31" s="1040"/>
      <c r="AD31" s="1040"/>
      <c r="AE31" s="1041"/>
      <c r="AF31" s="1033">
        <v>73</v>
      </c>
      <c r="AG31" s="1034"/>
      <c r="AH31" s="1034"/>
      <c r="AI31" s="1034"/>
      <c r="AJ31" s="1035"/>
      <c r="AK31" s="976" t="s">
        <v>541</v>
      </c>
      <c r="AL31" s="967"/>
      <c r="AM31" s="967"/>
      <c r="AN31" s="967"/>
      <c r="AO31" s="967"/>
      <c r="AP31" s="967" t="s">
        <v>540</v>
      </c>
      <c r="AQ31" s="967"/>
      <c r="AR31" s="967"/>
      <c r="AS31" s="967"/>
      <c r="AT31" s="967"/>
      <c r="AU31" s="967" t="s">
        <v>540</v>
      </c>
      <c r="AV31" s="967"/>
      <c r="AW31" s="967"/>
      <c r="AX31" s="967"/>
      <c r="AY31" s="967"/>
      <c r="AZ31" s="1038" t="s">
        <v>539</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199</v>
      </c>
      <c r="R32" s="1040"/>
      <c r="S32" s="1040"/>
      <c r="T32" s="1040"/>
      <c r="U32" s="1040"/>
      <c r="V32" s="1040">
        <v>236</v>
      </c>
      <c r="W32" s="1040"/>
      <c r="X32" s="1040"/>
      <c r="Y32" s="1040"/>
      <c r="Z32" s="1040"/>
      <c r="AA32" s="1040">
        <v>-37</v>
      </c>
      <c r="AB32" s="1040"/>
      <c r="AC32" s="1040"/>
      <c r="AD32" s="1040"/>
      <c r="AE32" s="1041"/>
      <c r="AF32" s="1033">
        <v>418</v>
      </c>
      <c r="AG32" s="1034"/>
      <c r="AH32" s="1034"/>
      <c r="AI32" s="1034"/>
      <c r="AJ32" s="1035"/>
      <c r="AK32" s="976">
        <v>51</v>
      </c>
      <c r="AL32" s="967"/>
      <c r="AM32" s="967"/>
      <c r="AN32" s="967"/>
      <c r="AO32" s="967"/>
      <c r="AP32" s="967">
        <v>724</v>
      </c>
      <c r="AQ32" s="967"/>
      <c r="AR32" s="967"/>
      <c r="AS32" s="967"/>
      <c r="AT32" s="967"/>
      <c r="AU32" s="967">
        <v>43</v>
      </c>
      <c r="AV32" s="967"/>
      <c r="AW32" s="967"/>
      <c r="AX32" s="967"/>
      <c r="AY32" s="967"/>
      <c r="AZ32" s="1038" t="s">
        <v>539</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2184</v>
      </c>
      <c r="R33" s="1040"/>
      <c r="S33" s="1040"/>
      <c r="T33" s="1040"/>
      <c r="U33" s="1040"/>
      <c r="V33" s="1040">
        <v>2410</v>
      </c>
      <c r="W33" s="1040"/>
      <c r="X33" s="1040"/>
      <c r="Y33" s="1040"/>
      <c r="Z33" s="1040"/>
      <c r="AA33" s="1040">
        <v>-226</v>
      </c>
      <c r="AB33" s="1040"/>
      <c r="AC33" s="1040"/>
      <c r="AD33" s="1040"/>
      <c r="AE33" s="1041"/>
      <c r="AF33" s="1033">
        <v>175</v>
      </c>
      <c r="AG33" s="1034"/>
      <c r="AH33" s="1034"/>
      <c r="AI33" s="1034"/>
      <c r="AJ33" s="1035"/>
      <c r="AK33" s="976">
        <v>260</v>
      </c>
      <c r="AL33" s="967"/>
      <c r="AM33" s="967"/>
      <c r="AN33" s="967"/>
      <c r="AO33" s="967"/>
      <c r="AP33" s="967">
        <v>1336</v>
      </c>
      <c r="AQ33" s="967"/>
      <c r="AR33" s="967"/>
      <c r="AS33" s="967"/>
      <c r="AT33" s="967"/>
      <c r="AU33" s="967">
        <v>731</v>
      </c>
      <c r="AV33" s="967"/>
      <c r="AW33" s="967"/>
      <c r="AX33" s="967"/>
      <c r="AY33" s="967"/>
      <c r="AZ33" s="1038" t="s">
        <v>540</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389</v>
      </c>
      <c r="C34" s="1028"/>
      <c r="D34" s="1028"/>
      <c r="E34" s="1028"/>
      <c r="F34" s="1028"/>
      <c r="G34" s="1028"/>
      <c r="H34" s="1028"/>
      <c r="I34" s="1028"/>
      <c r="J34" s="1028"/>
      <c r="K34" s="1028"/>
      <c r="L34" s="1028"/>
      <c r="M34" s="1028"/>
      <c r="N34" s="1028"/>
      <c r="O34" s="1028"/>
      <c r="P34" s="1029"/>
      <c r="Q34" s="1039">
        <v>18</v>
      </c>
      <c r="R34" s="1040"/>
      <c r="S34" s="1040"/>
      <c r="T34" s="1040"/>
      <c r="U34" s="1040"/>
      <c r="V34" s="1040">
        <v>18</v>
      </c>
      <c r="W34" s="1040"/>
      <c r="X34" s="1040"/>
      <c r="Y34" s="1040"/>
      <c r="Z34" s="1040"/>
      <c r="AA34" s="1040">
        <v>0</v>
      </c>
      <c r="AB34" s="1040"/>
      <c r="AC34" s="1040"/>
      <c r="AD34" s="1040"/>
      <c r="AE34" s="1041"/>
      <c r="AF34" s="1033">
        <v>0</v>
      </c>
      <c r="AG34" s="1034"/>
      <c r="AH34" s="1034"/>
      <c r="AI34" s="1034"/>
      <c r="AJ34" s="1035"/>
      <c r="AK34" s="976">
        <v>13</v>
      </c>
      <c r="AL34" s="967"/>
      <c r="AM34" s="967"/>
      <c r="AN34" s="967"/>
      <c r="AO34" s="967"/>
      <c r="AP34" s="967">
        <v>34</v>
      </c>
      <c r="AQ34" s="967"/>
      <c r="AR34" s="967"/>
      <c r="AS34" s="967"/>
      <c r="AT34" s="967"/>
      <c r="AU34" s="967">
        <v>32</v>
      </c>
      <c r="AV34" s="967"/>
      <c r="AW34" s="967"/>
      <c r="AX34" s="967"/>
      <c r="AY34" s="967"/>
      <c r="AZ34" s="1038" t="s">
        <v>539</v>
      </c>
      <c r="BA34" s="1038"/>
      <c r="BB34" s="1038"/>
      <c r="BC34" s="1038"/>
      <c r="BD34" s="1038"/>
      <c r="BE34" s="1022" t="s">
        <v>390</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391</v>
      </c>
      <c r="C35" s="1028"/>
      <c r="D35" s="1028"/>
      <c r="E35" s="1028"/>
      <c r="F35" s="1028"/>
      <c r="G35" s="1028"/>
      <c r="H35" s="1028"/>
      <c r="I35" s="1028"/>
      <c r="J35" s="1028"/>
      <c r="K35" s="1028"/>
      <c r="L35" s="1028"/>
      <c r="M35" s="1028"/>
      <c r="N35" s="1028"/>
      <c r="O35" s="1028"/>
      <c r="P35" s="1029"/>
      <c r="Q35" s="1039">
        <v>47</v>
      </c>
      <c r="R35" s="1040"/>
      <c r="S35" s="1040"/>
      <c r="T35" s="1040"/>
      <c r="U35" s="1040"/>
      <c r="V35" s="1040">
        <v>47</v>
      </c>
      <c r="W35" s="1040"/>
      <c r="X35" s="1040"/>
      <c r="Y35" s="1040"/>
      <c r="Z35" s="1040"/>
      <c r="AA35" s="1040">
        <v>0</v>
      </c>
      <c r="AB35" s="1040"/>
      <c r="AC35" s="1040"/>
      <c r="AD35" s="1040"/>
      <c r="AE35" s="1041"/>
      <c r="AF35" s="1033">
        <v>0</v>
      </c>
      <c r="AG35" s="1034"/>
      <c r="AH35" s="1034"/>
      <c r="AI35" s="1034"/>
      <c r="AJ35" s="1035"/>
      <c r="AK35" s="976">
        <v>36</v>
      </c>
      <c r="AL35" s="967"/>
      <c r="AM35" s="967"/>
      <c r="AN35" s="967"/>
      <c r="AO35" s="967"/>
      <c r="AP35" s="967">
        <v>661</v>
      </c>
      <c r="AQ35" s="967"/>
      <c r="AR35" s="967"/>
      <c r="AS35" s="967"/>
      <c r="AT35" s="967"/>
      <c r="AU35" s="967">
        <v>561</v>
      </c>
      <c r="AV35" s="967"/>
      <c r="AW35" s="967"/>
      <c r="AX35" s="967"/>
      <c r="AY35" s="967"/>
      <c r="AZ35" s="1038" t="s">
        <v>539</v>
      </c>
      <c r="BA35" s="1038"/>
      <c r="BB35" s="1038"/>
      <c r="BC35" s="1038"/>
      <c r="BD35" s="1038"/>
      <c r="BE35" s="1022" t="s">
        <v>542</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392</v>
      </c>
      <c r="C36" s="1028"/>
      <c r="D36" s="1028"/>
      <c r="E36" s="1028"/>
      <c r="F36" s="1028"/>
      <c r="G36" s="1028"/>
      <c r="H36" s="1028"/>
      <c r="I36" s="1028"/>
      <c r="J36" s="1028"/>
      <c r="K36" s="1028"/>
      <c r="L36" s="1028"/>
      <c r="M36" s="1028"/>
      <c r="N36" s="1028"/>
      <c r="O36" s="1028"/>
      <c r="P36" s="1029"/>
      <c r="Q36" s="1039">
        <v>454</v>
      </c>
      <c r="R36" s="1040"/>
      <c r="S36" s="1040"/>
      <c r="T36" s="1040"/>
      <c r="U36" s="1040"/>
      <c r="V36" s="1040">
        <v>451</v>
      </c>
      <c r="W36" s="1040"/>
      <c r="X36" s="1040"/>
      <c r="Y36" s="1040"/>
      <c r="Z36" s="1040"/>
      <c r="AA36" s="1040">
        <v>4</v>
      </c>
      <c r="AB36" s="1040"/>
      <c r="AC36" s="1040"/>
      <c r="AD36" s="1040"/>
      <c r="AE36" s="1041"/>
      <c r="AF36" s="1033">
        <v>4</v>
      </c>
      <c r="AG36" s="1034"/>
      <c r="AH36" s="1034"/>
      <c r="AI36" s="1034"/>
      <c r="AJ36" s="1035"/>
      <c r="AK36" s="976">
        <v>221</v>
      </c>
      <c r="AL36" s="967"/>
      <c r="AM36" s="967"/>
      <c r="AN36" s="967"/>
      <c r="AO36" s="967"/>
      <c r="AP36" s="967">
        <v>2600</v>
      </c>
      <c r="AQ36" s="967"/>
      <c r="AR36" s="967"/>
      <c r="AS36" s="967"/>
      <c r="AT36" s="967"/>
      <c r="AU36" s="967">
        <v>2457</v>
      </c>
      <c r="AV36" s="967"/>
      <c r="AW36" s="967"/>
      <c r="AX36" s="967"/>
      <c r="AY36" s="967"/>
      <c r="AZ36" s="1038" t="s">
        <v>540</v>
      </c>
      <c r="BA36" s="1038"/>
      <c r="BB36" s="1038"/>
      <c r="BC36" s="1038"/>
      <c r="BD36" s="1038"/>
      <c r="BE36" s="1022" t="s">
        <v>390</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757</v>
      </c>
      <c r="AG63" s="955"/>
      <c r="AH63" s="955"/>
      <c r="AI63" s="955"/>
      <c r="AJ63" s="1020"/>
      <c r="AK63" s="1021"/>
      <c r="AL63" s="959"/>
      <c r="AM63" s="959"/>
      <c r="AN63" s="959"/>
      <c r="AO63" s="959"/>
      <c r="AP63" s="955">
        <v>5384</v>
      </c>
      <c r="AQ63" s="955"/>
      <c r="AR63" s="955"/>
      <c r="AS63" s="955"/>
      <c r="AT63" s="955"/>
      <c r="AU63" s="955">
        <v>3824</v>
      </c>
      <c r="AV63" s="955"/>
      <c r="AW63" s="955"/>
      <c r="AX63" s="955"/>
      <c r="AY63" s="955"/>
      <c r="AZ63" s="1015"/>
      <c r="BA63" s="1015"/>
      <c r="BB63" s="1015"/>
      <c r="BC63" s="1015"/>
      <c r="BD63" s="1015"/>
      <c r="BE63" s="956"/>
      <c r="BF63" s="956"/>
      <c r="BG63" s="956"/>
      <c r="BH63" s="956"/>
      <c r="BI63" s="957"/>
      <c r="BJ63" s="1016" t="s">
        <v>224</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397</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906</v>
      </c>
      <c r="R68" s="978"/>
      <c r="S68" s="978"/>
      <c r="T68" s="978"/>
      <c r="U68" s="978"/>
      <c r="V68" s="978">
        <v>801</v>
      </c>
      <c r="W68" s="978"/>
      <c r="X68" s="978"/>
      <c r="Y68" s="978"/>
      <c r="Z68" s="978"/>
      <c r="AA68" s="978">
        <v>105</v>
      </c>
      <c r="AB68" s="978"/>
      <c r="AC68" s="978"/>
      <c r="AD68" s="978"/>
      <c r="AE68" s="978"/>
      <c r="AF68" s="978">
        <v>105</v>
      </c>
      <c r="AG68" s="978"/>
      <c r="AH68" s="978"/>
      <c r="AI68" s="978"/>
      <c r="AJ68" s="978"/>
      <c r="AK68" s="978">
        <v>14</v>
      </c>
      <c r="AL68" s="978"/>
      <c r="AM68" s="978"/>
      <c r="AN68" s="978"/>
      <c r="AO68" s="978"/>
      <c r="AP68" s="978">
        <v>133</v>
      </c>
      <c r="AQ68" s="978"/>
      <c r="AR68" s="978"/>
      <c r="AS68" s="978"/>
      <c r="AT68" s="978"/>
      <c r="AU68" s="978">
        <v>4</v>
      </c>
      <c r="AV68" s="978"/>
      <c r="AW68" s="978"/>
      <c r="AX68" s="978"/>
      <c r="AY68" s="978"/>
      <c r="AZ68" s="979" t="s">
        <v>552</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1485</v>
      </c>
      <c r="R69" s="967"/>
      <c r="S69" s="967"/>
      <c r="T69" s="967"/>
      <c r="U69" s="967"/>
      <c r="V69" s="967">
        <v>1432</v>
      </c>
      <c r="W69" s="967"/>
      <c r="X69" s="967"/>
      <c r="Y69" s="967"/>
      <c r="Z69" s="967"/>
      <c r="AA69" s="967">
        <v>53</v>
      </c>
      <c r="AB69" s="967"/>
      <c r="AC69" s="967"/>
      <c r="AD69" s="967"/>
      <c r="AE69" s="967"/>
      <c r="AF69" s="967">
        <v>52</v>
      </c>
      <c r="AG69" s="967"/>
      <c r="AH69" s="967"/>
      <c r="AI69" s="967"/>
      <c r="AJ69" s="967"/>
      <c r="AK69" s="967">
        <v>31</v>
      </c>
      <c r="AL69" s="967"/>
      <c r="AM69" s="967"/>
      <c r="AN69" s="967"/>
      <c r="AO69" s="967"/>
      <c r="AP69" s="967">
        <v>3073</v>
      </c>
      <c r="AQ69" s="967"/>
      <c r="AR69" s="967"/>
      <c r="AS69" s="967"/>
      <c r="AT69" s="967"/>
      <c r="AU69" s="967">
        <v>243</v>
      </c>
      <c r="AV69" s="967"/>
      <c r="AW69" s="967"/>
      <c r="AX69" s="967"/>
      <c r="AY69" s="967"/>
      <c r="AZ69" s="968" t="s">
        <v>553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67</v>
      </c>
      <c r="R70" s="967"/>
      <c r="S70" s="967"/>
      <c r="T70" s="967"/>
      <c r="U70" s="967"/>
      <c r="V70" s="967">
        <v>66</v>
      </c>
      <c r="W70" s="967"/>
      <c r="X70" s="967"/>
      <c r="Y70" s="967"/>
      <c r="Z70" s="967"/>
      <c r="AA70" s="967">
        <v>1</v>
      </c>
      <c r="AB70" s="967"/>
      <c r="AC70" s="967"/>
      <c r="AD70" s="967"/>
      <c r="AE70" s="967"/>
      <c r="AF70" s="967">
        <v>1</v>
      </c>
      <c r="AG70" s="967"/>
      <c r="AH70" s="967"/>
      <c r="AI70" s="967"/>
      <c r="AJ70" s="967"/>
      <c r="AK70" s="967" t="s">
        <v>554</v>
      </c>
      <c r="AL70" s="967"/>
      <c r="AM70" s="967"/>
      <c r="AN70" s="967"/>
      <c r="AO70" s="967"/>
      <c r="AP70" s="967" t="s">
        <v>554</v>
      </c>
      <c r="AQ70" s="967"/>
      <c r="AR70" s="967"/>
      <c r="AS70" s="967"/>
      <c r="AT70" s="967"/>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9682</v>
      </c>
      <c r="R71" s="967"/>
      <c r="S71" s="967"/>
      <c r="T71" s="967"/>
      <c r="U71" s="967"/>
      <c r="V71" s="967">
        <v>9651</v>
      </c>
      <c r="W71" s="967"/>
      <c r="X71" s="967"/>
      <c r="Y71" s="967"/>
      <c r="Z71" s="967"/>
      <c r="AA71" s="967">
        <v>31</v>
      </c>
      <c r="AB71" s="967"/>
      <c r="AC71" s="967"/>
      <c r="AD71" s="967"/>
      <c r="AE71" s="967"/>
      <c r="AF71" s="967">
        <v>31</v>
      </c>
      <c r="AG71" s="967"/>
      <c r="AH71" s="967"/>
      <c r="AI71" s="967"/>
      <c r="AJ71" s="967"/>
      <c r="AK71" s="967">
        <v>1660</v>
      </c>
      <c r="AL71" s="967"/>
      <c r="AM71" s="967"/>
      <c r="AN71" s="967"/>
      <c r="AO71" s="967"/>
      <c r="AP71" s="967" t="s">
        <v>554</v>
      </c>
      <c r="AQ71" s="967"/>
      <c r="AR71" s="967"/>
      <c r="AS71" s="967"/>
      <c r="AT71" s="967"/>
      <c r="AU71" s="967" t="s">
        <v>554</v>
      </c>
      <c r="AV71" s="967"/>
      <c r="AW71" s="967"/>
      <c r="AX71" s="967"/>
      <c r="AY71" s="967"/>
      <c r="AZ71" s="968" t="s">
        <v>555</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714</v>
      </c>
      <c r="R72" s="967"/>
      <c r="S72" s="967"/>
      <c r="T72" s="967"/>
      <c r="U72" s="967"/>
      <c r="V72" s="967">
        <v>696</v>
      </c>
      <c r="W72" s="967"/>
      <c r="X72" s="967"/>
      <c r="Y72" s="967"/>
      <c r="Z72" s="967"/>
      <c r="AA72" s="967">
        <v>18</v>
      </c>
      <c r="AB72" s="967"/>
      <c r="AC72" s="967"/>
      <c r="AD72" s="967"/>
      <c r="AE72" s="967"/>
      <c r="AF72" s="967">
        <v>18</v>
      </c>
      <c r="AG72" s="967"/>
      <c r="AH72" s="967"/>
      <c r="AI72" s="967"/>
      <c r="AJ72" s="967"/>
      <c r="AK72" s="967" t="s">
        <v>554</v>
      </c>
      <c r="AL72" s="967"/>
      <c r="AM72" s="967"/>
      <c r="AN72" s="967"/>
      <c r="AO72" s="967"/>
      <c r="AP72" s="967">
        <v>251</v>
      </c>
      <c r="AQ72" s="967"/>
      <c r="AR72" s="967"/>
      <c r="AS72" s="967"/>
      <c r="AT72" s="967"/>
      <c r="AU72" s="967">
        <v>67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98</v>
      </c>
      <c r="R73" s="967"/>
      <c r="S73" s="967"/>
      <c r="T73" s="967"/>
      <c r="U73" s="967"/>
      <c r="V73" s="967">
        <v>87</v>
      </c>
      <c r="W73" s="967"/>
      <c r="X73" s="967"/>
      <c r="Y73" s="967"/>
      <c r="Z73" s="967"/>
      <c r="AA73" s="967">
        <v>10</v>
      </c>
      <c r="AB73" s="967"/>
      <c r="AC73" s="967"/>
      <c r="AD73" s="967"/>
      <c r="AE73" s="967"/>
      <c r="AF73" s="967">
        <v>10</v>
      </c>
      <c r="AG73" s="967"/>
      <c r="AH73" s="967"/>
      <c r="AI73" s="967"/>
      <c r="AJ73" s="967"/>
      <c r="AK73" s="967" t="s">
        <v>554</v>
      </c>
      <c r="AL73" s="967"/>
      <c r="AM73" s="967"/>
      <c r="AN73" s="967"/>
      <c r="AO73" s="967"/>
      <c r="AP73" s="967" t="s">
        <v>554</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539</v>
      </c>
      <c r="R74" s="967"/>
      <c r="S74" s="967"/>
      <c r="T74" s="967"/>
      <c r="U74" s="967"/>
      <c r="V74" s="967">
        <v>464</v>
      </c>
      <c r="W74" s="967"/>
      <c r="X74" s="967"/>
      <c r="Y74" s="967"/>
      <c r="Z74" s="967"/>
      <c r="AA74" s="967">
        <v>76</v>
      </c>
      <c r="AB74" s="967"/>
      <c r="AC74" s="967"/>
      <c r="AD74" s="967"/>
      <c r="AE74" s="967"/>
      <c r="AF74" s="967">
        <v>76</v>
      </c>
      <c r="AG74" s="967"/>
      <c r="AH74" s="967"/>
      <c r="AI74" s="967"/>
      <c r="AJ74" s="967"/>
      <c r="AK74" s="967" t="s">
        <v>554</v>
      </c>
      <c r="AL74" s="967"/>
      <c r="AM74" s="967"/>
      <c r="AN74" s="967"/>
      <c r="AO74" s="967"/>
      <c r="AP74" s="967">
        <v>67</v>
      </c>
      <c r="AQ74" s="967"/>
      <c r="AR74" s="967"/>
      <c r="AS74" s="967"/>
      <c r="AT74" s="967"/>
      <c r="AU74" s="967">
        <v>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4">
        <v>249</v>
      </c>
      <c r="R75" s="975"/>
      <c r="S75" s="975"/>
      <c r="T75" s="975"/>
      <c r="U75" s="976"/>
      <c r="V75" s="977">
        <v>219</v>
      </c>
      <c r="W75" s="975"/>
      <c r="X75" s="975"/>
      <c r="Y75" s="975"/>
      <c r="Z75" s="976"/>
      <c r="AA75" s="977">
        <v>30</v>
      </c>
      <c r="AB75" s="975"/>
      <c r="AC75" s="975"/>
      <c r="AD75" s="975"/>
      <c r="AE75" s="976"/>
      <c r="AF75" s="977">
        <v>30</v>
      </c>
      <c r="AG75" s="975"/>
      <c r="AH75" s="975"/>
      <c r="AI75" s="975"/>
      <c r="AJ75" s="976"/>
      <c r="AK75" s="977" t="s">
        <v>554</v>
      </c>
      <c r="AL75" s="975"/>
      <c r="AM75" s="975"/>
      <c r="AN75" s="975"/>
      <c r="AO75" s="976"/>
      <c r="AP75" s="977" t="s">
        <v>556</v>
      </c>
      <c r="AQ75" s="975"/>
      <c r="AR75" s="975"/>
      <c r="AS75" s="975"/>
      <c r="AT75" s="976"/>
      <c r="AU75" s="977" t="s">
        <v>554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551</v>
      </c>
      <c r="C76" s="971"/>
      <c r="D76" s="971"/>
      <c r="E76" s="971"/>
      <c r="F76" s="971"/>
      <c r="G76" s="971"/>
      <c r="H76" s="971"/>
      <c r="I76" s="971"/>
      <c r="J76" s="971"/>
      <c r="K76" s="971"/>
      <c r="L76" s="971"/>
      <c r="M76" s="971"/>
      <c r="N76" s="971"/>
      <c r="O76" s="971"/>
      <c r="P76" s="972"/>
      <c r="Q76" s="974">
        <v>231134</v>
      </c>
      <c r="R76" s="975"/>
      <c r="S76" s="975"/>
      <c r="T76" s="975"/>
      <c r="U76" s="976"/>
      <c r="V76" s="977">
        <v>220251</v>
      </c>
      <c r="W76" s="975"/>
      <c r="X76" s="975"/>
      <c r="Y76" s="975"/>
      <c r="Z76" s="976"/>
      <c r="AA76" s="977">
        <v>10883</v>
      </c>
      <c r="AB76" s="975"/>
      <c r="AC76" s="975"/>
      <c r="AD76" s="975"/>
      <c r="AE76" s="976"/>
      <c r="AF76" s="977">
        <v>10883</v>
      </c>
      <c r="AG76" s="975"/>
      <c r="AH76" s="975"/>
      <c r="AI76" s="975"/>
      <c r="AJ76" s="976"/>
      <c r="AK76" s="977">
        <v>1464</v>
      </c>
      <c r="AL76" s="975"/>
      <c r="AM76" s="975"/>
      <c r="AN76" s="975"/>
      <c r="AO76" s="976"/>
      <c r="AP76" s="977" t="s">
        <v>554</v>
      </c>
      <c r="AQ76" s="975"/>
      <c r="AR76" s="975"/>
      <c r="AS76" s="975"/>
      <c r="AT76" s="976"/>
      <c r="AU76" s="977" t="s">
        <v>554</v>
      </c>
      <c r="AV76" s="975"/>
      <c r="AW76" s="975"/>
      <c r="AX76" s="975"/>
      <c r="AY76" s="976"/>
      <c r="AZ76" s="968" t="s">
        <v>557</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11206</v>
      </c>
      <c r="AG88" s="955"/>
      <c r="AH88" s="955"/>
      <c r="AI88" s="955"/>
      <c r="AJ88" s="955"/>
      <c r="AK88" s="959"/>
      <c r="AL88" s="959"/>
      <c r="AM88" s="959"/>
      <c r="AN88" s="959"/>
      <c r="AO88" s="959"/>
      <c r="AP88" s="955">
        <v>3524</v>
      </c>
      <c r="AQ88" s="955"/>
      <c r="AR88" s="955"/>
      <c r="AS88" s="955"/>
      <c r="AT88" s="955"/>
      <c r="AU88" s="955">
        <v>317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290</v>
      </c>
      <c r="AG109" s="888"/>
      <c r="AH109" s="888"/>
      <c r="AI109" s="888"/>
      <c r="AJ109" s="889"/>
      <c r="AK109" s="890" t="s">
        <v>289</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290</v>
      </c>
      <c r="BW109" s="888"/>
      <c r="BX109" s="888"/>
      <c r="BY109" s="888"/>
      <c r="BZ109" s="889"/>
      <c r="CA109" s="890" t="s">
        <v>289</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290</v>
      </c>
      <c r="DM109" s="888"/>
      <c r="DN109" s="888"/>
      <c r="DO109" s="888"/>
      <c r="DP109" s="889"/>
      <c r="DQ109" s="890" t="s">
        <v>289</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312896</v>
      </c>
      <c r="AB110" s="873"/>
      <c r="AC110" s="873"/>
      <c r="AD110" s="873"/>
      <c r="AE110" s="874"/>
      <c r="AF110" s="875">
        <v>371485</v>
      </c>
      <c r="AG110" s="873"/>
      <c r="AH110" s="873"/>
      <c r="AI110" s="873"/>
      <c r="AJ110" s="874"/>
      <c r="AK110" s="875">
        <v>383683</v>
      </c>
      <c r="AL110" s="873"/>
      <c r="AM110" s="873"/>
      <c r="AN110" s="873"/>
      <c r="AO110" s="874"/>
      <c r="AP110" s="876">
        <v>16.3</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4119429</v>
      </c>
      <c r="BR110" s="800"/>
      <c r="BS110" s="800"/>
      <c r="BT110" s="800"/>
      <c r="BU110" s="800"/>
      <c r="BV110" s="800">
        <v>4166758</v>
      </c>
      <c r="BW110" s="800"/>
      <c r="BX110" s="800"/>
      <c r="BY110" s="800"/>
      <c r="BZ110" s="800"/>
      <c r="CA110" s="800">
        <v>4277509</v>
      </c>
      <c r="CB110" s="800"/>
      <c r="CC110" s="800"/>
      <c r="CD110" s="800"/>
      <c r="CE110" s="800"/>
      <c r="CF110" s="861">
        <v>181.8</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224</v>
      </c>
      <c r="DH110" s="800"/>
      <c r="DI110" s="800"/>
      <c r="DJ110" s="800"/>
      <c r="DK110" s="800"/>
      <c r="DL110" s="800" t="s">
        <v>224</v>
      </c>
      <c r="DM110" s="800"/>
      <c r="DN110" s="800"/>
      <c r="DO110" s="800"/>
      <c r="DP110" s="800"/>
      <c r="DQ110" s="800" t="s">
        <v>224</v>
      </c>
      <c r="DR110" s="800"/>
      <c r="DS110" s="800"/>
      <c r="DT110" s="800"/>
      <c r="DU110" s="800"/>
      <c r="DV110" s="801" t="s">
        <v>224</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224</v>
      </c>
      <c r="AB111" s="909"/>
      <c r="AC111" s="909"/>
      <c r="AD111" s="909"/>
      <c r="AE111" s="910"/>
      <c r="AF111" s="911" t="s">
        <v>224</v>
      </c>
      <c r="AG111" s="909"/>
      <c r="AH111" s="909"/>
      <c r="AI111" s="909"/>
      <c r="AJ111" s="910"/>
      <c r="AK111" s="911" t="s">
        <v>224</v>
      </c>
      <c r="AL111" s="909"/>
      <c r="AM111" s="909"/>
      <c r="AN111" s="909"/>
      <c r="AO111" s="910"/>
      <c r="AP111" s="912" t="s">
        <v>224</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t="s">
        <v>224</v>
      </c>
      <c r="BR111" s="771"/>
      <c r="BS111" s="771"/>
      <c r="BT111" s="771"/>
      <c r="BU111" s="771"/>
      <c r="BV111" s="771" t="s">
        <v>224</v>
      </c>
      <c r="BW111" s="771"/>
      <c r="BX111" s="771"/>
      <c r="BY111" s="771"/>
      <c r="BZ111" s="771"/>
      <c r="CA111" s="771" t="s">
        <v>224</v>
      </c>
      <c r="CB111" s="771"/>
      <c r="CC111" s="771"/>
      <c r="CD111" s="771"/>
      <c r="CE111" s="771"/>
      <c r="CF111" s="848" t="s">
        <v>224</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224</v>
      </c>
      <c r="DH111" s="771"/>
      <c r="DI111" s="771"/>
      <c r="DJ111" s="771"/>
      <c r="DK111" s="771"/>
      <c r="DL111" s="771" t="s">
        <v>224</v>
      </c>
      <c r="DM111" s="771"/>
      <c r="DN111" s="771"/>
      <c r="DO111" s="771"/>
      <c r="DP111" s="771"/>
      <c r="DQ111" s="771" t="s">
        <v>224</v>
      </c>
      <c r="DR111" s="771"/>
      <c r="DS111" s="771"/>
      <c r="DT111" s="771"/>
      <c r="DU111" s="771"/>
      <c r="DV111" s="823" t="s">
        <v>224</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224</v>
      </c>
      <c r="AB112" s="784"/>
      <c r="AC112" s="784"/>
      <c r="AD112" s="784"/>
      <c r="AE112" s="785"/>
      <c r="AF112" s="786" t="s">
        <v>224</v>
      </c>
      <c r="AG112" s="784"/>
      <c r="AH112" s="784"/>
      <c r="AI112" s="784"/>
      <c r="AJ112" s="785"/>
      <c r="AK112" s="786" t="s">
        <v>224</v>
      </c>
      <c r="AL112" s="784"/>
      <c r="AM112" s="784"/>
      <c r="AN112" s="784"/>
      <c r="AO112" s="785"/>
      <c r="AP112" s="754" t="s">
        <v>224</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4394715</v>
      </c>
      <c r="BR112" s="771"/>
      <c r="BS112" s="771"/>
      <c r="BT112" s="771"/>
      <c r="BU112" s="771"/>
      <c r="BV112" s="771">
        <v>4176746</v>
      </c>
      <c r="BW112" s="771"/>
      <c r="BX112" s="771"/>
      <c r="BY112" s="771"/>
      <c r="BZ112" s="771"/>
      <c r="CA112" s="771">
        <v>3824038</v>
      </c>
      <c r="CB112" s="771"/>
      <c r="CC112" s="771"/>
      <c r="CD112" s="771"/>
      <c r="CE112" s="771"/>
      <c r="CF112" s="848">
        <v>162.5</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224</v>
      </c>
      <c r="DH112" s="771"/>
      <c r="DI112" s="771"/>
      <c r="DJ112" s="771"/>
      <c r="DK112" s="771"/>
      <c r="DL112" s="771" t="s">
        <v>224</v>
      </c>
      <c r="DM112" s="771"/>
      <c r="DN112" s="771"/>
      <c r="DO112" s="771"/>
      <c r="DP112" s="771"/>
      <c r="DQ112" s="771" t="s">
        <v>224</v>
      </c>
      <c r="DR112" s="771"/>
      <c r="DS112" s="771"/>
      <c r="DT112" s="771"/>
      <c r="DU112" s="771"/>
      <c r="DV112" s="823" t="s">
        <v>224</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311936</v>
      </c>
      <c r="AB113" s="909"/>
      <c r="AC113" s="909"/>
      <c r="AD113" s="909"/>
      <c r="AE113" s="910"/>
      <c r="AF113" s="911">
        <v>314953</v>
      </c>
      <c r="AG113" s="909"/>
      <c r="AH113" s="909"/>
      <c r="AI113" s="909"/>
      <c r="AJ113" s="910"/>
      <c r="AK113" s="911">
        <v>280341</v>
      </c>
      <c r="AL113" s="909"/>
      <c r="AM113" s="909"/>
      <c r="AN113" s="909"/>
      <c r="AO113" s="910"/>
      <c r="AP113" s="912">
        <v>11.9</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300334</v>
      </c>
      <c r="BR113" s="771"/>
      <c r="BS113" s="771"/>
      <c r="BT113" s="771"/>
      <c r="BU113" s="771"/>
      <c r="BV113" s="771">
        <v>282876</v>
      </c>
      <c r="BW113" s="771"/>
      <c r="BX113" s="771"/>
      <c r="BY113" s="771"/>
      <c r="BZ113" s="771"/>
      <c r="CA113" s="771">
        <v>315839</v>
      </c>
      <c r="CB113" s="771"/>
      <c r="CC113" s="771"/>
      <c r="CD113" s="771"/>
      <c r="CE113" s="771"/>
      <c r="CF113" s="848">
        <v>13.4</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224</v>
      </c>
      <c r="DH113" s="784"/>
      <c r="DI113" s="784"/>
      <c r="DJ113" s="784"/>
      <c r="DK113" s="785"/>
      <c r="DL113" s="786" t="s">
        <v>224</v>
      </c>
      <c r="DM113" s="784"/>
      <c r="DN113" s="784"/>
      <c r="DO113" s="784"/>
      <c r="DP113" s="785"/>
      <c r="DQ113" s="786" t="s">
        <v>224</v>
      </c>
      <c r="DR113" s="784"/>
      <c r="DS113" s="784"/>
      <c r="DT113" s="784"/>
      <c r="DU113" s="785"/>
      <c r="DV113" s="754" t="s">
        <v>224</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62096</v>
      </c>
      <c r="AB114" s="784"/>
      <c r="AC114" s="784"/>
      <c r="AD114" s="784"/>
      <c r="AE114" s="785"/>
      <c r="AF114" s="786">
        <v>61986</v>
      </c>
      <c r="AG114" s="784"/>
      <c r="AH114" s="784"/>
      <c r="AI114" s="784"/>
      <c r="AJ114" s="785"/>
      <c r="AK114" s="786">
        <v>58597</v>
      </c>
      <c r="AL114" s="784"/>
      <c r="AM114" s="784"/>
      <c r="AN114" s="784"/>
      <c r="AO114" s="785"/>
      <c r="AP114" s="754">
        <v>2.5</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t="s">
        <v>224</v>
      </c>
      <c r="BR114" s="771"/>
      <c r="BS114" s="771"/>
      <c r="BT114" s="771"/>
      <c r="BU114" s="771"/>
      <c r="BV114" s="771" t="s">
        <v>224</v>
      </c>
      <c r="BW114" s="771"/>
      <c r="BX114" s="771"/>
      <c r="BY114" s="771"/>
      <c r="BZ114" s="771"/>
      <c r="CA114" s="771" t="s">
        <v>224</v>
      </c>
      <c r="CB114" s="771"/>
      <c r="CC114" s="771"/>
      <c r="CD114" s="771"/>
      <c r="CE114" s="771"/>
      <c r="CF114" s="848" t="s">
        <v>224</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224</v>
      </c>
      <c r="DH114" s="784"/>
      <c r="DI114" s="784"/>
      <c r="DJ114" s="784"/>
      <c r="DK114" s="785"/>
      <c r="DL114" s="786" t="s">
        <v>224</v>
      </c>
      <c r="DM114" s="784"/>
      <c r="DN114" s="784"/>
      <c r="DO114" s="784"/>
      <c r="DP114" s="785"/>
      <c r="DQ114" s="786" t="s">
        <v>224</v>
      </c>
      <c r="DR114" s="784"/>
      <c r="DS114" s="784"/>
      <c r="DT114" s="784"/>
      <c r="DU114" s="785"/>
      <c r="DV114" s="754" t="s">
        <v>224</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224</v>
      </c>
      <c r="AB115" s="909"/>
      <c r="AC115" s="909"/>
      <c r="AD115" s="909"/>
      <c r="AE115" s="910"/>
      <c r="AF115" s="911" t="s">
        <v>224</v>
      </c>
      <c r="AG115" s="909"/>
      <c r="AH115" s="909"/>
      <c r="AI115" s="909"/>
      <c r="AJ115" s="910"/>
      <c r="AK115" s="911" t="s">
        <v>224</v>
      </c>
      <c r="AL115" s="909"/>
      <c r="AM115" s="909"/>
      <c r="AN115" s="909"/>
      <c r="AO115" s="910"/>
      <c r="AP115" s="912" t="s">
        <v>224</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224</v>
      </c>
      <c r="BR115" s="771"/>
      <c r="BS115" s="771"/>
      <c r="BT115" s="771"/>
      <c r="BU115" s="771"/>
      <c r="BV115" s="771" t="s">
        <v>224</v>
      </c>
      <c r="BW115" s="771"/>
      <c r="BX115" s="771"/>
      <c r="BY115" s="771"/>
      <c r="BZ115" s="771"/>
      <c r="CA115" s="771" t="s">
        <v>224</v>
      </c>
      <c r="CB115" s="771"/>
      <c r="CC115" s="771"/>
      <c r="CD115" s="771"/>
      <c r="CE115" s="771"/>
      <c r="CF115" s="848" t="s">
        <v>224</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224</v>
      </c>
      <c r="DH115" s="784"/>
      <c r="DI115" s="784"/>
      <c r="DJ115" s="784"/>
      <c r="DK115" s="785"/>
      <c r="DL115" s="786" t="s">
        <v>224</v>
      </c>
      <c r="DM115" s="784"/>
      <c r="DN115" s="784"/>
      <c r="DO115" s="784"/>
      <c r="DP115" s="785"/>
      <c r="DQ115" s="786" t="s">
        <v>224</v>
      </c>
      <c r="DR115" s="784"/>
      <c r="DS115" s="784"/>
      <c r="DT115" s="784"/>
      <c r="DU115" s="785"/>
      <c r="DV115" s="754" t="s">
        <v>224</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224</v>
      </c>
      <c r="AB116" s="784"/>
      <c r="AC116" s="784"/>
      <c r="AD116" s="784"/>
      <c r="AE116" s="785"/>
      <c r="AF116" s="786" t="s">
        <v>224</v>
      </c>
      <c r="AG116" s="784"/>
      <c r="AH116" s="784"/>
      <c r="AI116" s="784"/>
      <c r="AJ116" s="785"/>
      <c r="AK116" s="786" t="s">
        <v>224</v>
      </c>
      <c r="AL116" s="784"/>
      <c r="AM116" s="784"/>
      <c r="AN116" s="784"/>
      <c r="AO116" s="785"/>
      <c r="AP116" s="754" t="s">
        <v>224</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224</v>
      </c>
      <c r="BR116" s="771"/>
      <c r="BS116" s="771"/>
      <c r="BT116" s="771"/>
      <c r="BU116" s="771"/>
      <c r="BV116" s="771" t="s">
        <v>224</v>
      </c>
      <c r="BW116" s="771"/>
      <c r="BX116" s="771"/>
      <c r="BY116" s="771"/>
      <c r="BZ116" s="771"/>
      <c r="CA116" s="771" t="s">
        <v>224</v>
      </c>
      <c r="CB116" s="771"/>
      <c r="CC116" s="771"/>
      <c r="CD116" s="771"/>
      <c r="CE116" s="771"/>
      <c r="CF116" s="848" t="s">
        <v>224</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224</v>
      </c>
      <c r="DH116" s="784"/>
      <c r="DI116" s="784"/>
      <c r="DJ116" s="784"/>
      <c r="DK116" s="785"/>
      <c r="DL116" s="786" t="s">
        <v>224</v>
      </c>
      <c r="DM116" s="784"/>
      <c r="DN116" s="784"/>
      <c r="DO116" s="784"/>
      <c r="DP116" s="785"/>
      <c r="DQ116" s="786" t="s">
        <v>224</v>
      </c>
      <c r="DR116" s="784"/>
      <c r="DS116" s="784"/>
      <c r="DT116" s="784"/>
      <c r="DU116" s="785"/>
      <c r="DV116" s="754" t="s">
        <v>224</v>
      </c>
      <c r="DW116" s="755"/>
      <c r="DX116" s="755"/>
      <c r="DY116" s="755"/>
      <c r="DZ116" s="756"/>
    </row>
    <row r="117" spans="1:130" s="197" customFormat="1" ht="26.25" customHeight="1">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686928</v>
      </c>
      <c r="AB117" s="895"/>
      <c r="AC117" s="895"/>
      <c r="AD117" s="895"/>
      <c r="AE117" s="896"/>
      <c r="AF117" s="898">
        <v>748424</v>
      </c>
      <c r="AG117" s="895"/>
      <c r="AH117" s="895"/>
      <c r="AI117" s="895"/>
      <c r="AJ117" s="896"/>
      <c r="AK117" s="898">
        <v>722621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224</v>
      </c>
      <c r="BR117" s="858"/>
      <c r="BS117" s="858"/>
      <c r="BT117" s="858"/>
      <c r="BU117" s="858"/>
      <c r="BV117" s="858" t="s">
        <v>224</v>
      </c>
      <c r="BW117" s="858"/>
      <c r="BX117" s="858"/>
      <c r="BY117" s="858"/>
      <c r="BZ117" s="858"/>
      <c r="CA117" s="858" t="s">
        <v>224</v>
      </c>
      <c r="CB117" s="858"/>
      <c r="CC117" s="858"/>
      <c r="CD117" s="858"/>
      <c r="CE117" s="858"/>
      <c r="CF117" s="848" t="s">
        <v>224</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224</v>
      </c>
      <c r="DH117" s="784"/>
      <c r="DI117" s="784"/>
      <c r="DJ117" s="784"/>
      <c r="DK117" s="785"/>
      <c r="DL117" s="786" t="s">
        <v>224</v>
      </c>
      <c r="DM117" s="784"/>
      <c r="DN117" s="784"/>
      <c r="DO117" s="784"/>
      <c r="DP117" s="785"/>
      <c r="DQ117" s="786" t="s">
        <v>224</v>
      </c>
      <c r="DR117" s="784"/>
      <c r="DS117" s="784"/>
      <c r="DT117" s="784"/>
      <c r="DU117" s="785"/>
      <c r="DV117" s="754" t="s">
        <v>224</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290</v>
      </c>
      <c r="AG118" s="888"/>
      <c r="AH118" s="888"/>
      <c r="AI118" s="888"/>
      <c r="AJ118" s="889"/>
      <c r="AK118" s="890" t="s">
        <v>289</v>
      </c>
      <c r="AL118" s="888"/>
      <c r="AM118" s="888"/>
      <c r="AN118" s="888"/>
      <c r="AO118" s="889"/>
      <c r="AP118" s="891" t="s">
        <v>408</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436</v>
      </c>
      <c r="BP118" s="838"/>
      <c r="BQ118" s="857">
        <v>8814478</v>
      </c>
      <c r="BR118" s="858"/>
      <c r="BS118" s="858"/>
      <c r="BT118" s="858"/>
      <c r="BU118" s="858"/>
      <c r="BV118" s="858">
        <v>8626380</v>
      </c>
      <c r="BW118" s="858"/>
      <c r="BX118" s="858"/>
      <c r="BY118" s="858"/>
      <c r="BZ118" s="858"/>
      <c r="CA118" s="858">
        <v>8417386</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224</v>
      </c>
      <c r="DH118" s="784"/>
      <c r="DI118" s="784"/>
      <c r="DJ118" s="784"/>
      <c r="DK118" s="785"/>
      <c r="DL118" s="786" t="s">
        <v>224</v>
      </c>
      <c r="DM118" s="784"/>
      <c r="DN118" s="784"/>
      <c r="DO118" s="784"/>
      <c r="DP118" s="785"/>
      <c r="DQ118" s="786" t="s">
        <v>224</v>
      </c>
      <c r="DR118" s="784"/>
      <c r="DS118" s="784"/>
      <c r="DT118" s="784"/>
      <c r="DU118" s="785"/>
      <c r="DV118" s="754" t="s">
        <v>224</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224</v>
      </c>
      <c r="AB119" s="873"/>
      <c r="AC119" s="873"/>
      <c r="AD119" s="873"/>
      <c r="AE119" s="874"/>
      <c r="AF119" s="875" t="s">
        <v>224</v>
      </c>
      <c r="AG119" s="873"/>
      <c r="AH119" s="873"/>
      <c r="AI119" s="873"/>
      <c r="AJ119" s="874"/>
      <c r="AK119" s="875" t="s">
        <v>224</v>
      </c>
      <c r="AL119" s="873"/>
      <c r="AM119" s="873"/>
      <c r="AN119" s="873"/>
      <c r="AO119" s="874"/>
      <c r="AP119" s="876" t="s">
        <v>224</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2124686</v>
      </c>
      <c r="BR119" s="800"/>
      <c r="BS119" s="800"/>
      <c r="BT119" s="800"/>
      <c r="BU119" s="800"/>
      <c r="BV119" s="800">
        <v>1971592</v>
      </c>
      <c r="BW119" s="800"/>
      <c r="BX119" s="800"/>
      <c r="BY119" s="800"/>
      <c r="BZ119" s="800"/>
      <c r="CA119" s="800">
        <v>1664807</v>
      </c>
      <c r="CB119" s="800"/>
      <c r="CC119" s="800"/>
      <c r="CD119" s="800"/>
      <c r="CE119" s="800"/>
      <c r="CF119" s="861">
        <v>70.7</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224</v>
      </c>
      <c r="DH119" s="717"/>
      <c r="DI119" s="717"/>
      <c r="DJ119" s="717"/>
      <c r="DK119" s="718"/>
      <c r="DL119" s="719" t="s">
        <v>224</v>
      </c>
      <c r="DM119" s="717"/>
      <c r="DN119" s="717"/>
      <c r="DO119" s="717"/>
      <c r="DP119" s="718"/>
      <c r="DQ119" s="719" t="s">
        <v>224</v>
      </c>
      <c r="DR119" s="717"/>
      <c r="DS119" s="717"/>
      <c r="DT119" s="717"/>
      <c r="DU119" s="718"/>
      <c r="DV119" s="807" t="s">
        <v>224</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224</v>
      </c>
      <c r="AB120" s="784"/>
      <c r="AC120" s="784"/>
      <c r="AD120" s="784"/>
      <c r="AE120" s="785"/>
      <c r="AF120" s="786" t="s">
        <v>224</v>
      </c>
      <c r="AG120" s="784"/>
      <c r="AH120" s="784"/>
      <c r="AI120" s="784"/>
      <c r="AJ120" s="785"/>
      <c r="AK120" s="786" t="s">
        <v>224</v>
      </c>
      <c r="AL120" s="784"/>
      <c r="AM120" s="784"/>
      <c r="AN120" s="784"/>
      <c r="AO120" s="785"/>
      <c r="AP120" s="754" t="s">
        <v>224</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t="s">
        <v>224</v>
      </c>
      <c r="BR120" s="771"/>
      <c r="BS120" s="771"/>
      <c r="BT120" s="771"/>
      <c r="BU120" s="771"/>
      <c r="BV120" s="771" t="s">
        <v>224</v>
      </c>
      <c r="BW120" s="771"/>
      <c r="BX120" s="771"/>
      <c r="BY120" s="771"/>
      <c r="BZ120" s="771"/>
      <c r="CA120" s="771" t="s">
        <v>224</v>
      </c>
      <c r="CB120" s="771"/>
      <c r="CC120" s="771"/>
      <c r="CD120" s="771"/>
      <c r="CE120" s="771"/>
      <c r="CF120" s="848" t="s">
        <v>224</v>
      </c>
      <c r="CG120" s="849"/>
      <c r="CH120" s="849"/>
      <c r="CI120" s="849"/>
      <c r="CJ120" s="849"/>
      <c r="CK120" s="850" t="s">
        <v>442</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2682133</v>
      </c>
      <c r="DH120" s="800"/>
      <c r="DI120" s="800"/>
      <c r="DJ120" s="800"/>
      <c r="DK120" s="800"/>
      <c r="DL120" s="800">
        <v>2616022</v>
      </c>
      <c r="DM120" s="800"/>
      <c r="DN120" s="800"/>
      <c r="DO120" s="800"/>
      <c r="DP120" s="800"/>
      <c r="DQ120" s="800">
        <v>2456760</v>
      </c>
      <c r="DR120" s="800"/>
      <c r="DS120" s="800"/>
      <c r="DT120" s="800"/>
      <c r="DU120" s="800"/>
      <c r="DV120" s="801">
        <v>104.4</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224</v>
      </c>
      <c r="AB121" s="784"/>
      <c r="AC121" s="784"/>
      <c r="AD121" s="784"/>
      <c r="AE121" s="785"/>
      <c r="AF121" s="786" t="s">
        <v>224</v>
      </c>
      <c r="AG121" s="784"/>
      <c r="AH121" s="784"/>
      <c r="AI121" s="784"/>
      <c r="AJ121" s="785"/>
      <c r="AK121" s="786" t="s">
        <v>224</v>
      </c>
      <c r="AL121" s="784"/>
      <c r="AM121" s="784"/>
      <c r="AN121" s="784"/>
      <c r="AO121" s="785"/>
      <c r="AP121" s="754" t="s">
        <v>224</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4774080</v>
      </c>
      <c r="BR121" s="858"/>
      <c r="BS121" s="858"/>
      <c r="BT121" s="858"/>
      <c r="BU121" s="858"/>
      <c r="BV121" s="858">
        <v>4882908</v>
      </c>
      <c r="BW121" s="858"/>
      <c r="BX121" s="858"/>
      <c r="BY121" s="858"/>
      <c r="BZ121" s="858"/>
      <c r="CA121" s="858">
        <v>4897111</v>
      </c>
      <c r="CB121" s="858"/>
      <c r="CC121" s="858"/>
      <c r="CD121" s="858"/>
      <c r="CE121" s="858"/>
      <c r="CF121" s="859">
        <v>208.1</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953835</v>
      </c>
      <c r="DH121" s="771"/>
      <c r="DI121" s="771"/>
      <c r="DJ121" s="771"/>
      <c r="DK121" s="771"/>
      <c r="DL121" s="771">
        <v>856580</v>
      </c>
      <c r="DM121" s="771"/>
      <c r="DN121" s="771"/>
      <c r="DO121" s="771"/>
      <c r="DP121" s="771"/>
      <c r="DQ121" s="771">
        <v>730725</v>
      </c>
      <c r="DR121" s="771"/>
      <c r="DS121" s="771"/>
      <c r="DT121" s="771"/>
      <c r="DU121" s="771"/>
      <c r="DV121" s="823">
        <v>31.1</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224</v>
      </c>
      <c r="AB122" s="784"/>
      <c r="AC122" s="784"/>
      <c r="AD122" s="784"/>
      <c r="AE122" s="785"/>
      <c r="AF122" s="786" t="s">
        <v>224</v>
      </c>
      <c r="AG122" s="784"/>
      <c r="AH122" s="784"/>
      <c r="AI122" s="784"/>
      <c r="AJ122" s="785"/>
      <c r="AK122" s="786" t="s">
        <v>224</v>
      </c>
      <c r="AL122" s="784"/>
      <c r="AM122" s="784"/>
      <c r="AN122" s="784"/>
      <c r="AO122" s="785"/>
      <c r="AP122" s="754" t="s">
        <v>224</v>
      </c>
      <c r="AQ122" s="755"/>
      <c r="AR122" s="755"/>
      <c r="AS122" s="755"/>
      <c r="AT122" s="756"/>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445</v>
      </c>
      <c r="BP122" s="838"/>
      <c r="BQ122" s="839">
        <v>6898766</v>
      </c>
      <c r="BR122" s="840"/>
      <c r="BS122" s="840"/>
      <c r="BT122" s="840"/>
      <c r="BU122" s="840"/>
      <c r="BV122" s="840">
        <v>6854500</v>
      </c>
      <c r="BW122" s="840"/>
      <c r="BX122" s="840"/>
      <c r="BY122" s="840"/>
      <c r="BZ122" s="840"/>
      <c r="CA122" s="840">
        <v>6561918</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677633</v>
      </c>
      <c r="DH122" s="771"/>
      <c r="DI122" s="771"/>
      <c r="DJ122" s="771"/>
      <c r="DK122" s="771"/>
      <c r="DL122" s="771">
        <v>624417</v>
      </c>
      <c r="DM122" s="771"/>
      <c r="DN122" s="771"/>
      <c r="DO122" s="771"/>
      <c r="DP122" s="771"/>
      <c r="DQ122" s="771">
        <v>560925</v>
      </c>
      <c r="DR122" s="771"/>
      <c r="DS122" s="771"/>
      <c r="DT122" s="771"/>
      <c r="DU122" s="771"/>
      <c r="DV122" s="823">
        <v>23.8</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224</v>
      </c>
      <c r="AB123" s="784"/>
      <c r="AC123" s="784"/>
      <c r="AD123" s="784"/>
      <c r="AE123" s="785"/>
      <c r="AF123" s="786" t="s">
        <v>224</v>
      </c>
      <c r="AG123" s="784"/>
      <c r="AH123" s="784"/>
      <c r="AI123" s="784"/>
      <c r="AJ123" s="785"/>
      <c r="AK123" s="786" t="s">
        <v>224</v>
      </c>
      <c r="AL123" s="784"/>
      <c r="AM123" s="784"/>
      <c r="AN123" s="784"/>
      <c r="AO123" s="785"/>
      <c r="AP123" s="754" t="s">
        <v>224</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78.2</v>
      </c>
      <c r="BR123" s="832"/>
      <c r="BS123" s="832"/>
      <c r="BT123" s="832"/>
      <c r="BU123" s="832"/>
      <c r="BV123" s="832">
        <v>73.2</v>
      </c>
      <c r="BW123" s="832"/>
      <c r="BX123" s="832"/>
      <c r="BY123" s="832"/>
      <c r="BZ123" s="832"/>
      <c r="CA123" s="832">
        <v>78.8</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38372</v>
      </c>
      <c r="DH123" s="784"/>
      <c r="DI123" s="784"/>
      <c r="DJ123" s="784"/>
      <c r="DK123" s="785"/>
      <c r="DL123" s="786">
        <v>43719</v>
      </c>
      <c r="DM123" s="784"/>
      <c r="DN123" s="784"/>
      <c r="DO123" s="784"/>
      <c r="DP123" s="785"/>
      <c r="DQ123" s="786">
        <v>43412</v>
      </c>
      <c r="DR123" s="784"/>
      <c r="DS123" s="784"/>
      <c r="DT123" s="784"/>
      <c r="DU123" s="785"/>
      <c r="DV123" s="754">
        <v>1.8</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224</v>
      </c>
      <c r="AB124" s="784"/>
      <c r="AC124" s="784"/>
      <c r="AD124" s="784"/>
      <c r="AE124" s="785"/>
      <c r="AF124" s="786" t="s">
        <v>224</v>
      </c>
      <c r="AG124" s="784"/>
      <c r="AH124" s="784"/>
      <c r="AI124" s="784"/>
      <c r="AJ124" s="785"/>
      <c r="AK124" s="786" t="s">
        <v>224</v>
      </c>
      <c r="AL124" s="784"/>
      <c r="AM124" s="784"/>
      <c r="AN124" s="784"/>
      <c r="AO124" s="785"/>
      <c r="AP124" s="754" t="s">
        <v>224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42742</v>
      </c>
      <c r="DH124" s="717"/>
      <c r="DI124" s="717"/>
      <c r="DJ124" s="717"/>
      <c r="DK124" s="718"/>
      <c r="DL124" s="719">
        <v>36008</v>
      </c>
      <c r="DM124" s="717"/>
      <c r="DN124" s="717"/>
      <c r="DO124" s="717"/>
      <c r="DP124" s="718"/>
      <c r="DQ124" s="719">
        <v>32216</v>
      </c>
      <c r="DR124" s="717"/>
      <c r="DS124" s="717"/>
      <c r="DT124" s="717"/>
      <c r="DU124" s="718"/>
      <c r="DV124" s="807">
        <v>1.4</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224</v>
      </c>
      <c r="AB125" s="784"/>
      <c r="AC125" s="784"/>
      <c r="AD125" s="784"/>
      <c r="AE125" s="785"/>
      <c r="AF125" s="786" t="s">
        <v>224</v>
      </c>
      <c r="AG125" s="784"/>
      <c r="AH125" s="784"/>
      <c r="AI125" s="784"/>
      <c r="AJ125" s="785"/>
      <c r="AK125" s="786" t="s">
        <v>224</v>
      </c>
      <c r="AL125" s="784"/>
      <c r="AM125" s="784"/>
      <c r="AN125" s="784"/>
      <c r="AO125" s="785"/>
      <c r="AP125" s="754" t="s">
        <v>224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224</v>
      </c>
      <c r="DH125" s="800"/>
      <c r="DI125" s="800"/>
      <c r="DJ125" s="800"/>
      <c r="DK125" s="800"/>
      <c r="DL125" s="800" t="s">
        <v>224</v>
      </c>
      <c r="DM125" s="800"/>
      <c r="DN125" s="800"/>
      <c r="DO125" s="800"/>
      <c r="DP125" s="800"/>
      <c r="DQ125" s="800" t="s">
        <v>224</v>
      </c>
      <c r="DR125" s="800"/>
      <c r="DS125" s="800"/>
      <c r="DT125" s="800"/>
      <c r="DU125" s="800"/>
      <c r="DV125" s="801" t="s">
        <v>224</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224</v>
      </c>
      <c r="AB126" s="784"/>
      <c r="AC126" s="784"/>
      <c r="AD126" s="784"/>
      <c r="AE126" s="785"/>
      <c r="AF126" s="786" t="s">
        <v>224</v>
      </c>
      <c r="AG126" s="784"/>
      <c r="AH126" s="784"/>
      <c r="AI126" s="784"/>
      <c r="AJ126" s="785"/>
      <c r="AK126" s="786" t="s">
        <v>224</v>
      </c>
      <c r="AL126" s="784"/>
      <c r="AM126" s="784"/>
      <c r="AN126" s="784"/>
      <c r="AO126" s="785"/>
      <c r="AP126" s="754" t="s">
        <v>224</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224</v>
      </c>
      <c r="DH126" s="771"/>
      <c r="DI126" s="771"/>
      <c r="DJ126" s="771"/>
      <c r="DK126" s="771"/>
      <c r="DL126" s="771" t="s">
        <v>224</v>
      </c>
      <c r="DM126" s="771"/>
      <c r="DN126" s="771"/>
      <c r="DO126" s="771"/>
      <c r="DP126" s="771"/>
      <c r="DQ126" s="771" t="s">
        <v>224</v>
      </c>
      <c r="DR126" s="771"/>
      <c r="DS126" s="771"/>
      <c r="DT126" s="771"/>
      <c r="DU126" s="771"/>
      <c r="DV126" s="823" t="s">
        <v>224</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224</v>
      </c>
      <c r="AB127" s="784"/>
      <c r="AC127" s="784"/>
      <c r="AD127" s="784"/>
      <c r="AE127" s="785"/>
      <c r="AF127" s="786" t="s">
        <v>224</v>
      </c>
      <c r="AG127" s="784"/>
      <c r="AH127" s="784"/>
      <c r="AI127" s="784"/>
      <c r="AJ127" s="785"/>
      <c r="AK127" s="786" t="s">
        <v>224</v>
      </c>
      <c r="AL127" s="784"/>
      <c r="AM127" s="784"/>
      <c r="AN127" s="784"/>
      <c r="AO127" s="785"/>
      <c r="AP127" s="754" t="s">
        <v>224</v>
      </c>
      <c r="AQ127" s="755"/>
      <c r="AR127" s="755"/>
      <c r="AS127" s="755"/>
      <c r="AT127" s="756"/>
      <c r="AU127" s="233"/>
      <c r="AV127" s="233"/>
      <c r="AW127" s="233"/>
      <c r="AX127" s="757" t="s">
        <v>456</v>
      </c>
      <c r="AY127" s="758"/>
      <c r="AZ127" s="758"/>
      <c r="BA127" s="758"/>
      <c r="BB127" s="758"/>
      <c r="BC127" s="758"/>
      <c r="BD127" s="758"/>
      <c r="BE127" s="759"/>
      <c r="BF127" s="760" t="s">
        <v>224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224</v>
      </c>
      <c r="DH127" s="820"/>
      <c r="DI127" s="820"/>
      <c r="DJ127" s="820"/>
      <c r="DK127" s="820"/>
      <c r="DL127" s="820" t="s">
        <v>224</v>
      </c>
      <c r="DM127" s="820"/>
      <c r="DN127" s="820"/>
      <c r="DO127" s="820"/>
      <c r="DP127" s="820"/>
      <c r="DQ127" s="820" t="s">
        <v>224</v>
      </c>
      <c r="DR127" s="820"/>
      <c r="DS127" s="820"/>
      <c r="DT127" s="820"/>
      <c r="DU127" s="820"/>
      <c r="DV127" s="821" t="s">
        <v>224</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t="s">
        <v>224</v>
      </c>
      <c r="AB128" s="724"/>
      <c r="AC128" s="724"/>
      <c r="AD128" s="724"/>
      <c r="AE128" s="725"/>
      <c r="AF128" s="726" t="s">
        <v>224</v>
      </c>
      <c r="AG128" s="724"/>
      <c r="AH128" s="724"/>
      <c r="AI128" s="724"/>
      <c r="AJ128" s="725"/>
      <c r="AK128" s="726" t="s">
        <v>224</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224</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2821390</v>
      </c>
      <c r="AB129" s="784"/>
      <c r="AC129" s="784"/>
      <c r="AD129" s="784"/>
      <c r="AE129" s="785"/>
      <c r="AF129" s="786">
        <v>2794997</v>
      </c>
      <c r="AG129" s="784"/>
      <c r="AH129" s="784"/>
      <c r="AI129" s="784"/>
      <c r="AJ129" s="785"/>
      <c r="AK129" s="786">
        <v>2748687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372030</v>
      </c>
      <c r="AB130" s="784"/>
      <c r="AC130" s="784"/>
      <c r="AD130" s="784"/>
      <c r="AE130" s="785"/>
      <c r="AF130" s="786">
        <v>376391</v>
      </c>
      <c r="AG130" s="784"/>
      <c r="AH130" s="784"/>
      <c r="AI130" s="784"/>
      <c r="AJ130" s="785"/>
      <c r="AK130" s="786">
        <v>395470</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78.8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2449360</v>
      </c>
      <c r="AB131" s="717"/>
      <c r="AC131" s="717"/>
      <c r="AD131" s="717"/>
      <c r="AE131" s="718"/>
      <c r="AF131" s="719">
        <v>2418606</v>
      </c>
      <c r="AG131" s="717"/>
      <c r="AH131" s="717"/>
      <c r="AI131" s="717"/>
      <c r="AJ131" s="718"/>
      <c r="AK131" s="719">
        <v>2353217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12.856337979999999</v>
      </c>
      <c r="AB132" s="740"/>
      <c r="AC132" s="740"/>
      <c r="AD132" s="740"/>
      <c r="AE132" s="741"/>
      <c r="AF132" s="742">
        <v>15.38212508</v>
      </c>
      <c r="AG132" s="740"/>
      <c r="AH132" s="740"/>
      <c r="AI132" s="740"/>
      <c r="AJ132" s="741"/>
      <c r="AK132" s="742">
        <v>13.9022878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13.6</v>
      </c>
      <c r="AB133" s="749"/>
      <c r="AC133" s="749"/>
      <c r="AD133" s="749"/>
      <c r="AE133" s="750"/>
      <c r="AF133" s="748">
        <v>14.5</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0" zoomScaleNormal="100" zoomScaleSheetLayoutView="8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697879</v>
      </c>
      <c r="L9" s="264">
        <v>90399</v>
      </c>
      <c r="M9" s="265">
        <v>107721</v>
      </c>
      <c r="N9" s="266">
        <v>-16.100000000000001</v>
      </c>
    </row>
    <row r="10" spans="1:16">
      <c r="A10" s="248"/>
      <c r="B10" s="244"/>
      <c r="C10" s="244"/>
      <c r="D10" s="244"/>
      <c r="E10" s="244"/>
      <c r="F10" s="244"/>
      <c r="G10" s="1133" t="s">
        <v>478</v>
      </c>
      <c r="H10" s="1134"/>
      <c r="I10" s="1134"/>
      <c r="J10" s="1135"/>
      <c r="K10" s="267">
        <v>86079</v>
      </c>
      <c r="L10" s="268">
        <v>11150</v>
      </c>
      <c r="M10" s="269">
        <v>11248</v>
      </c>
      <c r="N10" s="270">
        <v>-0.9</v>
      </c>
    </row>
    <row r="11" spans="1:16" ht="13.5" customHeight="1">
      <c r="A11" s="248"/>
      <c r="B11" s="244"/>
      <c r="C11" s="244"/>
      <c r="D11" s="244"/>
      <c r="E11" s="244"/>
      <c r="F11" s="244"/>
      <c r="G11" s="1133" t="s">
        <v>479</v>
      </c>
      <c r="H11" s="1134"/>
      <c r="I11" s="1134"/>
      <c r="J11" s="1135"/>
      <c r="K11" s="267">
        <v>111741</v>
      </c>
      <c r="L11" s="268">
        <v>14474</v>
      </c>
      <c r="M11" s="269">
        <v>13957</v>
      </c>
      <c r="N11" s="270">
        <v>3.7</v>
      </c>
    </row>
    <row r="12" spans="1:16" ht="13.5" customHeight="1">
      <c r="A12" s="248"/>
      <c r="B12" s="244"/>
      <c r="C12" s="244"/>
      <c r="D12" s="244"/>
      <c r="E12" s="244"/>
      <c r="F12" s="244"/>
      <c r="G12" s="1133" t="s">
        <v>480</v>
      </c>
      <c r="H12" s="1134"/>
      <c r="I12" s="1134"/>
      <c r="J12" s="1135"/>
      <c r="K12" s="267" t="s">
        <v>481</v>
      </c>
      <c r="L12" s="268" t="s">
        <v>481</v>
      </c>
      <c r="M12" s="269">
        <v>971</v>
      </c>
      <c r="N12" s="270" t="s">
        <v>481</v>
      </c>
    </row>
    <row r="13" spans="1:16" ht="13.5" customHeight="1">
      <c r="A13" s="248"/>
      <c r="B13" s="244"/>
      <c r="C13" s="244"/>
      <c r="D13" s="244"/>
      <c r="E13" s="244"/>
      <c r="F13" s="244"/>
      <c r="G13" s="1133" t="s">
        <v>482</v>
      </c>
      <c r="H13" s="1134"/>
      <c r="I13" s="1134"/>
      <c r="J13" s="1135"/>
      <c r="K13" s="267" t="s">
        <v>481</v>
      </c>
      <c r="L13" s="268" t="s">
        <v>481</v>
      </c>
      <c r="M13" s="269" t="s">
        <v>481</v>
      </c>
      <c r="N13" s="270" t="s">
        <v>481</v>
      </c>
    </row>
    <row r="14" spans="1:16" ht="13.5" customHeight="1">
      <c r="A14" s="248"/>
      <c r="B14" s="244"/>
      <c r="C14" s="244"/>
      <c r="D14" s="244"/>
      <c r="E14" s="244"/>
      <c r="F14" s="244"/>
      <c r="G14" s="1133" t="s">
        <v>483</v>
      </c>
      <c r="H14" s="1134"/>
      <c r="I14" s="1134"/>
      <c r="J14" s="1135"/>
      <c r="K14" s="267">
        <v>29374</v>
      </c>
      <c r="L14" s="268">
        <v>3805</v>
      </c>
      <c r="M14" s="269">
        <v>5742</v>
      </c>
      <c r="N14" s="270">
        <v>-33.700000000000003</v>
      </c>
    </row>
    <row r="15" spans="1:16" ht="13.5" customHeight="1">
      <c r="A15" s="248"/>
      <c r="B15" s="244"/>
      <c r="C15" s="244"/>
      <c r="D15" s="244"/>
      <c r="E15" s="244"/>
      <c r="F15" s="244"/>
      <c r="G15" s="1133" t="s">
        <v>484</v>
      </c>
      <c r="H15" s="1134"/>
      <c r="I15" s="1134"/>
      <c r="J15" s="1135"/>
      <c r="K15" s="267">
        <v>7101</v>
      </c>
      <c r="L15" s="268">
        <v>920</v>
      </c>
      <c r="M15" s="269">
        <v>2506</v>
      </c>
      <c r="N15" s="270">
        <v>-63.3</v>
      </c>
    </row>
    <row r="16" spans="1:16">
      <c r="A16" s="248"/>
      <c r="B16" s="244"/>
      <c r="C16" s="244"/>
      <c r="D16" s="244"/>
      <c r="E16" s="244"/>
      <c r="F16" s="244"/>
      <c r="G16" s="1136" t="s">
        <v>485</v>
      </c>
      <c r="H16" s="1137"/>
      <c r="I16" s="1137"/>
      <c r="J16" s="1138"/>
      <c r="K16" s="268">
        <v>-53906</v>
      </c>
      <c r="L16" s="268">
        <v>-6983</v>
      </c>
      <c r="M16" s="269">
        <v>-10736</v>
      </c>
      <c r="N16" s="270">
        <v>-35</v>
      </c>
    </row>
    <row r="17" spans="1:16">
      <c r="A17" s="248"/>
      <c r="B17" s="244"/>
      <c r="C17" s="244"/>
      <c r="D17" s="244"/>
      <c r="E17" s="244"/>
      <c r="F17" s="244"/>
      <c r="G17" s="1136" t="s">
        <v>173</v>
      </c>
      <c r="H17" s="1137"/>
      <c r="I17" s="1137"/>
      <c r="J17" s="1138"/>
      <c r="K17" s="268">
        <v>878268</v>
      </c>
      <c r="L17" s="268">
        <v>113765</v>
      </c>
      <c r="M17" s="269">
        <v>131409</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11.4</v>
      </c>
      <c r="L21" s="281">
        <v>12.2</v>
      </c>
      <c r="M21" s="282">
        <v>-0.8</v>
      </c>
      <c r="N21" s="249"/>
      <c r="O21" s="283"/>
      <c r="P21" s="279"/>
    </row>
    <row r="22" spans="1:16" s="284" customFormat="1">
      <c r="A22" s="279"/>
      <c r="B22" s="249"/>
      <c r="C22" s="249"/>
      <c r="D22" s="249"/>
      <c r="E22" s="249"/>
      <c r="F22" s="249"/>
      <c r="G22" s="1130" t="s">
        <v>491</v>
      </c>
      <c r="H22" s="1131"/>
      <c r="I22" s="1131"/>
      <c r="J22" s="1132"/>
      <c r="K22" s="285">
        <v>91.1</v>
      </c>
      <c r="L22" s="286">
        <v>95.9</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383683</v>
      </c>
      <c r="L32" s="294">
        <v>49700</v>
      </c>
      <c r="M32" s="295">
        <v>69791</v>
      </c>
      <c r="N32" s="296">
        <v>-28.8</v>
      </c>
    </row>
    <row r="33" spans="1:16" ht="13.5" customHeight="1">
      <c r="A33" s="248"/>
      <c r="B33" s="244"/>
      <c r="C33" s="244"/>
      <c r="D33" s="244"/>
      <c r="E33" s="244"/>
      <c r="F33" s="244"/>
      <c r="G33" s="1121" t="s">
        <v>495</v>
      </c>
      <c r="H33" s="1122"/>
      <c r="I33" s="1122"/>
      <c r="J33" s="1123"/>
      <c r="K33" s="294" t="s">
        <v>481</v>
      </c>
      <c r="L33" s="294" t="s">
        <v>481</v>
      </c>
      <c r="M33" s="295" t="s">
        <v>481</v>
      </c>
      <c r="N33" s="296" t="s">
        <v>481</v>
      </c>
    </row>
    <row r="34" spans="1:16" ht="27" customHeight="1">
      <c r="A34" s="248"/>
      <c r="B34" s="244"/>
      <c r="C34" s="244"/>
      <c r="D34" s="244"/>
      <c r="E34" s="244"/>
      <c r="F34" s="244"/>
      <c r="G34" s="1121" t="s">
        <v>496</v>
      </c>
      <c r="H34" s="1122"/>
      <c r="I34" s="1122"/>
      <c r="J34" s="1123"/>
      <c r="K34" s="294" t="s">
        <v>481</v>
      </c>
      <c r="L34" s="294" t="s">
        <v>481</v>
      </c>
      <c r="M34" s="295" t="s">
        <v>481</v>
      </c>
      <c r="N34" s="296" t="s">
        <v>481</v>
      </c>
    </row>
    <row r="35" spans="1:16" ht="27" customHeight="1">
      <c r="A35" s="248"/>
      <c r="B35" s="244"/>
      <c r="C35" s="244"/>
      <c r="D35" s="244"/>
      <c r="E35" s="244"/>
      <c r="F35" s="244"/>
      <c r="G35" s="1121" t="s">
        <v>497</v>
      </c>
      <c r="H35" s="1122"/>
      <c r="I35" s="1122"/>
      <c r="J35" s="1123"/>
      <c r="K35" s="294">
        <v>280341</v>
      </c>
      <c r="L35" s="294">
        <v>36314</v>
      </c>
      <c r="M35" s="295">
        <v>23888</v>
      </c>
      <c r="N35" s="296">
        <v>52</v>
      </c>
    </row>
    <row r="36" spans="1:16" ht="27" customHeight="1">
      <c r="A36" s="248"/>
      <c r="B36" s="244"/>
      <c r="C36" s="244"/>
      <c r="D36" s="244"/>
      <c r="E36" s="244"/>
      <c r="F36" s="244"/>
      <c r="G36" s="1121" t="s">
        <v>498</v>
      </c>
      <c r="H36" s="1122"/>
      <c r="I36" s="1122"/>
      <c r="J36" s="1123"/>
      <c r="K36" s="294">
        <v>58597</v>
      </c>
      <c r="L36" s="294">
        <v>7590</v>
      </c>
      <c r="M36" s="295">
        <v>4171</v>
      </c>
      <c r="N36" s="296">
        <v>82</v>
      </c>
    </row>
    <row r="37" spans="1:16" ht="13.5" customHeight="1">
      <c r="A37" s="248"/>
      <c r="B37" s="244"/>
      <c r="C37" s="244"/>
      <c r="D37" s="244"/>
      <c r="E37" s="244"/>
      <c r="F37" s="244"/>
      <c r="G37" s="1121" t="s">
        <v>499</v>
      </c>
      <c r="H37" s="1122"/>
      <c r="I37" s="1122"/>
      <c r="J37" s="1123"/>
      <c r="K37" s="294" t="s">
        <v>481</v>
      </c>
      <c r="L37" s="294" t="s">
        <v>481</v>
      </c>
      <c r="M37" s="295">
        <v>1426</v>
      </c>
      <c r="N37" s="296" t="s">
        <v>481</v>
      </c>
    </row>
    <row r="38" spans="1:16" ht="27" customHeight="1">
      <c r="A38" s="248"/>
      <c r="B38" s="244"/>
      <c r="C38" s="244"/>
      <c r="D38" s="244"/>
      <c r="E38" s="244"/>
      <c r="F38" s="244"/>
      <c r="G38" s="1124" t="s">
        <v>500</v>
      </c>
      <c r="H38" s="1125"/>
      <c r="I38" s="1125"/>
      <c r="J38" s="1126"/>
      <c r="K38" s="297" t="s">
        <v>481</v>
      </c>
      <c r="L38" s="297" t="s">
        <v>481</v>
      </c>
      <c r="M38" s="298">
        <v>4</v>
      </c>
      <c r="N38" s="299" t="s">
        <v>481</v>
      </c>
      <c r="O38" s="293"/>
    </row>
    <row r="39" spans="1:16">
      <c r="A39" s="248"/>
      <c r="B39" s="244"/>
      <c r="C39" s="244"/>
      <c r="D39" s="244"/>
      <c r="E39" s="244"/>
      <c r="F39" s="244"/>
      <c r="G39" s="1124" t="s">
        <v>501</v>
      </c>
      <c r="H39" s="1125"/>
      <c r="I39" s="1125"/>
      <c r="J39" s="1126"/>
      <c r="K39" s="300" t="s">
        <v>481</v>
      </c>
      <c r="L39" s="300" t="s">
        <v>481</v>
      </c>
      <c r="M39" s="301">
        <v>-2824</v>
      </c>
      <c r="N39" s="302" t="s">
        <v>481</v>
      </c>
      <c r="O39" s="293"/>
    </row>
    <row r="40" spans="1:16" ht="27" customHeight="1">
      <c r="A40" s="248"/>
      <c r="B40" s="244"/>
      <c r="C40" s="244"/>
      <c r="D40" s="244"/>
      <c r="E40" s="244"/>
      <c r="F40" s="244"/>
      <c r="G40" s="1121" t="s">
        <v>502</v>
      </c>
      <c r="H40" s="1122"/>
      <c r="I40" s="1122"/>
      <c r="J40" s="1123"/>
      <c r="K40" s="300">
        <v>-395470</v>
      </c>
      <c r="L40" s="300">
        <v>-51227</v>
      </c>
      <c r="M40" s="301">
        <v>-68054</v>
      </c>
      <c r="N40" s="302">
        <v>-24.7</v>
      </c>
      <c r="O40" s="293"/>
    </row>
    <row r="41" spans="1:16">
      <c r="A41" s="248"/>
      <c r="B41" s="244"/>
      <c r="C41" s="244"/>
      <c r="D41" s="244"/>
      <c r="E41" s="244"/>
      <c r="F41" s="244"/>
      <c r="G41" s="1127" t="s">
        <v>284</v>
      </c>
      <c r="H41" s="1128"/>
      <c r="I41" s="1128"/>
      <c r="J41" s="1129"/>
      <c r="K41" s="294">
        <v>327151</v>
      </c>
      <c r="L41" s="300">
        <v>42377</v>
      </c>
      <c r="M41" s="301">
        <v>28401</v>
      </c>
      <c r="N41" s="302">
        <v>49.2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207950</v>
      </c>
      <c r="J51" s="320">
        <v>25673</v>
      </c>
      <c r="K51" s="321">
        <v>-39.6</v>
      </c>
      <c r="L51" s="322">
        <v>133616</v>
      </c>
      <c r="M51" s="323">
        <v>21.6</v>
      </c>
      <c r="N51" s="324">
        <v>-61.2</v>
      </c>
    </row>
    <row r="52" spans="1:14">
      <c r="A52" s="248"/>
      <c r="B52" s="244"/>
      <c r="C52" s="244"/>
      <c r="D52" s="244"/>
      <c r="E52" s="244"/>
      <c r="F52" s="244"/>
      <c r="G52" s="325"/>
      <c r="H52" s="326" t="s">
        <v>513</v>
      </c>
      <c r="I52" s="327">
        <v>172848</v>
      </c>
      <c r="J52" s="328">
        <v>21339</v>
      </c>
      <c r="K52" s="329">
        <v>-32.700000000000003</v>
      </c>
      <c r="L52" s="330">
        <v>57933</v>
      </c>
      <c r="M52" s="331">
        <v>-10.7</v>
      </c>
      <c r="N52" s="332">
        <v>-22</v>
      </c>
    </row>
    <row r="53" spans="1:14">
      <c r="A53" s="248"/>
      <c r="B53" s="244"/>
      <c r="C53" s="244"/>
      <c r="D53" s="244"/>
      <c r="E53" s="244"/>
      <c r="F53" s="244"/>
      <c r="G53" s="310" t="s">
        <v>514</v>
      </c>
      <c r="H53" s="311"/>
      <c r="I53" s="319">
        <v>152836</v>
      </c>
      <c r="J53" s="320">
        <v>19155</v>
      </c>
      <c r="K53" s="321">
        <v>-25.4</v>
      </c>
      <c r="L53" s="322">
        <v>96333</v>
      </c>
      <c r="M53" s="323">
        <v>-27.9</v>
      </c>
      <c r="N53" s="324">
        <v>2.5</v>
      </c>
    </row>
    <row r="54" spans="1:14">
      <c r="A54" s="248"/>
      <c r="B54" s="244"/>
      <c r="C54" s="244"/>
      <c r="D54" s="244"/>
      <c r="E54" s="244"/>
      <c r="F54" s="244"/>
      <c r="G54" s="325"/>
      <c r="H54" s="326" t="s">
        <v>513</v>
      </c>
      <c r="I54" s="327">
        <v>140316</v>
      </c>
      <c r="J54" s="328">
        <v>17586</v>
      </c>
      <c r="K54" s="329">
        <v>-17.600000000000001</v>
      </c>
      <c r="L54" s="330">
        <v>57060</v>
      </c>
      <c r="M54" s="331">
        <v>-1.5</v>
      </c>
      <c r="N54" s="332">
        <v>-16.100000000000001</v>
      </c>
    </row>
    <row r="55" spans="1:14">
      <c r="A55" s="248"/>
      <c r="B55" s="244"/>
      <c r="C55" s="244"/>
      <c r="D55" s="244"/>
      <c r="E55" s="244"/>
      <c r="F55" s="244"/>
      <c r="G55" s="310" t="s">
        <v>515</v>
      </c>
      <c r="H55" s="311"/>
      <c r="I55" s="319">
        <v>186704</v>
      </c>
      <c r="J55" s="320">
        <v>23514</v>
      </c>
      <c r="K55" s="321">
        <v>22.8</v>
      </c>
      <c r="L55" s="322">
        <v>117673</v>
      </c>
      <c r="M55" s="323">
        <v>22.2</v>
      </c>
      <c r="N55" s="324">
        <v>0.6</v>
      </c>
    </row>
    <row r="56" spans="1:14">
      <c r="A56" s="248"/>
      <c r="B56" s="244"/>
      <c r="C56" s="244"/>
      <c r="D56" s="244"/>
      <c r="E56" s="244"/>
      <c r="F56" s="244"/>
      <c r="G56" s="325"/>
      <c r="H56" s="326" t="s">
        <v>513</v>
      </c>
      <c r="I56" s="327">
        <v>150296</v>
      </c>
      <c r="J56" s="328">
        <v>18929</v>
      </c>
      <c r="K56" s="329">
        <v>7.6</v>
      </c>
      <c r="L56" s="330">
        <v>62359</v>
      </c>
      <c r="M56" s="331">
        <v>9.3000000000000007</v>
      </c>
      <c r="N56" s="332">
        <v>-1.7</v>
      </c>
    </row>
    <row r="57" spans="1:14">
      <c r="A57" s="248"/>
      <c r="B57" s="244"/>
      <c r="C57" s="244"/>
      <c r="D57" s="244"/>
      <c r="E57" s="244"/>
      <c r="F57" s="244"/>
      <c r="G57" s="310" t="s">
        <v>516</v>
      </c>
      <c r="H57" s="311"/>
      <c r="I57" s="319">
        <v>1039088</v>
      </c>
      <c r="J57" s="320">
        <v>132216</v>
      </c>
      <c r="K57" s="321">
        <v>462.3</v>
      </c>
      <c r="L57" s="322">
        <v>118223</v>
      </c>
      <c r="M57" s="323">
        <v>0.5</v>
      </c>
      <c r="N57" s="324">
        <v>461.8</v>
      </c>
    </row>
    <row r="58" spans="1:14">
      <c r="A58" s="248"/>
      <c r="B58" s="244"/>
      <c r="C58" s="244"/>
      <c r="D58" s="244"/>
      <c r="E58" s="244"/>
      <c r="F58" s="244"/>
      <c r="G58" s="325"/>
      <c r="H58" s="326" t="s">
        <v>513</v>
      </c>
      <c r="I58" s="327">
        <v>220846</v>
      </c>
      <c r="J58" s="328">
        <v>28101</v>
      </c>
      <c r="K58" s="329">
        <v>48.5</v>
      </c>
      <c r="L58" s="330">
        <v>57106</v>
      </c>
      <c r="M58" s="331">
        <v>-8.4</v>
      </c>
      <c r="N58" s="332">
        <v>56.9</v>
      </c>
    </row>
    <row r="59" spans="1:14">
      <c r="A59" s="248"/>
      <c r="B59" s="244"/>
      <c r="C59" s="244"/>
      <c r="D59" s="244"/>
      <c r="E59" s="244"/>
      <c r="F59" s="244"/>
      <c r="G59" s="310" t="s">
        <v>517</v>
      </c>
      <c r="H59" s="311"/>
      <c r="I59" s="319">
        <v>508325</v>
      </c>
      <c r="J59" s="320">
        <v>65845</v>
      </c>
      <c r="K59" s="321">
        <v>-50.2</v>
      </c>
      <c r="L59" s="322">
        <v>128485</v>
      </c>
      <c r="M59" s="323">
        <v>8.6999999999999993</v>
      </c>
      <c r="N59" s="324">
        <v>-58.9</v>
      </c>
    </row>
    <row r="60" spans="1:14">
      <c r="A60" s="248"/>
      <c r="B60" s="244"/>
      <c r="C60" s="244"/>
      <c r="D60" s="244"/>
      <c r="E60" s="244"/>
      <c r="F60" s="244"/>
      <c r="G60" s="325"/>
      <c r="H60" s="326" t="s">
        <v>513</v>
      </c>
      <c r="I60" s="333">
        <v>316377</v>
      </c>
      <c r="J60" s="328">
        <v>40981</v>
      </c>
      <c r="K60" s="329">
        <v>45.8</v>
      </c>
      <c r="L60" s="330">
        <v>62765</v>
      </c>
      <c r="M60" s="331">
        <v>9.9</v>
      </c>
      <c r="N60" s="332">
        <v>35.9</v>
      </c>
    </row>
    <row r="61" spans="1:14">
      <c r="A61" s="248"/>
      <c r="B61" s="244"/>
      <c r="C61" s="244"/>
      <c r="D61" s="244"/>
      <c r="E61" s="244"/>
      <c r="F61" s="244"/>
      <c r="G61" s="310" t="s">
        <v>518</v>
      </c>
      <c r="H61" s="334"/>
      <c r="I61" s="335">
        <v>418981</v>
      </c>
      <c r="J61" s="336">
        <v>53281</v>
      </c>
      <c r="K61" s="337">
        <v>74</v>
      </c>
      <c r="L61" s="338">
        <v>118866</v>
      </c>
      <c r="M61" s="339">
        <v>5</v>
      </c>
      <c r="N61" s="324">
        <v>69</v>
      </c>
    </row>
    <row r="62" spans="1:14">
      <c r="A62" s="248"/>
      <c r="B62" s="244"/>
      <c r="C62" s="244"/>
      <c r="D62" s="244"/>
      <c r="E62" s="244"/>
      <c r="F62" s="244"/>
      <c r="G62" s="325"/>
      <c r="H62" s="326" t="s">
        <v>513</v>
      </c>
      <c r="I62" s="327">
        <v>200137</v>
      </c>
      <c r="J62" s="328">
        <v>25387</v>
      </c>
      <c r="K62" s="329">
        <v>10.3</v>
      </c>
      <c r="L62" s="330">
        <v>59445</v>
      </c>
      <c r="M62" s="331">
        <v>-0.3</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23.79</v>
      </c>
      <c r="G47" s="12">
        <v>31.75</v>
      </c>
      <c r="H47" s="12">
        <v>20.77</v>
      </c>
      <c r="I47" s="12">
        <v>17.760000000000002</v>
      </c>
      <c r="J47" s="13">
        <v>14.44</v>
      </c>
    </row>
    <row r="48" spans="2:10" ht="57.75" customHeight="1">
      <c r="B48" s="14"/>
      <c r="C48" s="1141" t="s">
        <v>4</v>
      </c>
      <c r="D48" s="1141"/>
      <c r="E48" s="1142"/>
      <c r="F48" s="15">
        <v>13.97</v>
      </c>
      <c r="G48" s="16">
        <v>11.3</v>
      </c>
      <c r="H48" s="16">
        <v>8.15</v>
      </c>
      <c r="I48" s="16">
        <v>5.01</v>
      </c>
      <c r="J48" s="17">
        <v>7.33</v>
      </c>
    </row>
    <row r="49" spans="2:10" ht="57.75" customHeight="1" thickBot="1">
      <c r="B49" s="18"/>
      <c r="C49" s="1143" t="s">
        <v>5</v>
      </c>
      <c r="D49" s="1143"/>
      <c r="E49" s="1144"/>
      <c r="F49" s="19">
        <v>9.9600000000000009</v>
      </c>
      <c r="G49" s="20">
        <v>4.7699999999999996</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528</v>
      </c>
      <c r="D34" s="1151"/>
      <c r="E34" s="1152"/>
      <c r="F34" s="32">
        <v>17.649999999999999</v>
      </c>
      <c r="G34" s="33">
        <v>18.34</v>
      </c>
      <c r="H34" s="33">
        <v>17.149999999999999</v>
      </c>
      <c r="I34" s="33">
        <v>14.87</v>
      </c>
      <c r="J34" s="34">
        <v>15.22</v>
      </c>
      <c r="K34" s="22"/>
      <c r="L34" s="22"/>
      <c r="M34" s="22"/>
      <c r="N34" s="22"/>
      <c r="O34" s="22"/>
      <c r="P34" s="22"/>
    </row>
    <row r="35" spans="1:16" ht="39" customHeight="1">
      <c r="A35" s="22"/>
      <c r="B35" s="35"/>
      <c r="C35" s="1145" t="s">
        <v>529</v>
      </c>
      <c r="D35" s="1146"/>
      <c r="E35" s="1147"/>
      <c r="F35" s="36">
        <v>13.97</v>
      </c>
      <c r="G35" s="37">
        <v>11.29</v>
      </c>
      <c r="H35" s="37">
        <v>8.15</v>
      </c>
      <c r="I35" s="37">
        <v>5.01</v>
      </c>
      <c r="J35" s="38">
        <v>7.32</v>
      </c>
      <c r="K35" s="22"/>
      <c r="L35" s="22"/>
      <c r="M35" s="22"/>
      <c r="N35" s="22"/>
      <c r="O35" s="22"/>
      <c r="P35" s="22"/>
    </row>
    <row r="36" spans="1:16" ht="39" customHeight="1">
      <c r="A36" s="22"/>
      <c r="B36" s="35"/>
      <c r="C36" s="1145" t="s">
        <v>530</v>
      </c>
      <c r="D36" s="1146"/>
      <c r="E36" s="1147"/>
      <c r="F36" s="36">
        <v>13.73</v>
      </c>
      <c r="G36" s="37">
        <v>13.48</v>
      </c>
      <c r="H36" s="37">
        <v>10.43</v>
      </c>
      <c r="I36" s="37">
        <v>9.2100000000000009</v>
      </c>
      <c r="J36" s="38">
        <v>6.38</v>
      </c>
      <c r="K36" s="22"/>
      <c r="L36" s="22"/>
      <c r="M36" s="22"/>
      <c r="N36" s="22"/>
      <c r="O36" s="22"/>
      <c r="P36" s="22"/>
    </row>
    <row r="37" spans="1:16" ht="39" customHeight="1">
      <c r="A37" s="22"/>
      <c r="B37" s="35"/>
      <c r="C37" s="1145" t="s">
        <v>531</v>
      </c>
      <c r="D37" s="1146"/>
      <c r="E37" s="1147"/>
      <c r="F37" s="36">
        <v>2.0699999999999998</v>
      </c>
      <c r="G37" s="37">
        <v>2.0699999999999998</v>
      </c>
      <c r="H37" s="37">
        <v>2.42</v>
      </c>
      <c r="I37" s="37">
        <v>2.59</v>
      </c>
      <c r="J37" s="38">
        <v>2.67</v>
      </c>
      <c r="K37" s="22"/>
      <c r="L37" s="22"/>
      <c r="M37" s="22"/>
      <c r="N37" s="22"/>
      <c r="O37" s="22"/>
      <c r="P37" s="22"/>
    </row>
    <row r="38" spans="1:16" ht="39" customHeight="1">
      <c r="A38" s="22"/>
      <c r="B38" s="35"/>
      <c r="C38" s="1145" t="s">
        <v>532</v>
      </c>
      <c r="D38" s="1146"/>
      <c r="E38" s="1147"/>
      <c r="F38" s="36">
        <v>2.2400000000000002</v>
      </c>
      <c r="G38" s="37">
        <v>2.08</v>
      </c>
      <c r="H38" s="37">
        <v>2.27</v>
      </c>
      <c r="I38" s="37">
        <v>4.1900000000000004</v>
      </c>
      <c r="J38" s="38">
        <v>2.38</v>
      </c>
      <c r="K38" s="22"/>
      <c r="L38" s="22"/>
      <c r="M38" s="22"/>
      <c r="N38" s="22"/>
      <c r="O38" s="22"/>
      <c r="P38" s="22"/>
    </row>
    <row r="39" spans="1:16" ht="39" customHeight="1">
      <c r="A39" s="22"/>
      <c r="B39" s="35"/>
      <c r="C39" s="1145" t="s">
        <v>533</v>
      </c>
      <c r="D39" s="1146"/>
      <c r="E39" s="1147"/>
      <c r="F39" s="36">
        <v>0.21</v>
      </c>
      <c r="G39" s="37">
        <v>0.25</v>
      </c>
      <c r="H39" s="37">
        <v>0.57999999999999996</v>
      </c>
      <c r="I39" s="37">
        <v>0.11</v>
      </c>
      <c r="J39" s="38">
        <v>0.57999999999999996</v>
      </c>
      <c r="K39" s="22"/>
      <c r="L39" s="22"/>
      <c r="M39" s="22"/>
      <c r="N39" s="22"/>
      <c r="O39" s="22"/>
      <c r="P39" s="22"/>
    </row>
    <row r="40" spans="1:16" ht="39" customHeight="1">
      <c r="A40" s="22"/>
      <c r="B40" s="35"/>
      <c r="C40" s="1145" t="s">
        <v>534</v>
      </c>
      <c r="D40" s="1146"/>
      <c r="E40" s="1147"/>
      <c r="F40" s="36">
        <v>0.04</v>
      </c>
      <c r="G40" s="37">
        <v>0.12</v>
      </c>
      <c r="H40" s="37">
        <v>0.11</v>
      </c>
      <c r="I40" s="37">
        <v>0.12</v>
      </c>
      <c r="J40" s="38">
        <v>0.13</v>
      </c>
      <c r="K40" s="22"/>
      <c r="L40" s="22"/>
      <c r="M40" s="22"/>
      <c r="N40" s="22"/>
      <c r="O40" s="22"/>
      <c r="P40" s="22"/>
    </row>
    <row r="41" spans="1:16" ht="39" customHeight="1">
      <c r="A41" s="22"/>
      <c r="B41" s="35"/>
      <c r="C41" s="1145" t="s">
        <v>535</v>
      </c>
      <c r="D41" s="1146"/>
      <c r="E41" s="1147"/>
      <c r="F41" s="36">
        <v>0.05</v>
      </c>
      <c r="G41" s="37">
        <v>0.05</v>
      </c>
      <c r="H41" s="37">
        <v>0.13</v>
      </c>
      <c r="I41" s="37">
        <v>0.12</v>
      </c>
      <c r="J41" s="38">
        <v>0.12</v>
      </c>
      <c r="K41" s="22"/>
      <c r="L41" s="22"/>
      <c r="M41" s="22"/>
      <c r="N41" s="22"/>
      <c r="O41" s="22"/>
      <c r="P41" s="22"/>
    </row>
    <row r="42" spans="1:16" ht="39" customHeight="1">
      <c r="A42" s="22"/>
      <c r="B42" s="39"/>
      <c r="C42" s="1145" t="s">
        <v>536</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537</v>
      </c>
      <c r="D43" s="1149"/>
      <c r="E43" s="1150"/>
      <c r="F43" s="41">
        <v>0.12</v>
      </c>
      <c r="G43" s="42">
        <v>0.11</v>
      </c>
      <c r="H43" s="42">
        <v>0.08</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290</v>
      </c>
      <c r="L45" s="60">
        <v>297</v>
      </c>
      <c r="M45" s="60">
        <v>313</v>
      </c>
      <c r="N45" s="60">
        <v>371</v>
      </c>
      <c r="O45" s="61">
        <v>384</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327</v>
      </c>
      <c r="L48" s="64">
        <v>361</v>
      </c>
      <c r="M48" s="64">
        <v>312</v>
      </c>
      <c r="N48" s="64">
        <v>315</v>
      </c>
      <c r="O48" s="65">
        <v>280</v>
      </c>
      <c r="P48" s="48"/>
      <c r="Q48" s="48"/>
      <c r="R48" s="48"/>
      <c r="S48" s="48"/>
      <c r="T48" s="48"/>
      <c r="U48" s="48"/>
    </row>
    <row r="49" spans="1:21" ht="30.75" customHeight="1">
      <c r="A49" s="48"/>
      <c r="B49" s="1163"/>
      <c r="C49" s="1164"/>
      <c r="D49" s="62"/>
      <c r="E49" s="1155" t="s">
        <v>16</v>
      </c>
      <c r="F49" s="1155"/>
      <c r="G49" s="1155"/>
      <c r="H49" s="1155"/>
      <c r="I49" s="1155"/>
      <c r="J49" s="1156"/>
      <c r="K49" s="63">
        <v>38</v>
      </c>
      <c r="L49" s="64">
        <v>61</v>
      </c>
      <c r="M49" s="64">
        <v>62</v>
      </c>
      <c r="N49" s="64">
        <v>62</v>
      </c>
      <c r="O49" s="65">
        <v>59</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341</v>
      </c>
      <c r="L52" s="64">
        <v>351</v>
      </c>
      <c r="M52" s="64">
        <v>371</v>
      </c>
      <c r="N52" s="64">
        <v>376</v>
      </c>
      <c r="O52" s="65">
        <v>395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314</v>
      </c>
      <c r="L53" s="69">
        <v>368</v>
      </c>
      <c r="M53" s="69">
        <v>316</v>
      </c>
      <c r="N53" s="69">
        <v>372</v>
      </c>
      <c r="O53" s="70">
        <v>328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2016-04-05T02:30:54Z</cp:lastPrinted>
  <dcterms:created xsi:type="dcterms:W3CDTF">2016-02-15T01:29:33Z</dcterms:created>
  <dcterms:modified xsi:type="dcterms:W3CDTF">2016-04-20T01:58:18Z</dcterms:modified>
  <cp:category/>
</cp:coreProperties>
</file>