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AP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alcChain>
</file>

<file path=xl/sharedStrings.xml><?xml version="1.0" encoding="utf-8"?>
<sst xmlns="http://schemas.openxmlformats.org/spreadsheetml/2006/main" count="1017" uniqueCount="550">
  <si>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</si>
  <si>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</si>
  <si>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</si>
  <si>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</si>
  <si>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</si>
  <si>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</si>
  <si>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</si>
  <si>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</si>
  <si>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</si>
  <si>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</si>
  <si>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</si>
  <si>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</si>
  <si>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</si>
  <si>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</si>
  <si>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</si>
  <si>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</si>
  <si>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</si>
  <si>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</si>
  <si>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</si>
  <si>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</si>
  <si>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</si>
  <si>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</si>
  <si>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</si>
  <si>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</si>
  <si>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</si>
  <si>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</si>
  <si>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</si>
  <si>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</si>
  <si>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</si>
  <si>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</si>
  <si>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</si>
  <si>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</si>
  <si>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</si>
  <si>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</si>
  <si>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</si>
  <si>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</si>
  <si>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</si>
  <si>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</si>
  <si>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</si>
  <si>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</si>
  <si>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</si>
  <si>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</si>
  <si>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</si>
  <si>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</si>
  <si>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</si>
  <si>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</si>
  <si>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</si>
  <si>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</si>
  <si>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</si>
  <si>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</si>
  <si>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</si>
  <si>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</si>
  <si>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</si>
  <si>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</si>
  <si>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</si>
  <si>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</si>
  <si>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</si>
  <si>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</si>
  <si>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</si>
  <si>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</si>
  <si>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</si>
  <si>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</si>
  <si>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</si>
  <si>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</si>
  <si>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</si>
  <si>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</si>
  <si>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</si>
  <si>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</si>
  <si>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</si>
  <si>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</si>
  <si>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</si>
  <si>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</si>
  <si>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</si>
  <si>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</si>
  <si>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</si>
  <si>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</si>
  <si>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</si>
  <si>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</si>
  <si>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</si>
  <si>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</si>
  <si>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</si>
  <si>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</si>
  <si>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</si>
  <si>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</si>
  <si>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</si>
  <si>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</si>
  <si>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</si>
  <si>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</si>
  <si>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</si>
  <si>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</si>
  <si>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</si>
  <si>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</si>
  <si>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</si>
  <si>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</si>
  <si>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</si>
  <si>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</si>
  <si>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</si>
  <si>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</si>
  <si>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</si>
  <si>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</si>
  <si>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</si>
  <si>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</si>
  <si>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</si>
  <si>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</si>
  <si>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</si>
  <si>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</si>
  <si>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</si>
  <si>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</si>
  <si>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</si>
  <si>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</si>
  <si>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</si>
  <si>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</si>
  <si>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</si>
  <si>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</si>
  <si>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</si>
  <si>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</si>
  <si>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</si>
  <si>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</si>
  <si>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</si>
  <si>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</si>
  <si>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</si>
  <si>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</si>
  <si>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</si>
  <si>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</si>
  <si>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</si>
  <si>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</si>
  <si>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</si>
  <si>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</si>
  <si>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</si>
  <si>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</si>
  <si>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</si>
  <si>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</si>
  <si>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</si>
  <si>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</si>
  <si>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</si>
  <si>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</si>
  <si>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</si>
  <si>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</si>
  <si>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</si>
  <si>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</si>
  <si>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</si>
  <si>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</si>
  <si>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</si>
  <si>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</si>
  <si>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</si>
  <si>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</si>
  <si>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</si>
  <si>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</si>
  <si>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</si>
  <si>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</si>
  <si>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</si>
  <si>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</si>
  <si>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</si>
  <si>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</si>
  <si>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</si>
  <si>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</si>
  <si>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</si>
  <si>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</si>
  <si>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</si>
  <si>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</si>
  <si>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</si>
  <si>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</si>
  <si>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</si>
  <si>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</si>
  <si>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</si>
  <si>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</si>
  <si>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</si>
  <si>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</si>
  <si>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</si>
  <si>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</si>
  <si>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</si>
  <si>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</si>
  <si>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</si>
  <si>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</si>
  <si>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</si>
  <si>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</si>
  <si>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</si>
  <si>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</si>
  <si>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</si>
  <si>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</si>
  <si>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</si>
  <si>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</si>
  <si>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</si>
  <si>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</si>
  <si>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</si>
  <si>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</si>
  <si>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</si>
  <si>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</si>
  <si>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</si>
  <si>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</si>
  <si>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</si>
  <si>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</si>
  <si>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</si>
  <si>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</si>
  <si>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</si>
  <si>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</si>
  <si>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</si>
  <si>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岐阜県川辺町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</si>
  <si>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</si>
  <si>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</si>
  <si>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</si>
  <si>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</si>
  <si>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</si>
  <si>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</si>
  <si>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</si>
  <si>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</si>
  <si>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</si>
  <si>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</si>
  <si>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</si>
  <si>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</si>
  <si>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</si>
  <si>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</si>
  <si>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</si>
  <si>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</si>
  <si>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</si>
  <si>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</si>
  <si>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</si>
  <si>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</si>
  <si>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</si>
  <si>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</si>
  <si>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</si>
  <si>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</si>
  <si>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</si>
  <si>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</si>
  <si>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</si>
  <si>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</si>
  <si>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</si>
  <si>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</si>
  <si>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</si>
  <si>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</si>
  <si>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</si>
  <si>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</si>
  <si>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</si>
  <si>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</si>
  <si>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</si>
  <si>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</si>
  <si>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</si>
  <si>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</si>
  <si>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</si>
  <si>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</si>
  <si>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</si>
  <si>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</si>
  <si>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</si>
  <si>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</si>
  <si>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</si>
  <si>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</si>
  <si>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</si>
  <si>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</si>
  <si>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</si>
  <si>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</si>
  <si>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</si>
  <si>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</si>
  <si>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</si>
  <si>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</si>
  <si>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</si>
  <si>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</si>
  <si>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</si>
  <si>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</si>
  <si>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</si>
  <si>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</si>
  <si>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</si>
  <si>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</si>
  <si>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</si>
  <si>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</si>
  <si>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</si>
  <si>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</si>
  <si>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</si>
  <si>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</si>
  <si>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</si>
  <si>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</si>
  <si>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</si>
  <si>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</si>
  <si>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</si>
  <si>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</si>
  <si>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</si>
  <si>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</si>
  <si>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</si>
  <si>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</si>
  <si>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</si>
  <si>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</si>
  <si>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</si>
  <si>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</si>
  <si>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</si>
  <si>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</si>
  <si>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</si>
  <si>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</si>
  <si>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</si>
  <si>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</si>
  <si>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</si>
  <si>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</si>
  <si>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</si>
  <si>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</si>
  <si>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</si>
  <si>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</si>
  <si>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</si>
  <si>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</si>
  <si>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</si>
  <si>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</si>
  <si>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</si>
  <si>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</si>
  <si>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</si>
  <si>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</si>
  <si>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</si>
  <si>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</si>
  <si>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</si>
  <si>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</si>
  <si>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</si>
  <si>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</si>
  <si>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</si>
  <si>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</si>
  <si>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</si>
  <si>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</si>
  <si>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</si>
  <si>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</si>
  <si>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</si>
  <si>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</si>
  <si>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</si>
  <si>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</si>
  <si>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</si>
  <si>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</si>
  <si>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</si>
  <si>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</si>
  <si>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</si>
  <si>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</si>
  <si>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</si>
  <si>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</si>
  <si>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</si>
  <si>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</si>
  <si>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</si>
  <si>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</si>
  <si>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</si>
  <si>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</si>
  <si>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</si>
  <si>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</si>
  <si>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</si>
  <si>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</si>
  <si>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</si>
  <si>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</si>
  <si>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</si>
  <si>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</si>
  <si>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</si>
  <si>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</si>
  <si>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</si>
  <si>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</si>
  <si>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</si>
  <si>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</si>
  <si>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</si>
  <si>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岐阜県川辺町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</si>
  <si>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</si>
  <si>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</si>
  <si>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</si>
  <si>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</si>
  <si>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</si>
  <si>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</si>
  <si>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</si>
  <si>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</si>
  <si>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</si>
  <si>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</si>
  <si>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</si>
  <si>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</si>
  <si>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</si>
  <si>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</si>
  <si>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</si>
  <si>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</si>
  <si>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</si>
  <si>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</si>
  <si>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</si>
  <si>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</si>
  <si>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</si>
  <si>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</si>
  <si>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</si>
  <si>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</si>
  <si>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</si>
  <si>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</si>
  <si>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</si>
  <si>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</si>
  <si>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</si>
  <si>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</si>
  <si>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</si>
  <si>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</si>
  <si>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</si>
  <si>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</si>
  <si>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</si>
  <si>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</si>
  <si>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</si>
  <si>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</si>
  <si>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</si>
  <si>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</si>
  <si>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</si>
  <si>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</si>
  <si>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</si>
  <si>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</si>
  <si>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</si>
  <si>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</si>
  <si>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</si>
  <si>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</si>
  <si>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</si>
  <si>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</si>
  <si>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</si>
  <si>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</si>
  <si>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</si>
  <si>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</si>
  <si>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</si>
  <si>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</si>
  <si>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</si>
  <si>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</si>
  <si>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</si>
  <si>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</si>
  <si>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</si>
  <si>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</si>
  <si>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</si>
  <si>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</si>
  <si>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</si>
  <si>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</si>
  <si>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</si>
  <si>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</si>
  <si>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</si>
  <si>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</si>
  <si>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</si>
  <si>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</si>
  <si>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</si>
  <si>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</si>
  <si>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</si>
  <si>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</si>
  <si>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</si>
  <si>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</si>
  <si>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</si>
  <si>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</si>
  <si>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</si>
  <si>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</si>
  <si>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</si>
  <si>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</si>
  <si>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</si>
  <si>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</si>
  <si>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</si>
  <si>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</si>
  <si>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</si>
  <si>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</si>
  <si>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</si>
  <si>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</si>
  <si>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</si>
  <si>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</si>
  <si>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</si>
  <si>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</si>
  <si>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</si>
  <si>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</si>
  <si>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</si>
  <si>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</si>
  <si>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</si>
  <si>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</si>
  <si>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</si>
  <si>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</si>
  <si>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</si>
  <si>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</si>
  <si>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</si>
  <si>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</si>
  <si>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</si>
  <si>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</si>
  <si>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</si>
  <si>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</si>
  <si>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</si>
  <si>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</si>
  <si>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</si>
  <si>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</si>
  <si>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</si>
  <si>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</si>
  <si>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</si>
  <si>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</si>
  <si>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</si>
  <si>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</si>
  <si>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</si>
  <si>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</si>
  <si>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</si>
  <si>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</si>
  <si>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</si>
  <si>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</si>
  <si>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</si>
  <si>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</si>
  <si>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</si>
  <si>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</si>
  <si>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</si>
  <si>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</si>
  <si>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</si>
  <si>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</si>
  <si>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</si>
  <si>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</si>
  <si>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</si>
  <si>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</si>
  <si>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</si>
  <si>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</si>
  <si>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</si>
  <si>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</si>
  <si>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</si>
  <si>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</si>
  <si>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</si>
  <si>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</si>
  <si>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</si>
  <si>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</si>
  <si>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</si>
  <si>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</si>
  <si>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</si>
  <si>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</si>
  <si>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</si>
  <si>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</si>
  <si>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</si>
  <si>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</si>
  <si>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</si>
  <si>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</si>
  <si>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</si>
  <si>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</si>
  <si>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</si>
  <si>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</si>
  <si>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</si>
  <si>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</si>
  <si>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</si>
  <si>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</si>
  <si>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</si>
  <si>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</si>
  <si>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</si>
  <si>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</si>
  <si>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</si>
  <si>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</si>
  <si>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</si>
  <si>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国民健康保険事業特別会計</t>
  </si>
  <si>
    <t>介護保険特別会計</t>
  </si>
  <si>
    <t>下水道事業特別会計</t>
  </si>
  <si>
    <t>後期高齢者医療特別会計</t>
  </si>
  <si>
    <t>農業集落排水事業特別会計</t>
  </si>
  <si>
    <t>その他会計（赤字）</t>
  </si>
  <si>
    <t>その他会計（黒字）</t>
  </si>
  <si>
    <t>可茂衛生施設利用組合</t>
    <rPh sb="0" eb="2">
      <t>カモ</t>
    </rPh>
    <rPh sb="2" eb="4">
      <t>エイセイ</t>
    </rPh>
    <rPh sb="4" eb="6">
      <t>シセツ</t>
    </rPh>
    <rPh sb="6" eb="8">
      <t>リヨウ</t>
    </rPh>
    <rPh sb="8" eb="10">
      <t>クミアイ</t>
    </rPh>
    <phoneticPr fontId="2"/>
  </si>
  <si>
    <t>可茂消防事務組合</t>
    <rPh sb="0" eb="2">
      <t>カモ</t>
    </rPh>
    <rPh sb="2" eb="4">
      <t>ショウボウ</t>
    </rPh>
    <rPh sb="4" eb="6">
      <t>ジム</t>
    </rPh>
    <rPh sb="6" eb="8">
      <t>クミアイ</t>
    </rPh>
    <phoneticPr fontId="2"/>
  </si>
  <si>
    <t>可茂広域行政事務組合</t>
    <rPh sb="0" eb="2">
      <t>カモ</t>
    </rPh>
    <rPh sb="2" eb="4">
      <t>コウイキ</t>
    </rPh>
    <rPh sb="4" eb="6">
      <t>ギョウセイ</t>
    </rPh>
    <rPh sb="6" eb="8">
      <t>ジム</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</si>
  <si>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</si>
  <si>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</si>
  <si>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岐阜県後期高齢者医療連合（一般会計）</t>
    <rPh sb="0" eb="3">
      <t>ギフケン</t>
    </rPh>
    <rPh sb="3" eb="5">
      <t>コウキ</t>
    </rPh>
    <rPh sb="5" eb="8">
      <t>コウレイシャ</t>
    </rPh>
    <rPh sb="8" eb="10">
      <t>イリョウ</t>
    </rPh>
    <rPh sb="10" eb="12">
      <t>レンゴウ</t>
    </rPh>
    <rPh sb="13" eb="15">
      <t>イッパン</t>
    </rPh>
    <rPh sb="15" eb="17">
      <t>カイケイ</t>
    </rPh>
    <phoneticPr fontId="2"/>
  </si>
  <si>
    <t>岐阜県後期高齢者医療連合（後期高齢者特別会計）</t>
    <rPh sb="0" eb="3">
      <t>ギフケン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
  </si>
  <si>
    <t>可茂公設地方卸売市場組合</t>
    <rPh sb="0" eb="2">
      <t>カモ</t>
    </rPh>
    <rPh sb="2" eb="4">
      <t>コウセツ</t>
    </rPh>
    <rPh sb="4" eb="6">
      <t>チホウ</t>
    </rPh>
    <rPh sb="6" eb="7">
      <t>オロシ</t>
    </rPh>
    <rPh sb="7" eb="8">
      <t>ウ</t>
    </rPh>
    <rPh sb="8" eb="10">
      <t>イチバ</t>
    </rPh>
    <rPh sb="10" eb="12">
      <t>クミアイ</t>
    </rPh>
    <phoneticPr fontId="2"/>
  </si>
  <si>
    <t>中濃地域農業共済組合</t>
    <rPh sb="0" eb="2">
      <t>チュウノウ</t>
    </rPh>
    <rPh sb="2" eb="4">
      <t>チイキ</t>
    </rPh>
    <rPh sb="4" eb="6">
      <t>ノウギョウ</t>
    </rPh>
    <rPh sb="6" eb="8">
      <t>キョウサイ</t>
    </rPh>
    <rPh sb="8" eb="10">
      <t>クミアイ</t>
    </rPh>
    <phoneticPr fontId="2"/>
  </si>
  <si>
    <t>基金からの繰入90</t>
    <rPh sb="0" eb="2">
      <t>キキン</t>
    </rPh>
    <rPh sb="5" eb="7">
      <t>クリイレ</t>
    </rPh>
    <phoneticPr fontId="2"/>
  </si>
  <si>
    <t>基金からの繰入290</t>
    <rPh sb="0" eb="2">
      <t>キキン</t>
    </rPh>
    <rPh sb="5" eb="7">
      <t>クリイレ</t>
    </rPh>
    <phoneticPr fontId="2"/>
  </si>
  <si>
    <t>基金からの繰入3</t>
    <rPh sb="0" eb="2">
      <t>キキン</t>
    </rPh>
    <rPh sb="5" eb="7">
      <t>クリイレ</t>
    </rPh>
    <phoneticPr fontId="2"/>
  </si>
  <si>
    <t>基金からの繰入1,660</t>
    <rPh sb="0" eb="2">
      <t>キキン</t>
    </rPh>
    <rPh sb="5" eb="7">
      <t>クリイレ</t>
    </rPh>
    <phoneticPr fontId="2"/>
  </si>
  <si>
    <t>基金からの繰入1.464</t>
    <rPh sb="0" eb="2">
      <t>キキン</t>
    </rPh>
    <rPh sb="5" eb="7">
      <t>クリイレ</t>
    </rPh>
    <phoneticPr fontId="2"/>
  </si>
  <si>
    <t>法適用事業</t>
    <rPh sb="0" eb="1">
      <t>ホウ</t>
    </rPh>
    <rPh sb="1" eb="3">
      <t>テキヨウ</t>
    </rPh>
    <rPh sb="3" eb="5">
      <t>ジギョウ</t>
    </rPh>
    <phoneticPr fontId="2"/>
  </si>
  <si>
    <t>法非適用企業</t>
    <rPh sb="0" eb="1">
      <t>ホウ</t>
    </rPh>
    <rPh sb="1" eb="2">
      <t>ヒ</t>
    </rPh>
    <rPh sb="2" eb="4">
      <t>テキヨウ</t>
    </rPh>
    <rPh sb="4" eb="6">
      <t>キギョウ</t>
    </rPh>
    <phoneticPr fontId="2"/>
  </si>
  <si>
    <t>-</t>
    <phoneticPr fontId="2"/>
  </si>
  <si>
    <t>-</t>
    <phoneticPr fontId="2"/>
  </si>
  <si>
    <t>-</t>
    <phoneticPr fontId="5"/>
  </si>
  <si>
    <t>基金からの繰入80</t>
    <rPh sb="0" eb="2">
      <t>キキン</t>
    </rPh>
    <rPh sb="5" eb="7">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</si>
</sst>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36395</c:v>
                </c:pt>
                <c:pt idx="1">
                  <c:v>44029</c:v>
                </c:pt>
                <c:pt idx="2">
                  <c:v>36287</c:v>
                </c:pt>
                <c:pt idx="3">
                  <c:v>48312</c:v>
                </c:pt>
                <c:pt idx="4">
                  <c:v>43810</c:v>
                </c:pt>
              </c:numCache>
            </c:numRef>
          </c:val>
          <c:smooth val="0"/>
        </c:ser>
        <c:dLbls>
          <c:showLegendKey val="0"/>
          <c:showVal val="0"/>
          <c:showCatName val="0"/>
          <c:showSerName val="0"/>
          <c:showPercent val="0"/>
          <c:showBubbleSize val="0"/>
        </c:dLbls>
        <c:marker val="1"/>
        <c:smooth val="0"/>
        <c:axId val="95503872"/>
        <c:axId val="95505792"/>
      </c:lineChart>
      <c:catAx>
        <c:axId val="95503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505792"/>
        <c:crosses val="autoZero"/>
        <c:auto val="1"/>
        <c:lblAlgn val="ctr"/>
        <c:lblOffset val="100"/>
        <c:tickLblSkip val="1"/>
        <c:tickMarkSkip val="1"/>
        <c:noMultiLvlLbl val="0"/>
      </c:catAx>
      <c:valAx>
        <c:axId val="955057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503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7.96</c:v>
                </c:pt>
                <c:pt idx="1">
                  <c:v>8.2799999999999994</c:v>
                </c:pt>
                <c:pt idx="2">
                  <c:v>8.58</c:v>
                </c:pt>
                <c:pt idx="3">
                  <c:v>7.38</c:v>
                </c:pt>
                <c:pt idx="4">
                  <c:v>8.2899999999999991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32.96</c:v>
                </c:pt>
                <c:pt idx="1">
                  <c:v>37.770000000000003</c:v>
                </c:pt>
                <c:pt idx="2">
                  <c:v>45.5</c:v>
                </c:pt>
                <c:pt idx="3">
                  <c:v>49.82</c:v>
                </c:pt>
                <c:pt idx="4">
                  <c:v>51.9</c:v>
                </c:pt>
              </c:numCache>
            </c:numRef>
          </c:val>
        </c:ser>
        <c:dLbls>
          <c:showLegendKey val="0"/>
          <c:showVal val="0"/>
          <c:showCatName val="0"/>
          <c:showSerName val="0"/>
          <c:showPercent val="0"/>
          <c:showBubbleSize val="0"/>
        </c:dLbls>
        <c:gapWidth val="250"/>
        <c:overlap val="100"/>
        <c:axId val="96045312"/>
        <c:axId val="96047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4.92</c:v>
                </c:pt>
                <c:pt idx="1">
                  <c:v>4.68</c:v>
                </c:pt>
                <c:pt idx="2">
                  <c:v>8.0299999999999994</c:v>
                </c:pt>
                <c:pt idx="3">
                  <c:v>3.95</c:v>
                </c:pt>
                <c:pt idx="4">
                  <c:v>2.31</c:v>
                </c:pt>
              </c:numCache>
            </c:numRef>
          </c:val>
          <c:smooth val="0"/>
        </c:ser>
        <c:dLbls>
          <c:showLegendKey val="0"/>
          <c:showVal val="0"/>
          <c:showCatName val="0"/>
          <c:showSerName val="0"/>
          <c:showPercent val="0"/>
          <c:showBubbleSize val="0"/>
        </c:dLbls>
        <c:marker val="1"/>
        <c:smooth val="0"/>
        <c:axId val="96045312"/>
        <c:axId val="96047488"/>
      </c:lineChart>
      <c:catAx>
        <c:axId val="9604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047488"/>
        <c:crosses val="autoZero"/>
        <c:auto val="1"/>
        <c:lblAlgn val="ctr"/>
        <c:lblOffset val="100"/>
        <c:tickLblSkip val="1"/>
        <c:tickMarkSkip val="1"/>
        <c:noMultiLvlLbl val="0"/>
      </c:catAx>
      <c:valAx>
        <c:axId val="9604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4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0.05</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0.08</c:v>
                </c:pt>
                <c:pt idx="4">
                  <c:v>#N/A</c:v>
                </c:pt>
                <c:pt idx="5">
                  <c:v>0.08</c:v>
                </c:pt>
                <c:pt idx="6">
                  <c:v>#N/A</c:v>
                </c:pt>
                <c:pt idx="7">
                  <c:v>7.0000000000000007E-2</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0.41</c:v>
                </c:pt>
                <c:pt idx="2">
                  <c:v>#N/A</c:v>
                </c:pt>
                <c:pt idx="3">
                  <c:v>0.34</c:v>
                </c:pt>
                <c:pt idx="4">
                  <c:v>#N/A</c:v>
                </c:pt>
                <c:pt idx="5">
                  <c:v>0.32</c:v>
                </c:pt>
                <c:pt idx="6">
                  <c:v>#N/A</c:v>
                </c:pt>
                <c:pt idx="7">
                  <c:v>0.12</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1.44</c:v>
                </c:pt>
                <c:pt idx="2">
                  <c:v>#N/A</c:v>
                </c:pt>
                <c:pt idx="3">
                  <c:v>1.17</c:v>
                </c:pt>
                <c:pt idx="4">
                  <c:v>#N/A</c:v>
                </c:pt>
                <c:pt idx="5">
                  <c:v>1.28</c:v>
                </c:pt>
                <c:pt idx="6">
                  <c:v>#N/A</c:v>
                </c:pt>
                <c:pt idx="7">
                  <c:v>0.82</c:v>
                </c:pt>
                <c:pt idx="8">
                  <c:v>#N/A</c:v>
                </c:pt>
                <c:pt idx="9">
                  <c:v>1.97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5.62</c:v>
                </c:pt>
                <c:pt idx="2">
                  <c:v>#N/A</c:v>
                </c:pt>
                <c:pt idx="3">
                  <c:v>4.71</c:v>
                </c:pt>
                <c:pt idx="4">
                  <c:v>#N/A</c:v>
                </c:pt>
                <c:pt idx="5">
                  <c:v>3.59</c:v>
                </c:pt>
                <c:pt idx="6">
                  <c:v>#N/A</c:v>
                </c:pt>
                <c:pt idx="7">
                  <c:v>4.05</c:v>
                </c:pt>
                <c:pt idx="8">
                  <c:v>#N/A</c:v>
                </c:pt>
                <c:pt idx="9">
                  <c:v>4.08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7.95</c:v>
                </c:pt>
                <c:pt idx="2">
                  <c:v>#N/A</c:v>
                </c:pt>
                <c:pt idx="3">
                  <c:v>8.2799999999999994</c:v>
                </c:pt>
                <c:pt idx="4">
                  <c:v>#N/A</c:v>
                </c:pt>
                <c:pt idx="5">
                  <c:v>8.58</c:v>
                </c:pt>
                <c:pt idx="6">
                  <c:v>#N/A</c:v>
                </c:pt>
                <c:pt idx="7">
                  <c:v>7.37</c:v>
                </c:pt>
                <c:pt idx="8">
                  <c:v>#N/A</c:v>
                </c:pt>
                <c:pt idx="9">
                  <c:v>8.2899999999999991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5.38</c:v>
                </c:pt>
                <c:pt idx="2">
                  <c:v>#N/A</c:v>
                </c:pt>
                <c:pt idx="3">
                  <c:v>6.32</c:v>
                </c:pt>
                <c:pt idx="4">
                  <c:v>#N/A</c:v>
                </c:pt>
                <c:pt idx="5">
                  <c:v>6.88</c:v>
                </c:pt>
                <c:pt idx="6">
                  <c:v>#N/A</c:v>
                </c:pt>
                <c:pt idx="7">
                  <c:v>7.46</c:v>
                </c:pt>
                <c:pt idx="8">
                  <c:v>#N/A</c:v>
                </c:pt>
                <c:pt idx="9">
                  <c:v>9.01</c:v>
                </c:pt>
              </c:numCache>
            </c:numRef>
          </c:val>
        </c:ser>
        <c:dLbls>
          <c:showLegendKey val="0"/>
          <c:showVal val="0"/>
          <c:showCatName val="0"/>
          <c:showSerName val="0"/>
          <c:showPercent val="0"/>
          <c:showBubbleSize val="0"/>
        </c:dLbls>
        <c:gapWidth val="150"/>
        <c:overlap val="100"/>
        <c:axId val="96178560"/>
        <c:axId val="96180096"/>
      </c:barChart>
      <c:catAx>
        <c:axId val="961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80096"/>
        <c:crosses val="autoZero"/>
        <c:auto val="1"/>
        <c:lblAlgn val="ctr"/>
        <c:lblOffset val="100"/>
        <c:tickLblSkip val="1"/>
        <c:tickMarkSkip val="1"/>
        <c:noMultiLvlLbl val="0"/>
      </c:catAx>
      <c:valAx>
        <c:axId val="9618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78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421</c:v>
                </c:pt>
                <c:pt idx="5">
                  <c:v>438</c:v>
                </c:pt>
                <c:pt idx="8">
                  <c:v>454</c:v>
                </c:pt>
                <c:pt idx="11">
                  <c:v>467</c:v>
                </c:pt>
                <c:pt idx="14">
                  <c:v>483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c:v>
                </c:pt>
                <c:pt idx="3">
                  <c:v>12</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58</c:v>
                </c:pt>
                <c:pt idx="3">
                  <c:v>50</c:v>
                </c:pt>
                <c:pt idx="6">
                  <c:v>41</c:v>
                </c:pt>
                <c:pt idx="9">
                  <c:v>27</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307</c:v>
                </c:pt>
                <c:pt idx="3">
                  <c:v>298</c:v>
                </c:pt>
                <c:pt idx="6">
                  <c:v>310</c:v>
                </c:pt>
                <c:pt idx="9">
                  <c:v>300</c:v>
                </c:pt>
                <c:pt idx="12">
                  <c:v>329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322</c:v>
                </c:pt>
                <c:pt idx="3">
                  <c:v>342</c:v>
                </c:pt>
                <c:pt idx="6">
                  <c:v>361</c:v>
                </c:pt>
                <c:pt idx="9">
                  <c:v>389</c:v>
                </c:pt>
                <c:pt idx="12">
                  <c:v>412</c:v>
                </c:pt>
              </c:numCache>
            </c:numRef>
          </c:val>
        </c:ser>
        <c:dLbls>
          <c:showLegendKey val="0"/>
          <c:showVal val="0"/>
          <c:showCatName val="0"/>
          <c:showSerName val="0"/>
          <c:showPercent val="0"/>
          <c:showBubbleSize val="0"/>
        </c:dLbls>
        <c:gapWidth val="100"/>
        <c:overlap val="100"/>
        <c:axId val="96350208"/>
        <c:axId val="96351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278</c:v>
                </c:pt>
                <c:pt idx="2">
                  <c:v>#N/A</c:v>
                </c:pt>
                <c:pt idx="3">
                  <c:v>#N/A</c:v>
                </c:pt>
                <c:pt idx="4">
                  <c:v>264</c:v>
                </c:pt>
                <c:pt idx="5">
                  <c:v>#N/A</c:v>
                </c:pt>
                <c:pt idx="6">
                  <c:v>#N/A</c:v>
                </c:pt>
                <c:pt idx="7">
                  <c:v>269</c:v>
                </c:pt>
                <c:pt idx="8">
                  <c:v>#N/A</c:v>
                </c:pt>
                <c:pt idx="9">
                  <c:v>#N/A</c:v>
                </c:pt>
                <c:pt idx="10">
                  <c:v>260</c:v>
                </c:pt>
                <c:pt idx="11">
                  <c:v>#N/A</c:v>
                </c:pt>
                <c:pt idx="12">
                  <c:v>#N/A</c:v>
                </c:pt>
                <c:pt idx="13">
                  <c:v>282</c:v>
                </c:pt>
                <c:pt idx="14">
                  <c:v>#N/A</c:v>
                </c:pt>
              </c:numCache>
            </c:numRef>
          </c:val>
          <c:smooth val="0"/>
        </c:ser>
        <c:dLbls>
          <c:showLegendKey val="0"/>
          <c:showVal val="0"/>
          <c:showCatName val="0"/>
          <c:showSerName val="0"/>
          <c:showPercent val="0"/>
          <c:showBubbleSize val="0"/>
        </c:dLbls>
        <c:marker val="1"/>
        <c:smooth val="0"/>
        <c:axId val="96350208"/>
        <c:axId val="96351360"/>
      </c:lineChart>
      <c:catAx>
        <c:axId val="9635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351360"/>
        <c:crosses val="autoZero"/>
        <c:auto val="1"/>
        <c:lblAlgn val="ctr"/>
        <c:lblOffset val="100"/>
        <c:tickLblSkip val="1"/>
        <c:tickMarkSkip val="1"/>
        <c:noMultiLvlLbl val="0"/>
      </c:catAx>
      <c:valAx>
        <c:axId val="9635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5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5411</c:v>
                </c:pt>
                <c:pt idx="5">
                  <c:v>5395</c:v>
                </c:pt>
                <c:pt idx="8">
                  <c:v>5374</c:v>
                </c:pt>
                <c:pt idx="11">
                  <c:v>5417</c:v>
                </c:pt>
                <c:pt idx="14">
                  <c:v>5438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538</c:v>
                </c:pt>
                <c:pt idx="5">
                  <c:v>510</c:v>
                </c:pt>
                <c:pt idx="8">
                  <c:v>489</c:v>
                </c:pt>
                <c:pt idx="11">
                  <c:v>447</c:v>
                </c:pt>
                <c:pt idx="14">
                  <c:v>433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2247</c:v>
                </c:pt>
                <c:pt idx="5">
                  <c:v>2388</c:v>
                </c:pt>
                <c:pt idx="8">
                  <c:v>2648</c:v>
                </c:pt>
                <c:pt idx="11">
                  <c:v>2817</c:v>
                </c:pt>
                <c:pt idx="14">
                  <c:v>2844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389</c:v>
                </c:pt>
                <c:pt idx="3">
                  <c:v>349</c:v>
                </c:pt>
                <c:pt idx="6">
                  <c:v>292</c:v>
                </c:pt>
                <c:pt idx="9">
                  <c:v>258</c:v>
                </c:pt>
                <c:pt idx="12">
                  <c:v>222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162</c:v>
                </c:pt>
                <c:pt idx="3">
                  <c:v>115</c:v>
                </c:pt>
                <c:pt idx="6">
                  <c:v>88</c:v>
                </c:pt>
                <c:pt idx="9">
                  <c:v>90</c:v>
                </c:pt>
                <c:pt idx="12">
                  <c:v>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4974</c:v>
                </c:pt>
                <c:pt idx="3">
                  <c:v>4813</c:v>
                </c:pt>
                <c:pt idx="6">
                  <c:v>4654</c:v>
                </c:pt>
                <c:pt idx="9">
                  <c:v>4353</c:v>
                </c:pt>
                <c:pt idx="12">
                  <c:v>4245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77</c:v>
                </c:pt>
                <c:pt idx="3">
                  <c:v>67</c:v>
                </c:pt>
                <c:pt idx="6">
                  <c:v>57</c:v>
                </c:pt>
                <c:pt idx="9">
                  <c:v>48</c:v>
                </c:pt>
                <c:pt idx="12">
                  <c:v>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3987</c:v>
                </c:pt>
                <c:pt idx="3">
                  <c:v>3983</c:v>
                </c:pt>
                <c:pt idx="6">
                  <c:v>3965</c:v>
                </c:pt>
                <c:pt idx="9">
                  <c:v>3958</c:v>
                </c:pt>
                <c:pt idx="12">
                  <c:v>3918</c:v>
                </c:pt>
              </c:numCache>
            </c:numRef>
          </c:val>
        </c:ser>
        <c:dLbls>
          <c:showLegendKey val="0"/>
          <c:showVal val="0"/>
          <c:showCatName val="0"/>
          <c:showSerName val="0"/>
          <c:showPercent val="0"/>
          <c:showBubbleSize val="0"/>
        </c:dLbls>
        <c:gapWidth val="100"/>
        <c:overlap val="100"/>
        <c:axId val="96613888"/>
        <c:axId val="96615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1394</c:v>
                </c:pt>
                <c:pt idx="2">
                  <c:v>#N/A</c:v>
                </c:pt>
                <c:pt idx="3">
                  <c:v>#N/A</c:v>
                </c:pt>
                <c:pt idx="4">
                  <c:v>1034</c:v>
                </c:pt>
                <c:pt idx="5">
                  <c:v>#N/A</c:v>
                </c:pt>
                <c:pt idx="6">
                  <c:v>#N/A</c:v>
                </c:pt>
                <c:pt idx="7">
                  <c:v>545</c:v>
                </c:pt>
                <c:pt idx="8">
                  <c:v>#N/A</c:v>
                </c:pt>
                <c:pt idx="9">
                  <c:v>#N/A</c:v>
                </c:pt>
                <c:pt idx="10">
                  <c:v>25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613888"/>
        <c:axId val="96615808"/>
      </c:lineChart>
      <c:catAx>
        <c:axId val="9661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615808"/>
        <c:crosses val="autoZero"/>
        <c:auto val="1"/>
        <c:lblAlgn val="ctr"/>
        <c:lblOffset val="100"/>
        <c:tickLblSkip val="1"/>
        <c:tickMarkSkip val="1"/>
        <c:noMultiLvlLbl val="0"/>
      </c:catAx>
      <c:valAx>
        <c:axId val="9661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1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10,567
10,437
41.16
4,311,703
4,068,095
239,952
2,894,112
3,918,382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ポイントのマイナスで、類似団体平均と比較すると低くなっている。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人口減少等特別対策事業費が新設され、</a:t>
          </a:r>
          <a:r>
            <a:rPr kumimoji="1" lang="ja-JP" altLang="ja-JP" sz="1100">
              <a:solidFill>
                <a:schemeClr val="dk1"/>
              </a:solidFill>
              <a:latin typeface="+mn-lt"/>
              <a:ea typeface="+mn-ea"/>
              <a:cs typeface="+mn-cs"/>
            </a:rPr>
            <a:t>基準財政需要額が増額したことにより比率が低下した。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今後は、町税等の徴収強化や歳出削減を実施し、財政の健全化を図る。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119138</xdr:rowOff>
    </xdr:to>
    <xdr:cxnSp macro="">
      <xdr:nvCxnSpPr>
        <xdr:cNvPr id="69" name="直線コネクタ 68"/>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107648</xdr:rowOff>
    </xdr:to>
    <xdr:cxnSp macro="">
      <xdr:nvCxnSpPr>
        <xdr:cNvPr id="72" name="直線コネクタ 71"/>
        <xdr:cNvCxnSpPr/>
      </xdr:nvCxnSpPr>
      <xdr:spPr>
        <a:xfrm>
          <a:off x="3225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96157</xdr:rowOff>
    </xdr:to>
    <xdr:cxnSp macro="">
      <xdr:nvCxnSpPr>
        <xdr:cNvPr id="75" name="直線コネクタ 74"/>
        <xdr:cNvCxnSpPr/>
      </xdr:nvCxnSpPr>
      <xdr:spPr>
        <a:xfrm>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84667</xdr:rowOff>
    </xdr:to>
    <xdr:cxnSp macro="">
      <xdr:nvCxnSpPr>
        <xdr:cNvPr id="78" name="直線コネクタ 77"/>
        <xdr:cNvCxnSpPr/>
      </xdr:nvCxnSpPr>
      <xdr:spPr>
        <a:xfrm>
          <a:off x="1447800" y="76054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68338</xdr:rowOff>
    </xdr:from>
    <xdr:to>
      <xdr:col>7</xdr:col>
      <xdr:colOff>203200</xdr:colOff>
      <xdr:row>44</xdr:row>
      <xdr:rowOff>169938</xdr:rowOff>
    </xdr:to>
    <xdr:sp macro="" textlink="">
      <xdr:nvSpPr>
        <xdr:cNvPr id="88" name="円/楕円 87"/>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40415</xdr:rowOff>
    </xdr:from>
    <xdr:ext cx="762000" cy="259045"/>
    <xdr:sp macro="" textlink="">
      <xdr:nvSpPr>
        <xdr:cNvPr id="89" name="財政力該当値テキスト"/>
        <xdr:cNvSpPr txBox="1"/>
      </xdr:nvSpPr>
      <xdr:spPr>
        <a:xfrm>
          <a:off x="5041900" y="758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56848</xdr:rowOff>
    </xdr:from>
    <xdr:to>
      <xdr:col>6</xdr:col>
      <xdr:colOff>50800</xdr:colOff>
      <xdr:row>44</xdr:row>
      <xdr:rowOff>158448</xdr:rowOff>
    </xdr:to>
    <xdr:sp macro="" textlink="">
      <xdr:nvSpPr>
        <xdr:cNvPr id="90" name="円/楕円 89"/>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143225</xdr:rowOff>
    </xdr:from>
    <xdr:ext cx="736600" cy="259045"/>
    <xdr:sp macro="" textlink="">
      <xdr:nvSpPr>
        <xdr:cNvPr id="91" name="テキスト ボックス 90"/>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4" name="円/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97" name="テキスト ボックス 96"/>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で、類似団体と比較すると若干高くなっている。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公共施設等の修繕に係る経費や</a:t>
          </a:r>
          <a:r>
            <a:rPr kumimoji="1" lang="ja-JP" altLang="ja-JP" sz="1100">
              <a:solidFill>
                <a:schemeClr val="dk1"/>
              </a:solidFill>
              <a:latin typeface="+mn-lt"/>
              <a:ea typeface="+mn-ea"/>
              <a:cs typeface="+mn-cs"/>
            </a:rPr>
            <a:t>扶助費など</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経常的経費の増加が見込まれており、</a:t>
          </a:r>
          <a:r>
            <a:rPr kumimoji="1" lang="ja-JP" altLang="en-US" sz="1100">
              <a:solidFill>
                <a:schemeClr val="dk1"/>
              </a:solidFill>
              <a:latin typeface="+mn-lt"/>
              <a:ea typeface="+mn-ea"/>
              <a:cs typeface="+mn-cs"/>
            </a:rPr>
            <a:t>今後も比率が上昇する見込みである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今後は、</a:t>
          </a:r>
          <a:r>
            <a:rPr kumimoji="1" lang="ja-JP" altLang="ja-JP" sz="1100">
              <a:solidFill>
                <a:schemeClr val="dk1"/>
              </a:solidFill>
              <a:latin typeface="+mn-lt"/>
              <a:ea typeface="+mn-ea"/>
              <a:cs typeface="+mn-cs"/>
            </a:rPr>
            <a:t>第</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次行政改革大綱に沿った行政改革の</a:t>
          </a:r>
          <a:r>
            <a:rPr kumimoji="1" lang="ja-JP" altLang="en-US" sz="1100">
              <a:solidFill>
                <a:schemeClr val="dk1"/>
              </a:solidFill>
              <a:latin typeface="+mn-lt"/>
              <a:ea typeface="+mn-ea"/>
              <a:cs typeface="+mn-cs"/>
            </a:rPr>
            <a:t>継続に加え、公共施設等総合管理計画を元に、施設の統廃合の検討、長寿命化、平準化等を図ることにより、健全な財</a:t>
          </a:r>
          <a:r>
            <a:rPr kumimoji="1" lang="ja-JP" altLang="ja-JP" sz="1100">
              <a:solidFill>
                <a:schemeClr val="dk1"/>
              </a:solidFill>
              <a:latin typeface="+mn-lt"/>
              <a:ea typeface="+mn-ea"/>
              <a:cs typeface="+mn-cs"/>
            </a:rPr>
            <a:t>政運営が必要である。</a:t>
          </a:r>
          <a:endParaRPr lang="ja-JP" altLang="ja-JP" sz="14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61214</xdr:rowOff>
    </xdr:to>
    <xdr:cxnSp macro="">
      <xdr:nvCxnSpPr>
        <xdr:cNvPr id="130" name="直線コネクタ 129"/>
        <xdr:cNvCxnSpPr/>
      </xdr:nvCxnSpPr>
      <xdr:spPr>
        <a:xfrm>
          <a:off x="4114800" y="1074674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83058</xdr:rowOff>
    </xdr:from>
    <xdr:to>
      <xdr:col>6</xdr:col>
      <xdr:colOff>0</xdr:colOff>
      <xdr:row>62</xdr:row>
      <xdr:rowOff>116840</xdr:rowOff>
    </xdr:to>
    <xdr:cxnSp macro="">
      <xdr:nvCxnSpPr>
        <xdr:cNvPr id="133" name="直線コネクタ 132"/>
        <xdr:cNvCxnSpPr/>
      </xdr:nvCxnSpPr>
      <xdr:spPr>
        <a:xfrm>
          <a:off x="3225800" y="107129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83058</xdr:rowOff>
    </xdr:to>
    <xdr:cxnSp macro="">
      <xdr:nvCxnSpPr>
        <xdr:cNvPr id="136" name="直線コネクタ 135"/>
        <xdr:cNvCxnSpPr/>
      </xdr:nvCxnSpPr>
      <xdr:spPr>
        <a:xfrm>
          <a:off x="2336800" y="106936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5842</xdr:rowOff>
    </xdr:from>
    <xdr:to>
      <xdr:col>3</xdr:col>
      <xdr:colOff>279400</xdr:colOff>
      <xdr:row>62</xdr:row>
      <xdr:rowOff>63754</xdr:rowOff>
    </xdr:to>
    <xdr:cxnSp macro="">
      <xdr:nvCxnSpPr>
        <xdr:cNvPr id="139" name="直線コネクタ 138"/>
        <xdr:cNvCxnSpPr/>
      </xdr:nvCxnSpPr>
      <xdr:spPr>
        <a:xfrm>
          <a:off x="1447800" y="106357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41" name="テキスト ボックス 140"/>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9" name="円/楕円 148"/>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macro="" textlink="">
      <xdr:nvSpPr>
        <xdr:cNvPr id="150"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1" name="円/楕円 150"/>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2" name="テキスト ボックス 151"/>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32258</xdr:rowOff>
    </xdr:from>
    <xdr:to>
      <xdr:col>4</xdr:col>
      <xdr:colOff>533400</xdr:colOff>
      <xdr:row>62</xdr:row>
      <xdr:rowOff>133858</xdr:rowOff>
    </xdr:to>
    <xdr:sp macro="" textlink="">
      <xdr:nvSpPr>
        <xdr:cNvPr id="153" name="円/楕円 152"/>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118635</xdr:rowOff>
    </xdr:from>
    <xdr:ext cx="762000" cy="259045"/>
    <xdr:sp macro="" textlink="">
      <xdr:nvSpPr>
        <xdr:cNvPr id="154" name="テキスト ボックス 153"/>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5" name="円/楕円 154"/>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99331</xdr:rowOff>
    </xdr:from>
    <xdr:ext cx="762000" cy="259045"/>
    <xdr:sp macro="" textlink="">
      <xdr:nvSpPr>
        <xdr:cNvPr id="156" name="テキスト ボックス 155"/>
        <xdr:cNvSpPr txBox="1"/>
      </xdr:nvSpPr>
      <xdr:spPr>
        <a:xfrm>
          <a:off x="1955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126492</xdr:rowOff>
    </xdr:from>
    <xdr:to>
      <xdr:col>2</xdr:col>
      <xdr:colOff>127000</xdr:colOff>
      <xdr:row>62</xdr:row>
      <xdr:rowOff>56642</xdr:rowOff>
    </xdr:to>
    <xdr:sp macro="" textlink="">
      <xdr:nvSpPr>
        <xdr:cNvPr id="157" name="円/楕円 156"/>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66819</xdr:rowOff>
    </xdr:from>
    <xdr:ext cx="762000" cy="259045"/>
    <xdr:sp macro="" textlink="">
      <xdr:nvSpPr>
        <xdr:cNvPr id="158" name="テキスト ボックス 157"/>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[127,516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6,968</a:t>
          </a:r>
          <a:r>
            <a:rPr kumimoji="1" lang="ja-JP" altLang="ja-JP" sz="1100">
              <a:solidFill>
                <a:schemeClr val="dk1"/>
              </a:solidFill>
              <a:latin typeface="+mn-lt"/>
              <a:ea typeface="+mn-ea"/>
              <a:cs typeface="+mn-cs"/>
            </a:rPr>
            <a:t>円のプラスで、類似団体と比較すると低くなっている。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人件費においては職員数の抑制により、物件費においては契約手法の見直しなどにより抑制に努めている。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比率が低い</a:t>
          </a:r>
          <a:r>
            <a:rPr kumimoji="1" lang="ja-JP" altLang="en-US" sz="1100">
              <a:solidFill>
                <a:schemeClr val="dk1"/>
              </a:solidFill>
              <a:latin typeface="+mn-lt"/>
              <a:ea typeface="+mn-ea"/>
              <a:cs typeface="+mn-cs"/>
            </a:rPr>
            <a:t>要因</a:t>
          </a:r>
          <a:r>
            <a:rPr kumimoji="1" lang="ja-JP" altLang="ja-JP" sz="1100">
              <a:solidFill>
                <a:schemeClr val="dk1"/>
              </a:solidFill>
              <a:latin typeface="+mn-lt"/>
              <a:ea typeface="+mn-ea"/>
              <a:cs typeface="+mn-cs"/>
            </a:rPr>
            <a:t>は、ゴミ処理や消防業務を一部事務組合で行っていること</a:t>
          </a:r>
          <a:r>
            <a:rPr kumimoji="1" lang="ja-JP" altLang="en-US" sz="1100">
              <a:solidFill>
                <a:schemeClr val="dk1"/>
              </a:solidFill>
              <a:latin typeface="+mn-lt"/>
              <a:ea typeface="+mn-ea"/>
              <a:cs typeface="+mn-cs"/>
            </a:rPr>
            <a:t>などによるものである。</a:t>
          </a:r>
          <a:r>
            <a:rPr kumimoji="1" lang="ja-JP" altLang="ja-JP" sz="1100">
              <a:solidFill>
                <a:schemeClr val="dk1"/>
              </a:solidFill>
              <a:latin typeface="+mn-lt"/>
              <a:ea typeface="+mn-ea"/>
              <a:cs typeface="+mn-cs"/>
            </a:rPr>
            <a:t>一部事務組合の人件費・物件費に充てる負担金（補助費等）を考えると、実質的にはさらに増加する。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今後は、事務処理に支障を及ぼさないよう配慮しつつ、引き続き職員数の抑制に努め、個々の職員の能力を高める必要がある。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98047</xdr:rowOff>
    </xdr:from>
    <xdr:to>
      <xdr:col>7</xdr:col>
      <xdr:colOff>152400</xdr:colOff>
      <xdr:row>80</xdr:row>
      <xdr:rowOff>122065</xdr:rowOff>
    </xdr:to>
    <xdr:cxnSp macro="">
      <xdr:nvCxnSpPr>
        <xdr:cNvPr id="195" name="直線コネクタ 194"/>
        <xdr:cNvCxnSpPr/>
      </xdr:nvCxnSpPr>
      <xdr:spPr>
        <a:xfrm>
          <a:off x="4114800" y="13814047"/>
          <a:ext cx="838200" cy="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94644</xdr:rowOff>
    </xdr:from>
    <xdr:to>
      <xdr:col>6</xdr:col>
      <xdr:colOff>0</xdr:colOff>
      <xdr:row>80</xdr:row>
      <xdr:rowOff>98047</xdr:rowOff>
    </xdr:to>
    <xdr:cxnSp macro="">
      <xdr:nvCxnSpPr>
        <xdr:cNvPr id="198" name="直線コネクタ 197"/>
        <xdr:cNvCxnSpPr/>
      </xdr:nvCxnSpPr>
      <xdr:spPr>
        <a:xfrm>
          <a:off x="3225800" y="13810644"/>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94644</xdr:rowOff>
    </xdr:from>
    <xdr:to>
      <xdr:col>4</xdr:col>
      <xdr:colOff>482600</xdr:colOff>
      <xdr:row>80</xdr:row>
      <xdr:rowOff>124214</xdr:rowOff>
    </xdr:to>
    <xdr:cxnSp macro="">
      <xdr:nvCxnSpPr>
        <xdr:cNvPr id="201" name="直線コネクタ 200"/>
        <xdr:cNvCxnSpPr/>
      </xdr:nvCxnSpPr>
      <xdr:spPr>
        <a:xfrm flipV="1">
          <a:off x="2336800" y="13810644"/>
          <a:ext cx="889000" cy="2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98909</xdr:rowOff>
    </xdr:from>
    <xdr:to>
      <xdr:col>3</xdr:col>
      <xdr:colOff>279400</xdr:colOff>
      <xdr:row>80</xdr:row>
      <xdr:rowOff>124214</xdr:rowOff>
    </xdr:to>
    <xdr:cxnSp macro="">
      <xdr:nvCxnSpPr>
        <xdr:cNvPr id="204" name="直線コネクタ 203"/>
        <xdr:cNvCxnSpPr/>
      </xdr:nvCxnSpPr>
      <xdr:spPr>
        <a:xfrm>
          <a:off x="1447800" y="13814909"/>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71265</xdr:rowOff>
    </xdr:from>
    <xdr:to>
      <xdr:col>7</xdr:col>
      <xdr:colOff>203200</xdr:colOff>
      <xdr:row>81</xdr:row>
      <xdr:rowOff>1415</xdr:rowOff>
    </xdr:to>
    <xdr:sp macro="" textlink="">
      <xdr:nvSpPr>
        <xdr:cNvPr id="214" name="円/楕円 213"/>
        <xdr:cNvSpPr/>
      </xdr:nvSpPr>
      <xdr:spPr>
        <a:xfrm>
          <a:off x="4902200" y="137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163992</xdr:rowOff>
    </xdr:from>
    <xdr:ext cx="762000" cy="259045"/>
    <xdr:sp macro="" textlink="">
      <xdr:nvSpPr>
        <xdr:cNvPr id="215" name="人件費・物件費等の状況該当値テキスト"/>
        <xdr:cNvSpPr txBox="1"/>
      </xdr:nvSpPr>
      <xdr:spPr>
        <a:xfrm>
          <a:off x="5041900" y="1370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127,516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47247</xdr:rowOff>
    </xdr:from>
    <xdr:to>
      <xdr:col>6</xdr:col>
      <xdr:colOff>50800</xdr:colOff>
      <xdr:row>80</xdr:row>
      <xdr:rowOff>148847</xdr:rowOff>
    </xdr:to>
    <xdr:sp macro="" textlink="">
      <xdr:nvSpPr>
        <xdr:cNvPr id="216" name="円/楕円 215"/>
        <xdr:cNvSpPr/>
      </xdr:nvSpPr>
      <xdr:spPr>
        <a:xfrm>
          <a:off x="4064000" y="137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159024</xdr:rowOff>
    </xdr:from>
    <xdr:ext cx="736600" cy="259045"/>
    <xdr:sp macro="" textlink="">
      <xdr:nvSpPr>
        <xdr:cNvPr id="217" name="テキスト ボックス 216"/>
        <xdr:cNvSpPr txBox="1"/>
      </xdr:nvSpPr>
      <xdr:spPr>
        <a:xfrm>
          <a:off x="3733800" y="13532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120,548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43844</xdr:rowOff>
    </xdr:from>
    <xdr:to>
      <xdr:col>4</xdr:col>
      <xdr:colOff>533400</xdr:colOff>
      <xdr:row>80</xdr:row>
      <xdr:rowOff>145444</xdr:rowOff>
    </xdr:to>
    <xdr:sp macro="" textlink="">
      <xdr:nvSpPr>
        <xdr:cNvPr id="218" name="円/楕円 217"/>
        <xdr:cNvSpPr/>
      </xdr:nvSpPr>
      <xdr:spPr>
        <a:xfrm>
          <a:off x="3175000" y="137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155621</xdr:rowOff>
    </xdr:from>
    <xdr:ext cx="762000" cy="259045"/>
    <xdr:sp macro="" textlink="">
      <xdr:nvSpPr>
        <xdr:cNvPr id="219" name="テキスト ボックス 218"/>
        <xdr:cNvSpPr txBox="1"/>
      </xdr:nvSpPr>
      <xdr:spPr>
        <a:xfrm>
          <a:off x="2844800" y="1352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119,561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73414</xdr:rowOff>
    </xdr:from>
    <xdr:to>
      <xdr:col>3</xdr:col>
      <xdr:colOff>330200</xdr:colOff>
      <xdr:row>81</xdr:row>
      <xdr:rowOff>3564</xdr:rowOff>
    </xdr:to>
    <xdr:sp macro="" textlink="">
      <xdr:nvSpPr>
        <xdr:cNvPr id="220" name="円/楕円 219"/>
        <xdr:cNvSpPr/>
      </xdr:nvSpPr>
      <xdr:spPr>
        <a:xfrm>
          <a:off x="2286000" y="137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13741</xdr:rowOff>
    </xdr:from>
    <xdr:ext cx="762000" cy="259045"/>
    <xdr:sp macro="" textlink="">
      <xdr:nvSpPr>
        <xdr:cNvPr id="221" name="テキスト ボックス 220"/>
        <xdr:cNvSpPr txBox="1"/>
      </xdr:nvSpPr>
      <xdr:spPr>
        <a:xfrm>
          <a:off x="1955800" y="135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128,139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48109</xdr:rowOff>
    </xdr:from>
    <xdr:to>
      <xdr:col>2</xdr:col>
      <xdr:colOff>127000</xdr:colOff>
      <xdr:row>80</xdr:row>
      <xdr:rowOff>149709</xdr:rowOff>
    </xdr:to>
    <xdr:sp macro="" textlink="">
      <xdr:nvSpPr>
        <xdr:cNvPr id="222" name="円/楕円 221"/>
        <xdr:cNvSpPr/>
      </xdr:nvSpPr>
      <xdr:spPr>
        <a:xfrm>
          <a:off x="1397000" y="137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159886</xdr:rowOff>
    </xdr:from>
    <xdr:ext cx="762000" cy="259045"/>
    <xdr:sp macro="" textlink="">
      <xdr:nvSpPr>
        <xdr:cNvPr id="223" name="テキスト ボックス 222"/>
        <xdr:cNvSpPr txBox="1"/>
      </xdr:nvSpPr>
      <xdr:spPr>
        <a:xfrm>
          <a:off x="1066800" y="135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0.9</a:t>
          </a:r>
          <a:r>
            <a:rPr kumimoji="1" lang="ja-JP" altLang="ja-JP" sz="1100">
              <a:solidFill>
                <a:schemeClr val="dk1"/>
              </a:solidFill>
              <a:latin typeface="+mn-lt"/>
              <a:ea typeface="+mn-ea"/>
              <a:cs typeface="+mn-cs"/>
            </a:rPr>
            <a:t>ポイントのマイナスで、類似団体と比較すると低くなっている。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本町の職員の年齢構成により、給与改定時に水準が下がったと思われる。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今後は、事務処理に支障を及ぼさないよう配慮しつつ、引き続き職員数の抑制に努め、個々の職員の能力を高める</a:t>
          </a:r>
          <a:r>
            <a:rPr kumimoji="1" lang="ja-JP" altLang="en-US" sz="1100">
              <a:solidFill>
                <a:schemeClr val="dk1"/>
              </a:solidFill>
              <a:latin typeface="+mn-lt"/>
              <a:ea typeface="+mn-ea"/>
              <a:cs typeface="+mn-cs"/>
            </a:rPr>
            <a:t>ことにより指数の増加を抑制する</a:t>
          </a:r>
          <a:r>
            <a:rPr kumimoji="1" lang="ja-JP" altLang="ja-JP" sz="1100">
              <a:solidFill>
                <a:schemeClr val="dk1"/>
              </a:solidFill>
              <a:latin typeface="+mn-lt"/>
              <a:ea typeface="+mn-ea"/>
              <a:cs typeface="+mn-cs"/>
            </a:rPr>
            <a:t>必要がある。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82</xdr:row>
      <xdr:rowOff>29029</xdr:rowOff>
    </xdr:to>
    <xdr:cxnSp macro="">
      <xdr:nvCxnSpPr>
        <xdr:cNvPr id="259" name="直線コネクタ 258"/>
        <xdr:cNvCxnSpPr/>
      </xdr:nvCxnSpPr>
      <xdr:spPr>
        <a:xfrm flipV="1">
          <a:off x="16179800" y="139845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60"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87</xdr:row>
      <xdr:rowOff>45055</xdr:rowOff>
    </xdr:to>
    <xdr:cxnSp macro="">
      <xdr:nvCxnSpPr>
        <xdr:cNvPr id="262" name="直線コネクタ 261"/>
        <xdr:cNvCxnSpPr/>
      </xdr:nvCxnSpPr>
      <xdr:spPr>
        <a:xfrm flipV="1">
          <a:off x="15290800" y="14087929"/>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64" name="テキスト ボックス 263"/>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159052</xdr:rowOff>
    </xdr:from>
    <xdr:to>
      <xdr:col>22</xdr:col>
      <xdr:colOff>203200</xdr:colOff>
      <xdr:row>87</xdr:row>
      <xdr:rowOff>45055</xdr:rowOff>
    </xdr:to>
    <xdr:cxnSp macro="">
      <xdr:nvCxnSpPr>
        <xdr:cNvPr id="265" name="直線コネクタ 264"/>
        <xdr:cNvCxnSpPr/>
      </xdr:nvCxnSpPr>
      <xdr:spPr>
        <a:xfrm>
          <a:off x="14401800" y="149037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7" name="テキスト ボックス 26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86</xdr:row>
      <xdr:rowOff>159052</xdr:rowOff>
    </xdr:to>
    <xdr:cxnSp macro="">
      <xdr:nvCxnSpPr>
        <xdr:cNvPr id="268" name="直線コネクタ 267"/>
        <xdr:cNvCxnSpPr/>
      </xdr:nvCxnSpPr>
      <xdr:spPr>
        <a:xfrm>
          <a:off x="13512800" y="14122400"/>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0" name="テキスト ボックス 269"/>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2" name="テキスト ボックス 271"/>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78" name="円/楕円 277"/>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138991</xdr:rowOff>
    </xdr:from>
    <xdr:ext cx="762000" cy="259045"/>
    <xdr:sp macro="" textlink="">
      <xdr:nvSpPr>
        <xdr:cNvPr id="279" name="給与水準   （国との比較）該当値テキスト"/>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149679</xdr:rowOff>
    </xdr:from>
    <xdr:to>
      <xdr:col>23</xdr:col>
      <xdr:colOff>457200</xdr:colOff>
      <xdr:row>82</xdr:row>
      <xdr:rowOff>79829</xdr:rowOff>
    </xdr:to>
    <xdr:sp macro="" textlink="">
      <xdr:nvSpPr>
        <xdr:cNvPr id="280" name="円/楕円 279"/>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90006</xdr:rowOff>
    </xdr:from>
    <xdr:ext cx="736600" cy="259045"/>
    <xdr:sp macro="" textlink="">
      <xdr:nvSpPr>
        <xdr:cNvPr id="281" name="テキスト ボックス 280"/>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165705</xdr:rowOff>
    </xdr:from>
    <xdr:to>
      <xdr:col>22</xdr:col>
      <xdr:colOff>254000</xdr:colOff>
      <xdr:row>87</xdr:row>
      <xdr:rowOff>95855</xdr:rowOff>
    </xdr:to>
    <xdr:sp macro="" textlink="">
      <xdr:nvSpPr>
        <xdr:cNvPr id="282" name="円/楕円 281"/>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106032</xdr:rowOff>
    </xdr:from>
    <xdr:ext cx="762000" cy="259045"/>
    <xdr:sp macro="" textlink="">
      <xdr:nvSpPr>
        <xdr:cNvPr id="283" name="テキスト ボックス 282"/>
        <xdr:cNvSpPr txBox="1"/>
      </xdr:nvSpPr>
      <xdr:spPr>
        <a:xfrm>
          <a:off x="14909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108252</xdr:rowOff>
    </xdr:from>
    <xdr:to>
      <xdr:col>21</xdr:col>
      <xdr:colOff>50800</xdr:colOff>
      <xdr:row>87</xdr:row>
      <xdr:rowOff>38402</xdr:rowOff>
    </xdr:to>
    <xdr:sp macro="" textlink="">
      <xdr:nvSpPr>
        <xdr:cNvPr id="284" name="円/楕円 283"/>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48579</xdr:rowOff>
    </xdr:from>
    <xdr:ext cx="762000" cy="259045"/>
    <xdr:sp macro="" textlink="">
      <xdr:nvSpPr>
        <xdr:cNvPr id="285" name="テキスト ボックス 284"/>
        <xdr:cNvSpPr txBox="1"/>
      </xdr:nvSpPr>
      <xdr:spPr>
        <a:xfrm>
          <a:off x="14020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86" name="円/楕円 285"/>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7" name="テキスト ボックス 286"/>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0.29</a:t>
          </a:r>
          <a:r>
            <a:rPr kumimoji="1" lang="ja-JP" altLang="en-US" sz="1100">
              <a:solidFill>
                <a:schemeClr val="dk1"/>
              </a:solidFill>
              <a:latin typeface="+mn-lt"/>
              <a:ea typeface="+mn-ea"/>
              <a:cs typeface="+mn-cs"/>
            </a:rPr>
            <a:t>人</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で、類似団体と比較すると低くなっている。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職員数は早期勧奨退職制度の活用と新規採用の抑制により、</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16</a:t>
          </a:r>
          <a:r>
            <a:rPr kumimoji="1" lang="ja-JP" altLang="en-US" sz="1100">
              <a:solidFill>
                <a:schemeClr val="dk1"/>
              </a:solidFill>
              <a:latin typeface="+mn-lt"/>
              <a:ea typeface="+mn-ea"/>
              <a:cs typeface="+mn-cs"/>
            </a:rPr>
            <a:t>年度の</a:t>
          </a:r>
          <a:r>
            <a:rPr kumimoji="1" lang="en-US" altLang="ja-JP" sz="1100">
              <a:solidFill>
                <a:schemeClr val="dk1"/>
              </a:solidFill>
              <a:latin typeface="+mn-lt"/>
              <a:ea typeface="+mn-ea"/>
              <a:cs typeface="+mn-cs"/>
            </a:rPr>
            <a:t>119</a:t>
          </a:r>
          <a:r>
            <a:rPr kumimoji="1" lang="ja-JP" altLang="en-US" sz="1100">
              <a:solidFill>
                <a:schemeClr val="dk1"/>
              </a:solidFill>
              <a:latin typeface="+mn-lt"/>
              <a:ea typeface="+mn-ea"/>
              <a:cs typeface="+mn-cs"/>
            </a:rPr>
            <a:t>人から平成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年度に</a:t>
          </a:r>
          <a:r>
            <a:rPr kumimoji="1" lang="en-US" altLang="ja-JP" sz="1100">
              <a:solidFill>
                <a:schemeClr val="dk1"/>
              </a:solidFill>
              <a:latin typeface="+mn-lt"/>
              <a:ea typeface="+mn-ea"/>
              <a:cs typeface="+mn-cs"/>
            </a:rPr>
            <a:t>95</a:t>
          </a:r>
          <a:r>
            <a:rPr kumimoji="1" lang="ja-JP" altLang="en-US" sz="1100">
              <a:solidFill>
                <a:schemeClr val="dk1"/>
              </a:solidFill>
              <a:latin typeface="+mn-lt"/>
              <a:ea typeface="+mn-ea"/>
              <a:cs typeface="+mn-cs"/>
            </a:rPr>
            <a:t>人と</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人</a:t>
          </a:r>
          <a:r>
            <a:rPr kumimoji="1" lang="ja-JP" altLang="en-US" sz="1100">
              <a:solidFill>
                <a:schemeClr val="dk1"/>
              </a:solidFill>
              <a:latin typeface="+mn-lt"/>
              <a:ea typeface="+mn-ea"/>
              <a:cs typeface="+mn-cs"/>
            </a:rPr>
            <a:t>の人員</a:t>
          </a:r>
          <a:r>
            <a:rPr kumimoji="1" lang="ja-JP" altLang="ja-JP" sz="1100">
              <a:solidFill>
                <a:schemeClr val="dk1"/>
              </a:solidFill>
              <a:latin typeface="+mn-lt"/>
              <a:ea typeface="+mn-ea"/>
              <a:cs typeface="+mn-cs"/>
            </a:rPr>
            <a:t>削減</a:t>
          </a:r>
          <a:r>
            <a:rPr kumimoji="1" lang="ja-JP" altLang="en-US" sz="1100">
              <a:solidFill>
                <a:schemeClr val="dk1"/>
              </a:solidFill>
              <a:latin typeface="+mn-lt"/>
              <a:ea typeface="+mn-ea"/>
              <a:cs typeface="+mn-cs"/>
            </a:rPr>
            <a:t>を実施している。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引き続き</a:t>
          </a:r>
          <a:r>
            <a:rPr kumimoji="1" lang="ja-JP" altLang="ja-JP" sz="1100">
              <a:solidFill>
                <a:schemeClr val="dk1"/>
              </a:solidFill>
              <a:latin typeface="+mn-lt"/>
              <a:ea typeface="+mn-ea"/>
              <a:cs typeface="+mn-cs"/>
            </a:rPr>
            <a:t>事務事業に影響が出ない</a:t>
          </a:r>
          <a:r>
            <a:rPr kumimoji="1" lang="ja-JP" altLang="en-US" sz="1100">
              <a:solidFill>
                <a:schemeClr val="dk1"/>
              </a:solidFill>
              <a:latin typeface="+mn-lt"/>
              <a:ea typeface="+mn-ea"/>
              <a:cs typeface="+mn-cs"/>
            </a:rPr>
            <a:t>よう配慮しつつ、引き続き適正な定</a:t>
          </a:r>
          <a:r>
            <a:rPr kumimoji="1" lang="ja-JP" altLang="ja-JP" sz="1100">
              <a:solidFill>
                <a:schemeClr val="dk1"/>
              </a:solidFill>
              <a:latin typeface="+mn-lt"/>
              <a:ea typeface="+mn-ea"/>
              <a:cs typeface="+mn-cs"/>
            </a:rPr>
            <a:t>員管理</a:t>
          </a:r>
          <a:r>
            <a:rPr kumimoji="1" lang="ja-JP" altLang="en-US" sz="1100">
              <a:solidFill>
                <a:schemeClr val="dk1"/>
              </a:solidFill>
              <a:latin typeface="+mn-lt"/>
              <a:ea typeface="+mn-ea"/>
              <a:cs typeface="+mn-cs"/>
            </a:rPr>
            <a:t>をする必要があるが、人員の削減は限界を迎えているため、今後は、個々の能力を高める必要がある。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111591</xdr:rowOff>
    </xdr:from>
    <xdr:to>
      <xdr:col>24</xdr:col>
      <xdr:colOff>558800</xdr:colOff>
      <xdr:row>59</xdr:row>
      <xdr:rowOff>134917</xdr:rowOff>
    </xdr:to>
    <xdr:cxnSp macro="">
      <xdr:nvCxnSpPr>
        <xdr:cNvPr id="322" name="直線コネクタ 321"/>
        <xdr:cNvCxnSpPr/>
      </xdr:nvCxnSpPr>
      <xdr:spPr>
        <a:xfrm>
          <a:off x="16179800" y="10227141"/>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3"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111591</xdr:rowOff>
    </xdr:from>
    <xdr:to>
      <xdr:col>23</xdr:col>
      <xdr:colOff>406400</xdr:colOff>
      <xdr:row>59</xdr:row>
      <xdr:rowOff>126873</xdr:rowOff>
    </xdr:to>
    <xdr:cxnSp macro="">
      <xdr:nvCxnSpPr>
        <xdr:cNvPr id="325" name="直線コネクタ 324"/>
        <xdr:cNvCxnSpPr/>
      </xdr:nvCxnSpPr>
      <xdr:spPr>
        <a:xfrm flipV="1">
          <a:off x="15290800" y="1022714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7" name="テキスト ボックス 326"/>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126873</xdr:rowOff>
    </xdr:from>
    <xdr:to>
      <xdr:col>22</xdr:col>
      <xdr:colOff>203200</xdr:colOff>
      <xdr:row>59</xdr:row>
      <xdr:rowOff>147786</xdr:rowOff>
    </xdr:to>
    <xdr:cxnSp macro="">
      <xdr:nvCxnSpPr>
        <xdr:cNvPr id="328" name="直線コネクタ 327"/>
        <xdr:cNvCxnSpPr/>
      </xdr:nvCxnSpPr>
      <xdr:spPr>
        <a:xfrm flipV="1">
          <a:off x="14401800" y="10242423"/>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30" name="テキスト ボックス 329"/>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147786</xdr:rowOff>
    </xdr:from>
    <xdr:to>
      <xdr:col>21</xdr:col>
      <xdr:colOff>0</xdr:colOff>
      <xdr:row>59</xdr:row>
      <xdr:rowOff>151003</xdr:rowOff>
    </xdr:to>
    <xdr:cxnSp macro="">
      <xdr:nvCxnSpPr>
        <xdr:cNvPr id="331" name="直線コネクタ 330"/>
        <xdr:cNvCxnSpPr/>
      </xdr:nvCxnSpPr>
      <xdr:spPr>
        <a:xfrm flipV="1">
          <a:off x="13512800" y="10263336"/>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3" name="テキスト ボックス 332"/>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33503</xdr:rowOff>
    </xdr:from>
    <xdr:ext cx="762000" cy="259045"/>
    <xdr:sp macro="" textlink="">
      <xdr:nvSpPr>
        <xdr:cNvPr id="335" name="テキスト ボックス 334"/>
        <xdr:cNvSpPr txBox="1"/>
      </xdr:nvSpPr>
      <xdr:spPr>
        <a:xfrm>
          <a:off x="13131800" y="104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84117</xdr:rowOff>
    </xdr:from>
    <xdr:to>
      <xdr:col>24</xdr:col>
      <xdr:colOff>609600</xdr:colOff>
      <xdr:row>60</xdr:row>
      <xdr:rowOff>14267</xdr:rowOff>
    </xdr:to>
    <xdr:sp macro="" textlink="">
      <xdr:nvSpPr>
        <xdr:cNvPr id="341" name="円/楕円 340"/>
        <xdr:cNvSpPr/>
      </xdr:nvSpPr>
      <xdr:spPr>
        <a:xfrm>
          <a:off x="16967200" y="101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100644</xdr:rowOff>
    </xdr:from>
    <xdr:ext cx="762000" cy="259045"/>
    <xdr:sp macro="" textlink="">
      <xdr:nvSpPr>
        <xdr:cNvPr id="342" name="定員管理の状況該当値テキスト"/>
        <xdr:cNvSpPr txBox="1"/>
      </xdr:nvSpPr>
      <xdr:spPr>
        <a:xfrm>
          <a:off x="17106900" y="1004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60791</xdr:rowOff>
    </xdr:from>
    <xdr:to>
      <xdr:col>23</xdr:col>
      <xdr:colOff>457200</xdr:colOff>
      <xdr:row>59</xdr:row>
      <xdr:rowOff>162391</xdr:rowOff>
    </xdr:to>
    <xdr:sp macro="" textlink="">
      <xdr:nvSpPr>
        <xdr:cNvPr id="343" name="円/楕円 342"/>
        <xdr:cNvSpPr/>
      </xdr:nvSpPr>
      <xdr:spPr>
        <a:xfrm>
          <a:off x="16129000" y="10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1118</xdr:rowOff>
    </xdr:from>
    <xdr:ext cx="736600" cy="259045"/>
    <xdr:sp macro="" textlink="">
      <xdr:nvSpPr>
        <xdr:cNvPr id="344" name="テキスト ボックス 343"/>
        <xdr:cNvSpPr txBox="1"/>
      </xdr:nvSpPr>
      <xdr:spPr>
        <a:xfrm>
          <a:off x="15798800" y="994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76073</xdr:rowOff>
    </xdr:from>
    <xdr:to>
      <xdr:col>22</xdr:col>
      <xdr:colOff>254000</xdr:colOff>
      <xdr:row>60</xdr:row>
      <xdr:rowOff>6223</xdr:rowOff>
    </xdr:to>
    <xdr:sp macro="" textlink="">
      <xdr:nvSpPr>
        <xdr:cNvPr id="345" name="円/楕円 344"/>
        <xdr:cNvSpPr/>
      </xdr:nvSpPr>
      <xdr:spPr>
        <a:xfrm>
          <a:off x="15240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16400</xdr:rowOff>
    </xdr:from>
    <xdr:ext cx="762000" cy="259045"/>
    <xdr:sp macro="" textlink="">
      <xdr:nvSpPr>
        <xdr:cNvPr id="346" name="テキスト ボックス 345"/>
        <xdr:cNvSpPr txBox="1"/>
      </xdr:nvSpPr>
      <xdr:spPr>
        <a:xfrm>
          <a:off x="14909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96986</xdr:rowOff>
    </xdr:from>
    <xdr:to>
      <xdr:col>21</xdr:col>
      <xdr:colOff>50800</xdr:colOff>
      <xdr:row>60</xdr:row>
      <xdr:rowOff>27136</xdr:rowOff>
    </xdr:to>
    <xdr:sp macro="" textlink="">
      <xdr:nvSpPr>
        <xdr:cNvPr id="347" name="円/楕円 346"/>
        <xdr:cNvSpPr/>
      </xdr:nvSpPr>
      <xdr:spPr>
        <a:xfrm>
          <a:off x="14351000" y="102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37313</xdr:rowOff>
    </xdr:from>
    <xdr:ext cx="762000" cy="259045"/>
    <xdr:sp macro="" textlink="">
      <xdr:nvSpPr>
        <xdr:cNvPr id="348" name="テキスト ボックス 347"/>
        <xdr:cNvSpPr txBox="1"/>
      </xdr:nvSpPr>
      <xdr:spPr>
        <a:xfrm>
          <a:off x="14020800" y="998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100203</xdr:rowOff>
    </xdr:from>
    <xdr:to>
      <xdr:col>19</xdr:col>
      <xdr:colOff>533400</xdr:colOff>
      <xdr:row>60</xdr:row>
      <xdr:rowOff>30353</xdr:rowOff>
    </xdr:to>
    <xdr:sp macro="" textlink="">
      <xdr:nvSpPr>
        <xdr:cNvPr id="349" name="円/楕円 348"/>
        <xdr:cNvSpPr/>
      </xdr:nvSpPr>
      <xdr:spPr>
        <a:xfrm>
          <a:off x="13462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40530</xdr:rowOff>
    </xdr:from>
    <xdr:ext cx="762000" cy="259045"/>
    <xdr:sp macro="" textlink="">
      <xdr:nvSpPr>
        <xdr:cNvPr id="350" name="テキスト ボックス 349"/>
        <xdr:cNvSpPr txBox="1"/>
      </xdr:nvSpPr>
      <xdr:spPr>
        <a:xfrm>
          <a:off x="13131800" y="99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で、類似団体と比較すると高くなっている。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本町</a:t>
          </a:r>
          <a:r>
            <a:rPr kumimoji="1" lang="ja-JP" altLang="en-US" sz="1100">
              <a:solidFill>
                <a:schemeClr val="dk1"/>
              </a:solidFill>
              <a:latin typeface="+mn-lt"/>
              <a:ea typeface="+mn-ea"/>
              <a:cs typeface="+mn-cs"/>
            </a:rPr>
            <a:t>では、過去において、</a:t>
          </a:r>
          <a:r>
            <a:rPr kumimoji="1" lang="ja-JP" altLang="ja-JP" sz="1100">
              <a:solidFill>
                <a:schemeClr val="dk1"/>
              </a:solidFill>
              <a:latin typeface="+mn-lt"/>
              <a:ea typeface="+mn-ea"/>
              <a:cs typeface="+mn-cs"/>
            </a:rPr>
            <a:t>借入額が少額であっても、交付税措置がある地方債については借入を行ってきたため、公債費</a:t>
          </a:r>
          <a:r>
            <a:rPr kumimoji="1" lang="ja-JP" altLang="en-US" sz="1100">
              <a:solidFill>
                <a:schemeClr val="dk1"/>
              </a:solidFill>
              <a:latin typeface="+mn-lt"/>
              <a:ea typeface="+mn-ea"/>
              <a:cs typeface="+mn-cs"/>
            </a:rPr>
            <a:t>率</a:t>
          </a:r>
          <a:r>
            <a:rPr kumimoji="1" lang="ja-JP" altLang="ja-JP" sz="1100">
              <a:solidFill>
                <a:schemeClr val="dk1"/>
              </a:solidFill>
              <a:latin typeface="+mn-lt"/>
              <a:ea typeface="+mn-ea"/>
              <a:cs typeface="+mn-cs"/>
            </a:rPr>
            <a:t>が</a:t>
          </a:r>
          <a:r>
            <a:rPr kumimoji="1" lang="ja-JP" altLang="en-US" sz="1100">
              <a:solidFill>
                <a:schemeClr val="dk1"/>
              </a:solidFill>
              <a:latin typeface="+mn-lt"/>
              <a:ea typeface="+mn-ea"/>
              <a:cs typeface="+mn-cs"/>
            </a:rPr>
            <a:t>高くなっている。最近では、少</a:t>
          </a:r>
          <a:r>
            <a:rPr kumimoji="1" lang="ja-JP" altLang="ja-JP" sz="1100">
              <a:solidFill>
                <a:schemeClr val="dk1"/>
              </a:solidFill>
              <a:latin typeface="+mn-lt"/>
              <a:ea typeface="+mn-ea"/>
              <a:cs typeface="+mn-cs"/>
            </a:rPr>
            <a:t>額な地方債については、基本的に借入を行わず、単に財源不足額を補う地方債も借入を行っていない。</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さらに地方債発行の抑制に努め、</a:t>
          </a:r>
          <a:r>
            <a:rPr kumimoji="1" lang="ja-JP" altLang="en-US" sz="1100">
              <a:solidFill>
                <a:schemeClr val="dk1"/>
              </a:solidFill>
              <a:latin typeface="+mn-lt"/>
              <a:ea typeface="+mn-ea"/>
              <a:cs typeface="+mn-cs"/>
            </a:rPr>
            <a:t>公</a:t>
          </a:r>
          <a:r>
            <a:rPr kumimoji="1" lang="ja-JP" altLang="ja-JP" sz="1100">
              <a:solidFill>
                <a:schemeClr val="dk1"/>
              </a:solidFill>
              <a:latin typeface="+mn-lt"/>
              <a:ea typeface="+mn-ea"/>
              <a:cs typeface="+mn-cs"/>
            </a:rPr>
            <a:t>債費負担の</a:t>
          </a:r>
          <a:r>
            <a:rPr kumimoji="1" lang="ja-JP" altLang="en-US" sz="1100">
              <a:solidFill>
                <a:schemeClr val="dk1"/>
              </a:solidFill>
              <a:latin typeface="+mn-lt"/>
              <a:ea typeface="+mn-ea"/>
              <a:cs typeface="+mn-cs"/>
            </a:rPr>
            <a:t>削減</a:t>
          </a:r>
          <a:r>
            <a:rPr kumimoji="1" lang="ja-JP" altLang="ja-JP" sz="1100">
              <a:solidFill>
                <a:schemeClr val="dk1"/>
              </a:solidFill>
              <a:latin typeface="+mn-lt"/>
              <a:ea typeface="+mn-ea"/>
              <a:cs typeface="+mn-cs"/>
            </a:rPr>
            <a:t>に努める。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138491</xdr:rowOff>
    </xdr:from>
    <xdr:to>
      <xdr:col>24</xdr:col>
      <xdr:colOff>558800</xdr:colOff>
      <xdr:row>41</xdr:row>
      <xdr:rowOff>1512</xdr:rowOff>
    </xdr:to>
    <xdr:cxnSp macro="">
      <xdr:nvCxnSpPr>
        <xdr:cNvPr id="387" name="直線コネクタ 386"/>
        <xdr:cNvCxnSpPr/>
      </xdr:nvCxnSpPr>
      <xdr:spPr>
        <a:xfrm>
          <a:off x="16179800" y="69964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34368</xdr:rowOff>
    </xdr:from>
    <xdr:ext cx="762000" cy="259045"/>
    <xdr:sp macro="" textlink="">
      <xdr:nvSpPr>
        <xdr:cNvPr id="388" name="公債費負担の状況平均値テキスト"/>
        <xdr:cNvSpPr txBox="1"/>
      </xdr:nvSpPr>
      <xdr:spPr>
        <a:xfrm>
          <a:off x="17106900" y="6549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138491</xdr:rowOff>
    </xdr:from>
    <xdr:to>
      <xdr:col>23</xdr:col>
      <xdr:colOff>406400</xdr:colOff>
      <xdr:row>40</xdr:row>
      <xdr:rowOff>161472</xdr:rowOff>
    </xdr:to>
    <xdr:cxnSp macro="">
      <xdr:nvCxnSpPr>
        <xdr:cNvPr id="390" name="直線コネクタ 389"/>
        <xdr:cNvCxnSpPr/>
      </xdr:nvCxnSpPr>
      <xdr:spPr>
        <a:xfrm flipV="1">
          <a:off x="15290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1512</xdr:rowOff>
    </xdr:to>
    <xdr:cxnSp macro="">
      <xdr:nvCxnSpPr>
        <xdr:cNvPr id="393" name="直線コネクタ 392"/>
        <xdr:cNvCxnSpPr/>
      </xdr:nvCxnSpPr>
      <xdr:spPr>
        <a:xfrm flipV="1">
          <a:off x="14401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5" name="テキスト ボックス 394"/>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1512</xdr:rowOff>
    </xdr:from>
    <xdr:to>
      <xdr:col>21</xdr:col>
      <xdr:colOff>0</xdr:colOff>
      <xdr:row>41</xdr:row>
      <xdr:rowOff>47474</xdr:rowOff>
    </xdr:to>
    <xdr:cxnSp macro="">
      <xdr:nvCxnSpPr>
        <xdr:cNvPr id="396" name="直線コネクタ 395"/>
        <xdr:cNvCxnSpPr/>
      </xdr:nvCxnSpPr>
      <xdr:spPr>
        <a:xfrm flipV="1">
          <a:off x="13512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8" name="テキスト ボックス 397"/>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00" name="テキスト ボックス 399"/>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406" name="円/楕円 405"/>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94239</xdr:rowOff>
    </xdr:from>
    <xdr:ext cx="762000" cy="259045"/>
    <xdr:sp macro="" textlink="">
      <xdr:nvSpPr>
        <xdr:cNvPr id="407" name="公債費負担の状況該当値テキスト"/>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87691</xdr:rowOff>
    </xdr:from>
    <xdr:to>
      <xdr:col>23</xdr:col>
      <xdr:colOff>457200</xdr:colOff>
      <xdr:row>41</xdr:row>
      <xdr:rowOff>17841</xdr:rowOff>
    </xdr:to>
    <xdr:sp macro="" textlink="">
      <xdr:nvSpPr>
        <xdr:cNvPr id="408" name="円/楕円 407"/>
        <xdr:cNvSpPr/>
      </xdr:nvSpPr>
      <xdr:spPr>
        <a:xfrm>
          <a:off x="16129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2618</xdr:rowOff>
    </xdr:from>
    <xdr:ext cx="736600" cy="259045"/>
    <xdr:sp macro="" textlink="">
      <xdr:nvSpPr>
        <xdr:cNvPr id="409" name="テキスト ボックス 408"/>
        <xdr:cNvSpPr txBox="1"/>
      </xdr:nvSpPr>
      <xdr:spPr>
        <a:xfrm>
          <a:off x="15798800" y="703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410" name="円/楕円 409"/>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25599</xdr:rowOff>
    </xdr:from>
    <xdr:ext cx="762000" cy="259045"/>
    <xdr:sp macro="" textlink="">
      <xdr:nvSpPr>
        <xdr:cNvPr id="411" name="テキスト ボックス 410"/>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122162</xdr:rowOff>
    </xdr:from>
    <xdr:to>
      <xdr:col>21</xdr:col>
      <xdr:colOff>50800</xdr:colOff>
      <xdr:row>41</xdr:row>
      <xdr:rowOff>52312</xdr:rowOff>
    </xdr:to>
    <xdr:sp macro="" textlink="">
      <xdr:nvSpPr>
        <xdr:cNvPr id="412" name="円/楕円 411"/>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413" name="テキスト ボックス 412"/>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168124</xdr:rowOff>
    </xdr:from>
    <xdr:to>
      <xdr:col>19</xdr:col>
      <xdr:colOff>533400</xdr:colOff>
      <xdr:row>41</xdr:row>
      <xdr:rowOff>98274</xdr:rowOff>
    </xdr:to>
    <xdr:sp macro="" textlink="">
      <xdr:nvSpPr>
        <xdr:cNvPr id="414" name="円/楕円 413"/>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108451</xdr:rowOff>
    </xdr:from>
    <xdr:ext cx="762000" cy="259045"/>
    <xdr:sp macro="" textlink="">
      <xdr:nvSpPr>
        <xdr:cNvPr id="415" name="テキスト ボックス 414"/>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ポイントのマイナスで、類似団体と比較すると低くなっている。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将来負担額（一般会計町債残高、下水道整備事業など公営企業債等への一般会計繰入見込額）が減額し、充当可能財源（基金）が増額したため比率</a:t>
          </a:r>
          <a:r>
            <a:rPr kumimoji="1" lang="ja-JP" altLang="en-US" sz="1100">
              <a:solidFill>
                <a:schemeClr val="dk1"/>
              </a:solidFill>
              <a:latin typeface="+mn-lt"/>
              <a:ea typeface="+mn-ea"/>
              <a:cs typeface="+mn-cs"/>
            </a:rPr>
            <a:t>が</a:t>
          </a:r>
          <a:r>
            <a:rPr kumimoji="1" lang="en-US" altLang="ja-JP" sz="1100">
              <a:solidFill>
                <a:schemeClr val="dk1"/>
              </a:solidFill>
              <a:latin typeface="+mn-lt"/>
              <a:ea typeface="+mn-ea"/>
              <a:cs typeface="+mn-cs"/>
            </a:rPr>
            <a:t>0</a:t>
          </a:r>
          <a:r>
            <a:rPr kumimoji="1" lang="ja-JP" altLang="en-US" sz="1100">
              <a:solidFill>
                <a:schemeClr val="dk1"/>
              </a:solidFill>
              <a:latin typeface="+mn-lt"/>
              <a:ea typeface="+mn-ea"/>
              <a:cs typeface="+mn-cs"/>
            </a:rPr>
            <a:t>となった。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今後は、</a:t>
          </a:r>
          <a:r>
            <a:rPr kumimoji="1" lang="ja-JP" altLang="ja-JP" sz="1100">
              <a:solidFill>
                <a:schemeClr val="dk1"/>
              </a:solidFill>
              <a:latin typeface="+mn-lt"/>
              <a:ea typeface="+mn-ea"/>
              <a:cs typeface="+mn-cs"/>
            </a:rPr>
            <a:t>公共施設の修繕・改修等</a:t>
          </a:r>
          <a:r>
            <a:rPr kumimoji="1" lang="ja-JP" altLang="en-US" sz="1100">
              <a:solidFill>
                <a:schemeClr val="dk1"/>
              </a:solidFill>
              <a:latin typeface="+mn-lt"/>
              <a:ea typeface="+mn-ea"/>
              <a:cs typeface="+mn-cs"/>
            </a:rPr>
            <a:t>が増えるため、</a:t>
          </a:r>
          <a:r>
            <a:rPr kumimoji="1" lang="ja-JP" altLang="ja-JP" sz="1100">
              <a:solidFill>
                <a:schemeClr val="dk1"/>
              </a:solidFill>
              <a:latin typeface="+mn-lt"/>
              <a:ea typeface="+mn-ea"/>
              <a:cs typeface="+mn-cs"/>
            </a:rPr>
            <a:t>基金（財政調整基金）からの繰入を</a:t>
          </a:r>
          <a:r>
            <a:rPr kumimoji="1" lang="ja-JP" altLang="en-US" sz="1100">
              <a:solidFill>
                <a:schemeClr val="dk1"/>
              </a:solidFill>
              <a:latin typeface="+mn-lt"/>
              <a:ea typeface="+mn-ea"/>
              <a:cs typeface="+mn-cs"/>
            </a:rPr>
            <a:t>予定</a:t>
          </a:r>
          <a:r>
            <a:rPr kumimoji="1" lang="ja-JP" altLang="ja-JP" sz="1100">
              <a:solidFill>
                <a:schemeClr val="dk1"/>
              </a:solidFill>
              <a:latin typeface="+mn-lt"/>
              <a:ea typeface="+mn-ea"/>
              <a:cs typeface="+mn-cs"/>
            </a:rPr>
            <a:t>しており、将来負担比率の増加が見込まれている。</a:t>
          </a:r>
          <a:r>
            <a:rPr kumimoji="1" lang="ja-JP" altLang="en-US" sz="1100">
              <a:solidFill>
                <a:schemeClr val="dk1"/>
              </a:solidFill>
              <a:latin typeface="+mn-lt"/>
              <a:ea typeface="+mn-ea"/>
              <a:cs typeface="+mn-cs"/>
            </a:rPr>
            <a:t>このため、公共施設等総合管理計画を元に、施設の統廃合の検討、長寿命化、平準化等を図り、</a:t>
          </a:r>
          <a:r>
            <a:rPr kumimoji="1" lang="ja-JP" altLang="ja-JP" sz="1100">
              <a:solidFill>
                <a:schemeClr val="dk1"/>
              </a:solidFill>
              <a:latin typeface="+mn-lt"/>
              <a:ea typeface="+mn-ea"/>
              <a:cs typeface="+mn-cs"/>
            </a:rPr>
            <a:t>将来世代への負担のバランスに配慮しながら健全財政を維持する</a:t>
          </a:r>
          <a:r>
            <a:rPr kumimoji="1" lang="ja-JP" altLang="en-US" sz="1100">
              <a:solidFill>
                <a:schemeClr val="dk1"/>
              </a:solidFill>
              <a:latin typeface="+mn-lt"/>
              <a:ea typeface="+mn-ea"/>
              <a:cs typeface="+mn-cs"/>
            </a:rPr>
            <a:t>必要がある。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6" name="直線コネクタ 44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8" name="直線コネクタ 44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95855</xdr:rowOff>
    </xdr:from>
    <xdr:to>
      <xdr:col>23</xdr:col>
      <xdr:colOff>406400</xdr:colOff>
      <xdr:row>14</xdr:row>
      <xdr:rowOff>166854</xdr:rowOff>
    </xdr:to>
    <xdr:cxnSp macro="">
      <xdr:nvCxnSpPr>
        <xdr:cNvPr id="451" name="直線コネクタ 450"/>
        <xdr:cNvCxnSpPr/>
      </xdr:nvCxnSpPr>
      <xdr:spPr>
        <a:xfrm flipV="1">
          <a:off x="15290800" y="2324705"/>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5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3" name="フローチャート :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166854</xdr:rowOff>
    </xdr:from>
    <xdr:to>
      <xdr:col>22</xdr:col>
      <xdr:colOff>203200</xdr:colOff>
      <xdr:row>16</xdr:row>
      <xdr:rowOff>49167</xdr:rowOff>
    </xdr:to>
    <xdr:cxnSp macro="">
      <xdr:nvCxnSpPr>
        <xdr:cNvPr id="454" name="直線コネクタ 453"/>
        <xdr:cNvCxnSpPr/>
      </xdr:nvCxnSpPr>
      <xdr:spPr>
        <a:xfrm flipV="1">
          <a:off x="14401800" y="2567154"/>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5" name="フローチャート : 判断 454"/>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56260</xdr:rowOff>
    </xdr:from>
    <xdr:ext cx="736600" cy="259045"/>
    <xdr:sp macro="" textlink="">
      <xdr:nvSpPr>
        <xdr:cNvPr id="456" name="テキスト ボックス 455"/>
        <xdr:cNvSpPr txBox="1"/>
      </xdr:nvSpPr>
      <xdr:spPr>
        <a:xfrm>
          <a:off x="15798800" y="2628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49167</xdr:rowOff>
    </xdr:from>
    <xdr:to>
      <xdr:col>21</xdr:col>
      <xdr:colOff>0</xdr:colOff>
      <xdr:row>17</xdr:row>
      <xdr:rowOff>32838</xdr:rowOff>
    </xdr:to>
    <xdr:cxnSp macro="">
      <xdr:nvCxnSpPr>
        <xdr:cNvPr id="457" name="直線コネクタ 456"/>
        <xdr:cNvCxnSpPr/>
      </xdr:nvCxnSpPr>
      <xdr:spPr>
        <a:xfrm flipV="1">
          <a:off x="13512800" y="279236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58" name="フローチャート : 判断 457"/>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171165</xdr:rowOff>
    </xdr:from>
    <xdr:ext cx="762000" cy="259045"/>
    <xdr:sp macro="" textlink="">
      <xdr:nvSpPr>
        <xdr:cNvPr id="459" name="テキスト ボックス 458"/>
        <xdr:cNvSpPr txBox="1"/>
      </xdr:nvSpPr>
      <xdr:spPr>
        <a:xfrm>
          <a:off x="14909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19292</xdr:rowOff>
    </xdr:from>
    <xdr:to>
      <xdr:col>21</xdr:col>
      <xdr:colOff>50800</xdr:colOff>
      <xdr:row>15</xdr:row>
      <xdr:rowOff>120892</xdr:rowOff>
    </xdr:to>
    <xdr:sp macro="" textlink="">
      <xdr:nvSpPr>
        <xdr:cNvPr id="460" name="フローチャート : 判断 459"/>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61" name="テキスト ボックス 460"/>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2" name="フローチャート : 判断 461"/>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3" name="テキスト ボックス 462"/>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45055</xdr:rowOff>
    </xdr:from>
    <xdr:to>
      <xdr:col>23</xdr:col>
      <xdr:colOff>457200</xdr:colOff>
      <xdr:row>13</xdr:row>
      <xdr:rowOff>146655</xdr:rowOff>
    </xdr:to>
    <xdr:sp macro="" textlink="">
      <xdr:nvSpPr>
        <xdr:cNvPr id="469" name="円/楕円 468"/>
        <xdr:cNvSpPr/>
      </xdr:nvSpPr>
      <xdr:spPr>
        <a:xfrm>
          <a:off x="16129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156832</xdr:rowOff>
    </xdr:from>
    <xdr:ext cx="736600" cy="259045"/>
    <xdr:sp macro="" textlink="">
      <xdr:nvSpPr>
        <xdr:cNvPr id="470" name="テキスト ボックス 469"/>
        <xdr:cNvSpPr txBox="1"/>
      </xdr:nvSpPr>
      <xdr:spPr>
        <a:xfrm>
          <a:off x="15798800" y="204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116054</xdr:rowOff>
    </xdr:from>
    <xdr:to>
      <xdr:col>22</xdr:col>
      <xdr:colOff>254000</xdr:colOff>
      <xdr:row>15</xdr:row>
      <xdr:rowOff>46204</xdr:rowOff>
    </xdr:to>
    <xdr:sp macro="" textlink="">
      <xdr:nvSpPr>
        <xdr:cNvPr id="471" name="円/楕円 470"/>
        <xdr:cNvSpPr/>
      </xdr:nvSpPr>
      <xdr:spPr>
        <a:xfrm>
          <a:off x="15240000" y="2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56381</xdr:rowOff>
    </xdr:from>
    <xdr:ext cx="762000" cy="259045"/>
    <xdr:sp macro="" textlink="">
      <xdr:nvSpPr>
        <xdr:cNvPr id="472" name="テキスト ボックス 471"/>
        <xdr:cNvSpPr txBox="1"/>
      </xdr:nvSpPr>
      <xdr:spPr>
        <a:xfrm>
          <a:off x="14909800" y="22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169817</xdr:rowOff>
    </xdr:from>
    <xdr:to>
      <xdr:col>21</xdr:col>
      <xdr:colOff>50800</xdr:colOff>
      <xdr:row>16</xdr:row>
      <xdr:rowOff>99967</xdr:rowOff>
    </xdr:to>
    <xdr:sp macro="" textlink="">
      <xdr:nvSpPr>
        <xdr:cNvPr id="473" name="円/楕円 472"/>
        <xdr:cNvSpPr/>
      </xdr:nvSpPr>
      <xdr:spPr>
        <a:xfrm>
          <a:off x="14351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84744</xdr:rowOff>
    </xdr:from>
    <xdr:ext cx="762000" cy="259045"/>
    <xdr:sp macro="" textlink="">
      <xdr:nvSpPr>
        <xdr:cNvPr id="474" name="テキスト ボックス 473"/>
        <xdr:cNvSpPr txBox="1"/>
      </xdr:nvSpPr>
      <xdr:spPr>
        <a:xfrm>
          <a:off x="14020800" y="28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153488</xdr:rowOff>
    </xdr:from>
    <xdr:to>
      <xdr:col>19</xdr:col>
      <xdr:colOff>533400</xdr:colOff>
      <xdr:row>17</xdr:row>
      <xdr:rowOff>83638</xdr:rowOff>
    </xdr:to>
    <xdr:sp macro="" textlink="">
      <xdr:nvSpPr>
        <xdr:cNvPr id="475" name="円/楕円 474"/>
        <xdr:cNvSpPr/>
      </xdr:nvSpPr>
      <xdr:spPr>
        <a:xfrm>
          <a:off x="13462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68415</xdr:rowOff>
    </xdr:from>
    <xdr:ext cx="762000" cy="259045"/>
    <xdr:sp macro="" textlink="">
      <xdr:nvSpPr>
        <xdr:cNvPr id="476" name="テキスト ボックス 475"/>
        <xdr:cNvSpPr txBox="1"/>
      </xdr:nvSpPr>
      <xdr:spPr>
        <a:xfrm>
          <a:off x="13131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10,567
10,437
41.16
4,311,703
4,068,095
239,952
2,894,112
3,918,382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で、類似団体と比較すると</a:t>
          </a:r>
          <a:r>
            <a:rPr kumimoji="1" lang="ja-JP" altLang="en-US" sz="1100">
              <a:solidFill>
                <a:schemeClr val="dk1"/>
              </a:solidFill>
              <a:latin typeface="+mn-lt"/>
              <a:ea typeface="+mn-ea"/>
              <a:cs typeface="+mn-cs"/>
            </a:rPr>
            <a:t>若干</a:t>
          </a:r>
          <a:r>
            <a:rPr kumimoji="1" lang="ja-JP" altLang="ja-JP" sz="1100">
              <a:solidFill>
                <a:schemeClr val="dk1"/>
              </a:solidFill>
              <a:latin typeface="+mn-lt"/>
              <a:ea typeface="+mn-ea"/>
              <a:cs typeface="+mn-cs"/>
            </a:rPr>
            <a:t>高くなっている。</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行政改革の一環から早期勧奨退職を勧めるとともに、新規採用を抑制</a:t>
          </a:r>
          <a:r>
            <a:rPr kumimoji="1" lang="ja-JP" altLang="en-US" sz="1100">
              <a:solidFill>
                <a:schemeClr val="dk1"/>
              </a:solidFill>
              <a:latin typeface="+mn-lt"/>
              <a:ea typeface="+mn-ea"/>
              <a:cs typeface="+mn-cs"/>
            </a:rPr>
            <a:t>することにより人件費の削減に努めてきた。しかし、</a:t>
          </a:r>
          <a:r>
            <a:rPr kumimoji="1" lang="ja-JP" altLang="ja-JP" sz="1100">
              <a:solidFill>
                <a:schemeClr val="dk1"/>
              </a:solidFill>
              <a:latin typeface="+mn-lt"/>
              <a:ea typeface="+mn-ea"/>
              <a:cs typeface="+mn-cs"/>
            </a:rPr>
            <a:t>人員の削減は限界を迎えているため、今後は、個々の能力を高める必要がある。</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31750</xdr:rowOff>
    </xdr:to>
    <xdr:cxnSp macro="">
      <xdr:nvCxnSpPr>
        <xdr:cNvPr id="66" name="直線コネクタ 65"/>
        <xdr:cNvCxnSpPr/>
      </xdr:nvCxnSpPr>
      <xdr:spPr>
        <a:xfrm>
          <a:off x="3987800" y="671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166205</xdr:rowOff>
    </xdr:from>
    <xdr:ext cx="762000" cy="259045"/>
    <xdr:sp macro="" textlink="">
      <xdr:nvSpPr>
        <xdr:cNvPr id="67"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159657</xdr:rowOff>
    </xdr:from>
    <xdr:to>
      <xdr:col>5</xdr:col>
      <xdr:colOff>549275</xdr:colOff>
      <xdr:row>39</xdr:row>
      <xdr:rowOff>31750</xdr:rowOff>
    </xdr:to>
    <xdr:cxnSp macro="">
      <xdr:nvCxnSpPr>
        <xdr:cNvPr id="69" name="直線コネクタ 68"/>
        <xdr:cNvCxnSpPr/>
      </xdr:nvCxnSpPr>
      <xdr:spPr>
        <a:xfrm>
          <a:off x="3098800" y="6674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1" name="テキスト ボックス 70"/>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159657</xdr:rowOff>
    </xdr:from>
    <xdr:to>
      <xdr:col>4</xdr:col>
      <xdr:colOff>346075</xdr:colOff>
      <xdr:row>39</xdr:row>
      <xdr:rowOff>97065</xdr:rowOff>
    </xdr:to>
    <xdr:cxnSp macro="">
      <xdr:nvCxnSpPr>
        <xdr:cNvPr id="72" name="直線コネクタ 71"/>
        <xdr:cNvCxnSpPr/>
      </xdr:nvCxnSpPr>
      <xdr:spPr>
        <a:xfrm flipV="1">
          <a:off x="2209800" y="6674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74" name="テキスト ボックス 73"/>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9978</xdr:rowOff>
    </xdr:from>
    <xdr:to>
      <xdr:col>3</xdr:col>
      <xdr:colOff>142875</xdr:colOff>
      <xdr:row>39</xdr:row>
      <xdr:rowOff>97065</xdr:rowOff>
    </xdr:to>
    <xdr:cxnSp macro="">
      <xdr:nvCxnSpPr>
        <xdr:cNvPr id="75" name="直線コネクタ 74"/>
        <xdr:cNvCxnSpPr/>
      </xdr:nvCxnSpPr>
      <xdr:spPr>
        <a:xfrm>
          <a:off x="1320800" y="6696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5" name="円/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7" name="円/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108857</xdr:rowOff>
    </xdr:from>
    <xdr:to>
      <xdr:col>4</xdr:col>
      <xdr:colOff>396875</xdr:colOff>
      <xdr:row>39</xdr:row>
      <xdr:rowOff>39007</xdr:rowOff>
    </xdr:to>
    <xdr:sp macro="" textlink="">
      <xdr:nvSpPr>
        <xdr:cNvPr id="89" name="円/楕円 88"/>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23784</xdr:rowOff>
    </xdr:from>
    <xdr:ext cx="762000" cy="259045"/>
    <xdr:sp macro="" textlink="">
      <xdr:nvSpPr>
        <xdr:cNvPr id="90" name="テキスト ボックス 89"/>
        <xdr:cNvSpPr txBox="1"/>
      </xdr:nvSpPr>
      <xdr:spPr>
        <a:xfrm>
          <a:off x="2717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1" name="円/楕円 90"/>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92" name="テキスト ボックス 91"/>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93" name="円/楕円 92"/>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94" name="テキスト ボックス 93"/>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ポイントのプラスで、類似団体と比較すると低くなっている。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増加の要因は、各種業務おいて、システム運用が増えているため、機器の</a:t>
          </a:r>
          <a:r>
            <a:rPr kumimoji="1" lang="ja-JP" altLang="ja-JP" sz="1100">
              <a:solidFill>
                <a:schemeClr val="dk1"/>
              </a:solidFill>
              <a:latin typeface="+mn-lt"/>
              <a:ea typeface="+mn-ea"/>
              <a:cs typeface="+mn-cs"/>
            </a:rPr>
            <a:t>借上</a:t>
          </a:r>
          <a:r>
            <a:rPr kumimoji="1" lang="ja-JP" altLang="en-US" sz="1100">
              <a:solidFill>
                <a:schemeClr val="dk1"/>
              </a:solidFill>
              <a:latin typeface="+mn-lt"/>
              <a:ea typeface="+mn-ea"/>
              <a:cs typeface="+mn-cs"/>
            </a:rPr>
            <a:t>やシステム</a:t>
          </a:r>
          <a:r>
            <a:rPr kumimoji="1" lang="ja-JP" altLang="ja-JP" sz="1100">
              <a:solidFill>
                <a:schemeClr val="dk1"/>
              </a:solidFill>
              <a:latin typeface="+mn-lt"/>
              <a:ea typeface="+mn-ea"/>
              <a:cs typeface="+mn-cs"/>
            </a:rPr>
            <a:t>料</a:t>
          </a:r>
          <a:r>
            <a:rPr kumimoji="1" lang="ja-JP" altLang="en-US" sz="1100">
              <a:solidFill>
                <a:schemeClr val="dk1"/>
              </a:solidFill>
              <a:latin typeface="+mn-lt"/>
              <a:ea typeface="+mn-ea"/>
              <a:cs typeface="+mn-cs"/>
            </a:rPr>
            <a:t>の増加によるものである。今後は</a:t>
          </a:r>
          <a:r>
            <a:rPr kumimoji="1" lang="ja-JP" altLang="ja-JP" sz="1100">
              <a:solidFill>
                <a:schemeClr val="dk1"/>
              </a:solidFill>
              <a:latin typeface="+mn-lt"/>
              <a:ea typeface="+mn-ea"/>
              <a:cs typeface="+mn-cs"/>
            </a:rPr>
            <a:t>、保守委託料など</a:t>
          </a:r>
          <a:r>
            <a:rPr kumimoji="1" lang="ja-JP" altLang="en-US" sz="1100">
              <a:solidFill>
                <a:schemeClr val="dk1"/>
              </a:solidFill>
              <a:latin typeface="+mn-lt"/>
              <a:ea typeface="+mn-ea"/>
              <a:cs typeface="+mn-cs"/>
            </a:rPr>
            <a:t>の内容を確認し、</a:t>
          </a:r>
          <a:r>
            <a:rPr kumimoji="1" lang="ja-JP" altLang="ja-JP" sz="1100">
              <a:solidFill>
                <a:schemeClr val="dk1"/>
              </a:solidFill>
              <a:latin typeface="+mn-lt"/>
              <a:ea typeface="+mn-ea"/>
              <a:cs typeface="+mn-cs"/>
            </a:rPr>
            <a:t>契約方法を長期継続契約に変更</a:t>
          </a:r>
          <a:r>
            <a:rPr kumimoji="1" lang="ja-JP" altLang="en-US" sz="1100">
              <a:solidFill>
                <a:schemeClr val="dk1"/>
              </a:solidFill>
              <a:latin typeface="+mn-lt"/>
              <a:ea typeface="+mn-ea"/>
              <a:cs typeface="+mn-cs"/>
            </a:rPr>
            <a:t>することにより、事務の軽減と費用の抑制に努める必要がある。しかし、現在自治体の業務をアウトソーシングする流れにあるため、比率は上昇する見込みである。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53848</xdr:rowOff>
    </xdr:from>
    <xdr:to>
      <xdr:col>24</xdr:col>
      <xdr:colOff>31750</xdr:colOff>
      <xdr:row>14</xdr:row>
      <xdr:rowOff>154432</xdr:rowOff>
    </xdr:to>
    <xdr:cxnSp macro="">
      <xdr:nvCxnSpPr>
        <xdr:cNvPr id="125" name="直線コネクタ 124"/>
        <xdr:cNvCxnSpPr/>
      </xdr:nvCxnSpPr>
      <xdr:spPr>
        <a:xfrm>
          <a:off x="15671800" y="24541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6"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97282</xdr:rowOff>
    </xdr:from>
    <xdr:to>
      <xdr:col>22</xdr:col>
      <xdr:colOff>565150</xdr:colOff>
      <xdr:row>14</xdr:row>
      <xdr:rowOff>53848</xdr:rowOff>
    </xdr:to>
    <xdr:cxnSp macro="">
      <xdr:nvCxnSpPr>
        <xdr:cNvPr id="128" name="直線コネクタ 127"/>
        <xdr:cNvCxnSpPr/>
      </xdr:nvCxnSpPr>
      <xdr:spPr>
        <a:xfrm>
          <a:off x="14782800" y="23261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97282</xdr:rowOff>
    </xdr:from>
    <xdr:to>
      <xdr:col>21</xdr:col>
      <xdr:colOff>361950</xdr:colOff>
      <xdr:row>13</xdr:row>
      <xdr:rowOff>143002</xdr:rowOff>
    </xdr:to>
    <xdr:cxnSp macro="">
      <xdr:nvCxnSpPr>
        <xdr:cNvPr id="131" name="直線コネクタ 130"/>
        <xdr:cNvCxnSpPr/>
      </xdr:nvCxnSpPr>
      <xdr:spPr>
        <a:xfrm flipV="1">
          <a:off x="13893800" y="2326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133858</xdr:rowOff>
    </xdr:from>
    <xdr:to>
      <xdr:col>20</xdr:col>
      <xdr:colOff>158750</xdr:colOff>
      <xdr:row>13</xdr:row>
      <xdr:rowOff>143002</xdr:rowOff>
    </xdr:to>
    <xdr:cxnSp macro="">
      <xdr:nvCxnSpPr>
        <xdr:cNvPr id="134" name="直線コネクタ 133"/>
        <xdr:cNvCxnSpPr/>
      </xdr:nvCxnSpPr>
      <xdr:spPr>
        <a:xfrm>
          <a:off x="13004800" y="2362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80281</xdr:rowOff>
    </xdr:from>
    <xdr:ext cx="762000" cy="259045"/>
    <xdr:sp macro="" textlink="">
      <xdr:nvSpPr>
        <xdr:cNvPr id="138" name="テキスト ボックス 137"/>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103632</xdr:rowOff>
    </xdr:from>
    <xdr:to>
      <xdr:col>24</xdr:col>
      <xdr:colOff>82550</xdr:colOff>
      <xdr:row>15</xdr:row>
      <xdr:rowOff>33782</xdr:rowOff>
    </xdr:to>
    <xdr:sp macro="" textlink="">
      <xdr:nvSpPr>
        <xdr:cNvPr id="144" name="円/楕円 143"/>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120159</xdr:rowOff>
    </xdr:from>
    <xdr:ext cx="762000" cy="259045"/>
    <xdr:sp macro="" textlink="">
      <xdr:nvSpPr>
        <xdr:cNvPr id="145" name="物件費該当値テキスト"/>
        <xdr:cNvSpPr txBox="1"/>
      </xdr:nvSpPr>
      <xdr:spPr>
        <a:xfrm>
          <a:off x="16598900" y="23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xdr:rowOff>
    </xdr:from>
    <xdr:to>
      <xdr:col>22</xdr:col>
      <xdr:colOff>615950</xdr:colOff>
      <xdr:row>14</xdr:row>
      <xdr:rowOff>104648</xdr:rowOff>
    </xdr:to>
    <xdr:sp macro="" textlink="">
      <xdr:nvSpPr>
        <xdr:cNvPr id="146" name="円/楕円 145"/>
        <xdr:cNvSpPr/>
      </xdr:nvSpPr>
      <xdr:spPr>
        <a:xfrm>
          <a:off x="15621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114825</xdr:rowOff>
    </xdr:from>
    <xdr:ext cx="736600" cy="259045"/>
    <xdr:sp macro="" textlink="">
      <xdr:nvSpPr>
        <xdr:cNvPr id="147" name="テキスト ボックス 146"/>
        <xdr:cNvSpPr txBox="1"/>
      </xdr:nvSpPr>
      <xdr:spPr>
        <a:xfrm>
          <a:off x="15290800" y="21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46482</xdr:rowOff>
    </xdr:from>
    <xdr:to>
      <xdr:col>21</xdr:col>
      <xdr:colOff>412750</xdr:colOff>
      <xdr:row>13</xdr:row>
      <xdr:rowOff>148082</xdr:rowOff>
    </xdr:to>
    <xdr:sp macro="" textlink="">
      <xdr:nvSpPr>
        <xdr:cNvPr id="148" name="円/楕円 147"/>
        <xdr:cNvSpPr/>
      </xdr:nvSpPr>
      <xdr:spPr>
        <a:xfrm>
          <a:off x="14732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158259</xdr:rowOff>
    </xdr:from>
    <xdr:ext cx="762000" cy="259045"/>
    <xdr:sp macro="" textlink="">
      <xdr:nvSpPr>
        <xdr:cNvPr id="149" name="テキスト ボックス 148"/>
        <xdr:cNvSpPr txBox="1"/>
      </xdr:nvSpPr>
      <xdr:spPr>
        <a:xfrm>
          <a:off x="14401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92202</xdr:rowOff>
    </xdr:from>
    <xdr:to>
      <xdr:col>20</xdr:col>
      <xdr:colOff>209550</xdr:colOff>
      <xdr:row>14</xdr:row>
      <xdr:rowOff>22352</xdr:rowOff>
    </xdr:to>
    <xdr:sp macro="" textlink="">
      <xdr:nvSpPr>
        <xdr:cNvPr id="150" name="円/楕円 149"/>
        <xdr:cNvSpPr/>
      </xdr:nvSpPr>
      <xdr:spPr>
        <a:xfrm>
          <a:off x="13843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32529</xdr:rowOff>
    </xdr:from>
    <xdr:ext cx="762000" cy="259045"/>
    <xdr:sp macro="" textlink="">
      <xdr:nvSpPr>
        <xdr:cNvPr id="151" name="テキスト ボックス 150"/>
        <xdr:cNvSpPr txBox="1"/>
      </xdr:nvSpPr>
      <xdr:spPr>
        <a:xfrm>
          <a:off x="13512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83058</xdr:rowOff>
    </xdr:from>
    <xdr:to>
      <xdr:col>19</xdr:col>
      <xdr:colOff>6350</xdr:colOff>
      <xdr:row>14</xdr:row>
      <xdr:rowOff>13208</xdr:rowOff>
    </xdr:to>
    <xdr:sp macro="" textlink="">
      <xdr:nvSpPr>
        <xdr:cNvPr id="152" name="円/楕円 151"/>
        <xdr:cNvSpPr/>
      </xdr:nvSpPr>
      <xdr:spPr>
        <a:xfrm>
          <a:off x="12954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23385</xdr:rowOff>
    </xdr:from>
    <xdr:ext cx="762000" cy="259045"/>
    <xdr:sp macro="" textlink="">
      <xdr:nvSpPr>
        <xdr:cNvPr id="153" name="テキスト ボックス 152"/>
        <xdr:cNvSpPr txBox="1"/>
      </xdr:nvSpPr>
      <xdr:spPr>
        <a:xfrm>
          <a:off x="12623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マイナス</a:t>
          </a:r>
          <a:r>
            <a:rPr kumimoji="1" lang="ja-JP" altLang="ja-JP" sz="1100">
              <a:solidFill>
                <a:schemeClr val="dk1"/>
              </a:solidFill>
              <a:latin typeface="+mn-lt"/>
              <a:ea typeface="+mn-ea"/>
              <a:cs typeface="+mn-cs"/>
            </a:rPr>
            <a:t>で、類似団体と比較すると高くなっている。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少子化対策として、福祉医療助成対象者を中学校修了前まで拡大している事や障がい者自立支援給付費の増加などによるものである。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扶助費の</a:t>
          </a:r>
          <a:r>
            <a:rPr kumimoji="1" lang="ja-JP" altLang="en-US" sz="1100">
              <a:solidFill>
                <a:schemeClr val="dk1"/>
              </a:solidFill>
              <a:latin typeface="+mn-lt"/>
              <a:ea typeface="+mn-ea"/>
              <a:cs typeface="+mn-cs"/>
            </a:rPr>
            <a:t>比率は上昇する見込みである</a:t>
          </a:r>
          <a:r>
            <a:rPr kumimoji="1" lang="ja-JP" altLang="ja-JP" sz="1100">
              <a:solidFill>
                <a:schemeClr val="dk1"/>
              </a:solidFill>
              <a:latin typeface="+mn-lt"/>
              <a:ea typeface="+mn-ea"/>
              <a:cs typeface="+mn-cs"/>
            </a:rPr>
            <a:t>。</a:t>
          </a:r>
          <a:endParaRPr lang="ja-JP" altLang="ja-JP" sz="14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127000</xdr:rowOff>
    </xdr:to>
    <xdr:cxnSp macro="">
      <xdr:nvCxnSpPr>
        <xdr:cNvPr id="186" name="直線コネクタ 185"/>
        <xdr:cNvCxnSpPr/>
      </xdr:nvCxnSpPr>
      <xdr:spPr>
        <a:xfrm flipV="1">
          <a:off x="3987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127000</xdr:rowOff>
    </xdr:to>
    <xdr:cxnSp macro="">
      <xdr:nvCxnSpPr>
        <xdr:cNvPr id="189" name="直線コネクタ 188"/>
        <xdr:cNvCxnSpPr/>
      </xdr:nvCxnSpPr>
      <xdr:spPr>
        <a:xfrm>
          <a:off x="3098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127000</xdr:rowOff>
    </xdr:to>
    <xdr:cxnSp macro="">
      <xdr:nvCxnSpPr>
        <xdr:cNvPr id="192" name="直線コネクタ 191"/>
        <xdr:cNvCxnSpPr/>
      </xdr:nvCxnSpPr>
      <xdr:spPr>
        <a:xfrm flipV="1">
          <a:off x="2209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57</xdr:row>
      <xdr:rowOff>127000</xdr:rowOff>
    </xdr:to>
    <xdr:cxnSp macro="">
      <xdr:nvCxnSpPr>
        <xdr:cNvPr id="195" name="直線コネクタ 194"/>
        <xdr:cNvCxnSpPr/>
      </xdr:nvCxnSpPr>
      <xdr:spPr>
        <a:xfrm>
          <a:off x="1320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07" name="円/楕円 206"/>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08" name="テキスト ボックス 207"/>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9" name="円/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11" name="円/楕円 210"/>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12" name="テキスト ボックス 211"/>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13" name="円/楕円 212"/>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14" name="テキスト ボックス 213"/>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で、類似団体と比較すると高くなっている。</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主な要因は特別会計への繰出金によるものである。国民健康保険事業などは高齢化率の高まりによる医療費の増加から、下水道事業は公債費の増加から繰出金が多くなっている。</a:t>
          </a:r>
          <a:r>
            <a:rPr kumimoji="1" lang="ja-JP" altLang="en-US" sz="1100">
              <a:solidFill>
                <a:schemeClr val="dk1"/>
              </a:solidFill>
              <a:latin typeface="+mn-lt"/>
              <a:ea typeface="+mn-ea"/>
              <a:cs typeface="+mn-cs"/>
            </a:rPr>
            <a:t>今後も同様の傾向が続くため、比率の上昇が見込まれる。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16510</xdr:rowOff>
    </xdr:to>
    <xdr:cxnSp macro="">
      <xdr:nvCxnSpPr>
        <xdr:cNvPr id="247" name="直線コネクタ 246"/>
        <xdr:cNvCxnSpPr/>
      </xdr:nvCxnSpPr>
      <xdr:spPr>
        <a:xfrm>
          <a:off x="15671800" y="1010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123190</xdr:rowOff>
    </xdr:to>
    <xdr:cxnSp macro="">
      <xdr:nvCxnSpPr>
        <xdr:cNvPr id="250" name="直線コネクタ 249"/>
        <xdr:cNvCxnSpPr/>
      </xdr:nvCxnSpPr>
      <xdr:spPr>
        <a:xfrm flipV="1">
          <a:off x="14782800" y="10109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59</xdr:row>
      <xdr:rowOff>123190</xdr:rowOff>
    </xdr:to>
    <xdr:cxnSp macro="">
      <xdr:nvCxnSpPr>
        <xdr:cNvPr id="253" name="直線コネクタ 252"/>
        <xdr:cNvCxnSpPr/>
      </xdr:nvCxnSpPr>
      <xdr:spPr>
        <a:xfrm>
          <a:off x="13893800" y="10055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5" name="テキスト ボックス 25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111760</xdr:rowOff>
    </xdr:from>
    <xdr:to>
      <xdr:col>20</xdr:col>
      <xdr:colOff>158750</xdr:colOff>
      <xdr:row>58</xdr:row>
      <xdr:rowOff>127000</xdr:rowOff>
    </xdr:to>
    <xdr:cxnSp macro="">
      <xdr:nvCxnSpPr>
        <xdr:cNvPr id="256" name="直線コネクタ 255"/>
        <xdr:cNvCxnSpPr/>
      </xdr:nvCxnSpPr>
      <xdr:spPr>
        <a:xfrm flipV="1">
          <a:off x="13004800" y="1005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8" name="テキスト ボックス 25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6" name="円/楕円 265"/>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7"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68" name="円/楕円 267"/>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69" name="テキスト ボックス 268"/>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72390</xdr:rowOff>
    </xdr:from>
    <xdr:to>
      <xdr:col>21</xdr:col>
      <xdr:colOff>412750</xdr:colOff>
      <xdr:row>60</xdr:row>
      <xdr:rowOff>2540</xdr:rowOff>
    </xdr:to>
    <xdr:sp macro="" textlink="">
      <xdr:nvSpPr>
        <xdr:cNvPr id="270" name="円/楕円 269"/>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158767</xdr:rowOff>
    </xdr:from>
    <xdr:ext cx="762000" cy="259045"/>
    <xdr:sp macro="" textlink="">
      <xdr:nvSpPr>
        <xdr:cNvPr id="271" name="テキスト ボックス 270"/>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2" name="円/楕円 271"/>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3" name="テキスト ボックス 272"/>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4" name="円/楕円 273"/>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5" name="テキスト ボックス 274"/>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で、類似団体と比較すると低くなっている。</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補助金等については、必要性・行政効果等を検証</a:t>
          </a:r>
          <a:r>
            <a:rPr kumimoji="1" lang="ja-JP" altLang="en-US" sz="1100">
              <a:solidFill>
                <a:schemeClr val="dk1"/>
              </a:solidFill>
              <a:latin typeface="+mn-lt"/>
              <a:ea typeface="+mn-ea"/>
              <a:cs typeface="+mn-cs"/>
            </a:rPr>
            <a:t>することにより抑制をしているが、</a:t>
          </a:r>
          <a:r>
            <a:rPr kumimoji="1" lang="ja-JP" altLang="ja-JP" sz="1100">
              <a:solidFill>
                <a:schemeClr val="dk1"/>
              </a:solidFill>
              <a:latin typeface="+mn-lt"/>
              <a:ea typeface="+mn-ea"/>
              <a:cs typeface="+mn-cs"/>
            </a:rPr>
            <a:t>一部事務組合への負担金が増加する傾向にあり、特に施設の更新時期を迎えた一部事務組合では多額の費用を要するため、</a:t>
          </a:r>
          <a:r>
            <a:rPr kumimoji="1" lang="ja-JP" altLang="en-US" sz="1100">
              <a:solidFill>
                <a:schemeClr val="dk1"/>
              </a:solidFill>
              <a:latin typeface="+mn-lt"/>
              <a:ea typeface="+mn-ea"/>
              <a:cs typeface="+mn-cs"/>
            </a:rPr>
            <a:t>今後は</a:t>
          </a:r>
          <a:r>
            <a:rPr kumimoji="1" lang="ja-JP" altLang="ja-JP" sz="1100">
              <a:solidFill>
                <a:schemeClr val="dk1"/>
              </a:solidFill>
              <a:latin typeface="+mn-lt"/>
              <a:ea typeface="+mn-ea"/>
              <a:cs typeface="+mn-cs"/>
            </a:rPr>
            <a:t>比率の上昇が見込まれる。</a:t>
          </a:r>
          <a:endParaRPr lang="ja-JP" altLang="ja-JP" sz="1400"/>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62230</xdr:rowOff>
    </xdr:from>
    <xdr:to>
      <xdr:col>24</xdr:col>
      <xdr:colOff>31750</xdr:colOff>
      <xdr:row>35</xdr:row>
      <xdr:rowOff>107950</xdr:rowOff>
    </xdr:to>
    <xdr:cxnSp macro="">
      <xdr:nvCxnSpPr>
        <xdr:cNvPr id="308" name="直線コネクタ 307"/>
        <xdr:cNvCxnSpPr/>
      </xdr:nvCxnSpPr>
      <xdr:spPr>
        <a:xfrm>
          <a:off x="15671800" y="6062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62230</xdr:rowOff>
    </xdr:from>
    <xdr:to>
      <xdr:col>22</xdr:col>
      <xdr:colOff>565150</xdr:colOff>
      <xdr:row>35</xdr:row>
      <xdr:rowOff>123190</xdr:rowOff>
    </xdr:to>
    <xdr:cxnSp macro="">
      <xdr:nvCxnSpPr>
        <xdr:cNvPr id="311" name="直線コネクタ 310"/>
        <xdr:cNvCxnSpPr/>
      </xdr:nvCxnSpPr>
      <xdr:spPr>
        <a:xfrm flipV="1">
          <a:off x="14782800" y="606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123190</xdr:rowOff>
    </xdr:from>
    <xdr:to>
      <xdr:col>21</xdr:col>
      <xdr:colOff>361950</xdr:colOff>
      <xdr:row>35</xdr:row>
      <xdr:rowOff>161290</xdr:rowOff>
    </xdr:to>
    <xdr:cxnSp macro="">
      <xdr:nvCxnSpPr>
        <xdr:cNvPr id="314" name="直線コネクタ 313"/>
        <xdr:cNvCxnSpPr/>
      </xdr:nvCxnSpPr>
      <xdr:spPr>
        <a:xfrm flipV="1">
          <a:off x="13893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146050</xdr:rowOff>
    </xdr:from>
    <xdr:to>
      <xdr:col>20</xdr:col>
      <xdr:colOff>158750</xdr:colOff>
      <xdr:row>35</xdr:row>
      <xdr:rowOff>161290</xdr:rowOff>
    </xdr:to>
    <xdr:cxnSp macro="">
      <xdr:nvCxnSpPr>
        <xdr:cNvPr id="317" name="直線コネクタ 316"/>
        <xdr:cNvCxnSpPr/>
      </xdr:nvCxnSpPr>
      <xdr:spPr>
        <a:xfrm>
          <a:off x="13004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21" name="テキスト ボックス 320"/>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27" name="円/楕円 326"/>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28"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xdr:rowOff>
    </xdr:from>
    <xdr:to>
      <xdr:col>22</xdr:col>
      <xdr:colOff>615950</xdr:colOff>
      <xdr:row>35</xdr:row>
      <xdr:rowOff>113030</xdr:rowOff>
    </xdr:to>
    <xdr:sp macro="" textlink="">
      <xdr:nvSpPr>
        <xdr:cNvPr id="329" name="円/楕円 328"/>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30" name="テキスト ボックス 329"/>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72390</xdr:rowOff>
    </xdr:from>
    <xdr:to>
      <xdr:col>21</xdr:col>
      <xdr:colOff>412750</xdr:colOff>
      <xdr:row>36</xdr:row>
      <xdr:rowOff>2540</xdr:rowOff>
    </xdr:to>
    <xdr:sp macro="" textlink="">
      <xdr:nvSpPr>
        <xdr:cNvPr id="331" name="円/楕円 330"/>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12717</xdr:rowOff>
    </xdr:from>
    <xdr:ext cx="762000" cy="259045"/>
    <xdr:sp macro="" textlink="">
      <xdr:nvSpPr>
        <xdr:cNvPr id="332" name="テキスト ボックス 331"/>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3" name="円/楕円 332"/>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4" name="テキスト ボックス 333"/>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95250</xdr:rowOff>
    </xdr:from>
    <xdr:to>
      <xdr:col>19</xdr:col>
      <xdr:colOff>6350</xdr:colOff>
      <xdr:row>36</xdr:row>
      <xdr:rowOff>25400</xdr:rowOff>
    </xdr:to>
    <xdr:sp macro="" textlink="">
      <xdr:nvSpPr>
        <xdr:cNvPr id="335" name="円/楕円 334"/>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35577</xdr:rowOff>
    </xdr:from>
    <xdr:ext cx="762000" cy="259045"/>
    <xdr:sp macro="" textlink="">
      <xdr:nvSpPr>
        <xdr:cNvPr id="336" name="テキスト ボックス 335"/>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0.7</a:t>
          </a:r>
          <a:r>
            <a:rPr kumimoji="1" lang="ja-JP" altLang="ja-JP" sz="1100">
              <a:solidFill>
                <a:schemeClr val="dk1"/>
              </a:solidFill>
              <a:latin typeface="+mn-lt"/>
              <a:ea typeface="+mn-ea"/>
              <a:cs typeface="+mn-cs"/>
            </a:rPr>
            <a:t>ポイントのプラスで、類似団体と</a:t>
          </a:r>
          <a:r>
            <a:rPr kumimoji="1" lang="ja-JP" altLang="en-US" sz="1100">
              <a:solidFill>
                <a:schemeClr val="dk1"/>
              </a:solidFill>
              <a:latin typeface="+mn-lt"/>
              <a:ea typeface="+mn-ea"/>
              <a:cs typeface="+mn-cs"/>
            </a:rPr>
            <a:t>ほぼ同じ水準の数値であ</a:t>
          </a:r>
          <a:r>
            <a:rPr kumimoji="1" lang="ja-JP" altLang="ja-JP" sz="1100">
              <a:solidFill>
                <a:schemeClr val="dk1"/>
              </a:solidFill>
              <a:latin typeface="+mn-lt"/>
              <a:ea typeface="+mn-ea"/>
              <a:cs typeface="+mn-cs"/>
            </a:rPr>
            <a:t>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今後は、</a:t>
          </a:r>
          <a:r>
            <a:rPr kumimoji="1" lang="ja-JP" altLang="ja-JP" sz="1100">
              <a:solidFill>
                <a:schemeClr val="dk1"/>
              </a:solidFill>
              <a:latin typeface="+mn-lt"/>
              <a:ea typeface="+mn-ea"/>
              <a:cs typeface="+mn-cs"/>
            </a:rPr>
            <a:t>地方債について、</a:t>
          </a:r>
          <a:r>
            <a:rPr kumimoji="1" lang="ja-JP" altLang="en-US" sz="1100">
              <a:solidFill>
                <a:schemeClr val="dk1"/>
              </a:solidFill>
              <a:latin typeface="+mn-lt"/>
              <a:ea typeface="+mn-ea"/>
              <a:cs typeface="+mn-cs"/>
            </a:rPr>
            <a:t>引き続き</a:t>
          </a:r>
          <a:r>
            <a:rPr kumimoji="1" lang="ja-JP" altLang="ja-JP" sz="1100">
              <a:solidFill>
                <a:schemeClr val="dk1"/>
              </a:solidFill>
              <a:latin typeface="+mn-lt"/>
              <a:ea typeface="+mn-ea"/>
              <a:cs typeface="+mn-cs"/>
            </a:rPr>
            <a:t>最低限</a:t>
          </a:r>
          <a:r>
            <a:rPr kumimoji="1" lang="ja-JP" altLang="en-US" sz="1100">
              <a:solidFill>
                <a:schemeClr val="dk1"/>
              </a:solidFill>
              <a:latin typeface="+mn-lt"/>
              <a:ea typeface="+mn-ea"/>
              <a:cs typeface="+mn-cs"/>
            </a:rPr>
            <a:t>の発行</a:t>
          </a:r>
          <a:r>
            <a:rPr kumimoji="1" lang="ja-JP" altLang="ja-JP" sz="1100">
              <a:solidFill>
                <a:schemeClr val="dk1"/>
              </a:solidFill>
              <a:latin typeface="+mn-lt"/>
              <a:ea typeface="+mn-ea"/>
              <a:cs typeface="+mn-cs"/>
            </a:rPr>
            <a:t>に努める</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公共施設の修繕・改修等に多額の経費を要し</a:t>
          </a:r>
          <a:r>
            <a:rPr kumimoji="1" lang="ja-JP" altLang="en-US" sz="1100">
              <a:solidFill>
                <a:schemeClr val="dk1"/>
              </a:solidFill>
              <a:latin typeface="+mn-lt"/>
              <a:ea typeface="+mn-ea"/>
              <a:cs typeface="+mn-cs"/>
            </a:rPr>
            <a:t>ているため、既発行分に新規発行分をあわせると、</a:t>
          </a:r>
          <a:r>
            <a:rPr kumimoji="1" lang="ja-JP" altLang="ja-JP" sz="1100">
              <a:solidFill>
                <a:schemeClr val="dk1"/>
              </a:solidFill>
              <a:latin typeface="+mn-lt"/>
              <a:ea typeface="+mn-ea"/>
              <a:cs typeface="+mn-cs"/>
            </a:rPr>
            <a:t>今後は比率</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上昇</a:t>
          </a:r>
          <a:r>
            <a:rPr kumimoji="1" lang="ja-JP" altLang="en-US" sz="1100">
              <a:solidFill>
                <a:schemeClr val="dk1"/>
              </a:solidFill>
              <a:latin typeface="+mn-lt"/>
              <a:ea typeface="+mn-ea"/>
              <a:cs typeface="+mn-cs"/>
            </a:rPr>
            <a:t>する見込みである。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50800</xdr:rowOff>
    </xdr:to>
    <xdr:cxnSp macro="">
      <xdr:nvCxnSpPr>
        <xdr:cNvPr id="369" name="直線コネクタ 368"/>
        <xdr:cNvCxnSpPr/>
      </xdr:nvCxnSpPr>
      <xdr:spPr>
        <a:xfrm>
          <a:off x="3987800" y="130276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0"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168911</xdr:rowOff>
    </xdr:to>
    <xdr:cxnSp macro="">
      <xdr:nvCxnSpPr>
        <xdr:cNvPr id="372" name="直線コネクタ 371"/>
        <xdr:cNvCxnSpPr/>
      </xdr:nvCxnSpPr>
      <xdr:spPr>
        <a:xfrm>
          <a:off x="3098800" y="129438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4" name="テキスト ボックス 37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85090</xdr:rowOff>
    </xdr:to>
    <xdr:cxnSp macro="">
      <xdr:nvCxnSpPr>
        <xdr:cNvPr id="375" name="直線コネクタ 374"/>
        <xdr:cNvCxnSpPr/>
      </xdr:nvCxnSpPr>
      <xdr:spPr>
        <a:xfrm>
          <a:off x="2209800" y="12920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7" name="テキスト ボックス 376"/>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39370</xdr:rowOff>
    </xdr:from>
    <xdr:to>
      <xdr:col>3</xdr:col>
      <xdr:colOff>142875</xdr:colOff>
      <xdr:row>75</xdr:row>
      <xdr:rowOff>62230</xdr:rowOff>
    </xdr:to>
    <xdr:cxnSp macro="">
      <xdr:nvCxnSpPr>
        <xdr:cNvPr id="378" name="直線コネクタ 377"/>
        <xdr:cNvCxnSpPr/>
      </xdr:nvCxnSpPr>
      <xdr:spPr>
        <a:xfrm>
          <a:off x="1320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0" name="テキスト ボックス 379"/>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2" name="テキスト ボックス 381"/>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88" name="円/楕円 387"/>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16527</xdr:rowOff>
    </xdr:from>
    <xdr:ext cx="762000" cy="259045"/>
    <xdr:sp macro="" textlink="">
      <xdr:nvSpPr>
        <xdr:cNvPr id="389"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90" name="円/楕円 389"/>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91" name="テキスト ボックス 390"/>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2" name="円/楕円 391"/>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3" name="テキスト ボックス 392"/>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11430</xdr:rowOff>
    </xdr:from>
    <xdr:to>
      <xdr:col>3</xdr:col>
      <xdr:colOff>193675</xdr:colOff>
      <xdr:row>75</xdr:row>
      <xdr:rowOff>113030</xdr:rowOff>
    </xdr:to>
    <xdr:sp macro="" textlink="">
      <xdr:nvSpPr>
        <xdr:cNvPr id="394" name="円/楕円 393"/>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123207</xdr:rowOff>
    </xdr:from>
    <xdr:ext cx="762000" cy="259045"/>
    <xdr:sp macro="" textlink="">
      <xdr:nvSpPr>
        <xdr:cNvPr id="395" name="テキスト ボックス 394"/>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96" name="円/楕円 395"/>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97" name="テキスト ボックス 396"/>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対比</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で、類似団体と比較すると高くなっている。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扶助費・繰出金が高くなっているため、トータルも高くなっている。</a:t>
          </a:r>
          <a:r>
            <a:rPr kumimoji="1" lang="ja-JP" altLang="en-US" sz="1100">
              <a:solidFill>
                <a:schemeClr val="dk1"/>
              </a:solidFill>
              <a:latin typeface="+mn-lt"/>
              <a:ea typeface="+mn-ea"/>
              <a:cs typeface="+mn-cs"/>
            </a:rPr>
            <a:t>今後も同様の傾向であるため、比率の上昇が見込まれる。</a:t>
          </a:r>
          <a:endParaRPr lang="ja-JP" altLang="ja-JP" sz="1400"/>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113285</xdr:rowOff>
    </xdr:from>
    <xdr:to>
      <xdr:col>24</xdr:col>
      <xdr:colOff>31750</xdr:colOff>
      <xdr:row>77</xdr:row>
      <xdr:rowOff>19558</xdr:rowOff>
    </xdr:to>
    <xdr:cxnSp macro="">
      <xdr:nvCxnSpPr>
        <xdr:cNvPr id="428" name="直線コネクタ 427"/>
        <xdr:cNvCxnSpPr/>
      </xdr:nvCxnSpPr>
      <xdr:spPr>
        <a:xfrm>
          <a:off x="15671800" y="13143485"/>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113285</xdr:rowOff>
    </xdr:from>
    <xdr:to>
      <xdr:col>22</xdr:col>
      <xdr:colOff>565150</xdr:colOff>
      <xdr:row>76</xdr:row>
      <xdr:rowOff>131572</xdr:rowOff>
    </xdr:to>
    <xdr:cxnSp macro="">
      <xdr:nvCxnSpPr>
        <xdr:cNvPr id="431" name="直線コネクタ 430"/>
        <xdr:cNvCxnSpPr/>
      </xdr:nvCxnSpPr>
      <xdr:spPr>
        <a:xfrm flipV="1">
          <a:off x="14782800" y="131434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33" name="テキスト ボックス 432"/>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76</xdr:row>
      <xdr:rowOff>131572</xdr:rowOff>
    </xdr:to>
    <xdr:cxnSp macro="">
      <xdr:nvCxnSpPr>
        <xdr:cNvPr id="434" name="直線コネクタ 433"/>
        <xdr:cNvCxnSpPr/>
      </xdr:nvCxnSpPr>
      <xdr:spPr>
        <a:xfrm>
          <a:off x="13893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36" name="テキスト ボックス 43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85852</xdr:rowOff>
    </xdr:from>
    <xdr:to>
      <xdr:col>20</xdr:col>
      <xdr:colOff>158750</xdr:colOff>
      <xdr:row>76</xdr:row>
      <xdr:rowOff>127000</xdr:rowOff>
    </xdr:to>
    <xdr:cxnSp macro="">
      <xdr:nvCxnSpPr>
        <xdr:cNvPr id="437" name="直線コネクタ 436"/>
        <xdr:cNvCxnSpPr/>
      </xdr:nvCxnSpPr>
      <xdr:spPr>
        <a:xfrm>
          <a:off x="13004800" y="13116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9" name="テキスト ボックス 438"/>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41" name="テキスト ボックス 440"/>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47" name="円/楕円 446"/>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112285</xdr:rowOff>
    </xdr:from>
    <xdr:ext cx="762000" cy="259045"/>
    <xdr:sp macro="" textlink="">
      <xdr:nvSpPr>
        <xdr:cNvPr id="448"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62485</xdr:rowOff>
    </xdr:from>
    <xdr:to>
      <xdr:col>22</xdr:col>
      <xdr:colOff>615950</xdr:colOff>
      <xdr:row>76</xdr:row>
      <xdr:rowOff>164085</xdr:rowOff>
    </xdr:to>
    <xdr:sp macro="" textlink="">
      <xdr:nvSpPr>
        <xdr:cNvPr id="449" name="円/楕円 448"/>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148862</xdr:rowOff>
    </xdr:from>
    <xdr:ext cx="736600" cy="259045"/>
    <xdr:sp macro="" textlink="">
      <xdr:nvSpPr>
        <xdr:cNvPr id="450" name="テキスト ボックス 44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51" name="円/楕円 450"/>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52" name="テキスト ボックス 451"/>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3" name="円/楕円 452"/>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54" name="テキスト ボックス 45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55" name="円/楕円 454"/>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121429</xdr:rowOff>
    </xdr:from>
    <xdr:ext cx="762000" cy="259045"/>
    <xdr:sp macro="" textlink="">
      <xdr:nvSpPr>
        <xdr:cNvPr id="456" name="テキスト ボックス 455"/>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岐阜県川辺町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101197</xdr:rowOff>
    </xdr:from>
    <xdr:to>
      <xdr:col>4</xdr:col>
      <xdr:colOff>1117600</xdr:colOff>
      <xdr:row>19</xdr:row>
      <xdr:rowOff>108674</xdr:rowOff>
    </xdr:to>
    <xdr:cxnSp macro="">
      <xdr:nvCxnSpPr>
        <xdr:cNvPr id="54" name="直線コネクタ 53"/>
        <xdr:cNvCxnSpPr/>
      </xdr:nvCxnSpPr>
      <xdr:spPr bwMode="auto">
        <a:xfrm flipV="1">
          <a:off x="5003800" y="3406372"/>
          <a:ext cx="647700" cy="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94015</xdr:rowOff>
    </xdr:from>
    <xdr:to>
      <xdr:col>4</xdr:col>
      <xdr:colOff>469900</xdr:colOff>
      <xdr:row>19</xdr:row>
      <xdr:rowOff>108674</xdr:rowOff>
    </xdr:to>
    <xdr:cxnSp macro="">
      <xdr:nvCxnSpPr>
        <xdr:cNvPr id="57" name="直線コネクタ 56"/>
        <xdr:cNvCxnSpPr/>
      </xdr:nvCxnSpPr>
      <xdr:spPr bwMode="auto">
        <a:xfrm>
          <a:off x="4305300" y="3399190"/>
          <a:ext cx="698500" cy="1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81423</xdr:rowOff>
    </xdr:from>
    <xdr:to>
      <xdr:col>3</xdr:col>
      <xdr:colOff>904875</xdr:colOff>
      <xdr:row>19</xdr:row>
      <xdr:rowOff>94015</xdr:rowOff>
    </xdr:to>
    <xdr:cxnSp macro="">
      <xdr:nvCxnSpPr>
        <xdr:cNvPr id="60" name="直線コネクタ 59"/>
        <xdr:cNvCxnSpPr/>
      </xdr:nvCxnSpPr>
      <xdr:spPr bwMode="auto">
        <a:xfrm>
          <a:off x="3606800" y="3386598"/>
          <a:ext cx="698500" cy="1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81423</xdr:rowOff>
    </xdr:from>
    <xdr:to>
      <xdr:col>3</xdr:col>
      <xdr:colOff>206375</xdr:colOff>
      <xdr:row>19</xdr:row>
      <xdr:rowOff>82747</xdr:rowOff>
    </xdr:to>
    <xdr:cxnSp macro="">
      <xdr:nvCxnSpPr>
        <xdr:cNvPr id="63" name="直線コネクタ 62"/>
        <xdr:cNvCxnSpPr/>
      </xdr:nvCxnSpPr>
      <xdr:spPr bwMode="auto">
        <a:xfrm flipV="1">
          <a:off x="2908300" y="3386598"/>
          <a:ext cx="698500" cy="1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50397</xdr:rowOff>
    </xdr:from>
    <xdr:to>
      <xdr:col>5</xdr:col>
      <xdr:colOff>34925</xdr:colOff>
      <xdr:row>19</xdr:row>
      <xdr:rowOff>151997</xdr:rowOff>
    </xdr:to>
    <xdr:sp macro="" textlink="">
      <xdr:nvSpPr>
        <xdr:cNvPr id="73" name="円/楕円 72"/>
        <xdr:cNvSpPr/>
      </xdr:nvSpPr>
      <xdr:spPr bwMode="auto">
        <a:xfrm>
          <a:off x="5600700" y="335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130424</xdr:rowOff>
    </xdr:from>
    <xdr:ext cx="762000" cy="259045"/>
    <xdr:sp macro="" textlink="">
      <xdr:nvSpPr>
        <xdr:cNvPr id="74" name="人口1人当たり決算額の推移該当値テキスト130"/>
        <xdr:cNvSpPr txBox="1"/>
      </xdr:nvSpPr>
      <xdr:spPr>
        <a:xfrm>
          <a:off x="5740400" y="32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85,709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57874</xdr:rowOff>
    </xdr:from>
    <xdr:to>
      <xdr:col>4</xdr:col>
      <xdr:colOff>520700</xdr:colOff>
      <xdr:row>19</xdr:row>
      <xdr:rowOff>159474</xdr:rowOff>
    </xdr:to>
    <xdr:sp macro="" textlink="">
      <xdr:nvSpPr>
        <xdr:cNvPr id="75" name="円/楕円 74"/>
        <xdr:cNvSpPr/>
      </xdr:nvSpPr>
      <xdr:spPr bwMode="auto">
        <a:xfrm>
          <a:off x="4953000" y="336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144251</xdr:rowOff>
    </xdr:from>
    <xdr:ext cx="736600" cy="259045"/>
    <xdr:sp macro="" textlink="">
      <xdr:nvSpPr>
        <xdr:cNvPr id="76" name="テキスト ボックス 75"/>
        <xdr:cNvSpPr txBox="1"/>
      </xdr:nvSpPr>
      <xdr:spPr>
        <a:xfrm>
          <a:off x="4622800" y="344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84,924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43215</xdr:rowOff>
    </xdr:from>
    <xdr:to>
      <xdr:col>3</xdr:col>
      <xdr:colOff>955675</xdr:colOff>
      <xdr:row>19</xdr:row>
      <xdr:rowOff>144815</xdr:rowOff>
    </xdr:to>
    <xdr:sp macro="" textlink="">
      <xdr:nvSpPr>
        <xdr:cNvPr id="77" name="円/楕円 76"/>
        <xdr:cNvSpPr/>
      </xdr:nvSpPr>
      <xdr:spPr bwMode="auto">
        <a:xfrm>
          <a:off x="4254500" y="334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129592</xdr:rowOff>
    </xdr:from>
    <xdr:ext cx="762000" cy="259045"/>
    <xdr:sp macro="" textlink="">
      <xdr:nvSpPr>
        <xdr:cNvPr id="78" name="テキスト ボックス 77"/>
        <xdr:cNvSpPr txBox="1"/>
      </xdr:nvSpPr>
      <xdr:spPr>
        <a:xfrm>
          <a:off x="3924300" y="343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86,463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30623</xdr:rowOff>
    </xdr:from>
    <xdr:to>
      <xdr:col>3</xdr:col>
      <xdr:colOff>257175</xdr:colOff>
      <xdr:row>19</xdr:row>
      <xdr:rowOff>132223</xdr:rowOff>
    </xdr:to>
    <xdr:sp macro="" textlink="">
      <xdr:nvSpPr>
        <xdr:cNvPr id="79" name="円/楕円 78"/>
        <xdr:cNvSpPr/>
      </xdr:nvSpPr>
      <xdr:spPr bwMode="auto">
        <a:xfrm>
          <a:off x="3556000" y="333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117000</xdr:rowOff>
    </xdr:from>
    <xdr:ext cx="762000" cy="259045"/>
    <xdr:sp macro="" textlink="">
      <xdr:nvSpPr>
        <xdr:cNvPr id="80" name="テキスト ボックス 79"/>
        <xdr:cNvSpPr txBox="1"/>
      </xdr:nvSpPr>
      <xdr:spPr>
        <a:xfrm>
          <a:off x="3225800" y="34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87,785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31947</xdr:rowOff>
    </xdr:from>
    <xdr:to>
      <xdr:col>2</xdr:col>
      <xdr:colOff>692150</xdr:colOff>
      <xdr:row>19</xdr:row>
      <xdr:rowOff>133547</xdr:rowOff>
    </xdr:to>
    <xdr:sp macro="" textlink="">
      <xdr:nvSpPr>
        <xdr:cNvPr id="81" name="円/楕円 80"/>
        <xdr:cNvSpPr/>
      </xdr:nvSpPr>
      <xdr:spPr bwMode="auto">
        <a:xfrm>
          <a:off x="2857500" y="3337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118324</xdr:rowOff>
    </xdr:from>
    <xdr:ext cx="762000" cy="259045"/>
    <xdr:sp macro="" textlink="">
      <xdr:nvSpPr>
        <xdr:cNvPr id="82" name="テキスト ボックス 81"/>
        <xdr:cNvSpPr txBox="1"/>
      </xdr:nvSpPr>
      <xdr:spPr>
        <a:xfrm>
          <a:off x="2527300" y="342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105146</xdr:rowOff>
    </xdr:from>
    <xdr:to>
      <xdr:col>4</xdr:col>
      <xdr:colOff>1117600</xdr:colOff>
      <xdr:row>35</xdr:row>
      <xdr:rowOff>213091</xdr:rowOff>
    </xdr:to>
    <xdr:cxnSp macro="">
      <xdr:nvCxnSpPr>
        <xdr:cNvPr id="115" name="直線コネクタ 114"/>
        <xdr:cNvCxnSpPr/>
      </xdr:nvCxnSpPr>
      <xdr:spPr bwMode="auto">
        <a:xfrm flipV="1">
          <a:off x="5003800" y="6715496"/>
          <a:ext cx="647700" cy="10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235318</xdr:rowOff>
    </xdr:from>
    <xdr:ext cx="762000" cy="259045"/>
    <xdr:sp macro="" textlink="">
      <xdr:nvSpPr>
        <xdr:cNvPr id="116" name="人口1人当たり決算額の推移平均値テキスト445"/>
        <xdr:cNvSpPr txBox="1"/>
      </xdr:nvSpPr>
      <xdr:spPr>
        <a:xfrm>
          <a:off x="5740400" y="68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179578</xdr:rowOff>
    </xdr:from>
    <xdr:to>
      <xdr:col>4</xdr:col>
      <xdr:colOff>469900</xdr:colOff>
      <xdr:row>35</xdr:row>
      <xdr:rowOff>213091</xdr:rowOff>
    </xdr:to>
    <xdr:cxnSp macro="">
      <xdr:nvCxnSpPr>
        <xdr:cNvPr id="118" name="直線コネクタ 117"/>
        <xdr:cNvCxnSpPr/>
      </xdr:nvCxnSpPr>
      <xdr:spPr bwMode="auto">
        <a:xfrm>
          <a:off x="4305300" y="6789928"/>
          <a:ext cx="698500" cy="3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251162</xdr:rowOff>
    </xdr:from>
    <xdr:ext cx="736600" cy="259045"/>
    <xdr:sp macro="" textlink="">
      <xdr:nvSpPr>
        <xdr:cNvPr id="120" name="テキスト ボックス 119"/>
        <xdr:cNvSpPr txBox="1"/>
      </xdr:nvSpPr>
      <xdr:spPr>
        <a:xfrm>
          <a:off x="4622800" y="65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179578</xdr:rowOff>
    </xdr:from>
    <xdr:to>
      <xdr:col>3</xdr:col>
      <xdr:colOff>904875</xdr:colOff>
      <xdr:row>35</xdr:row>
      <xdr:rowOff>187579</xdr:rowOff>
    </xdr:to>
    <xdr:cxnSp macro="">
      <xdr:nvCxnSpPr>
        <xdr:cNvPr id="121" name="直線コネクタ 120"/>
        <xdr:cNvCxnSpPr/>
      </xdr:nvCxnSpPr>
      <xdr:spPr bwMode="auto">
        <a:xfrm flipV="1">
          <a:off x="3606800" y="6789928"/>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209923</xdr:rowOff>
    </xdr:from>
    <xdr:ext cx="762000" cy="259045"/>
    <xdr:sp macro="" textlink="">
      <xdr:nvSpPr>
        <xdr:cNvPr id="123" name="テキスト ボックス 122"/>
        <xdr:cNvSpPr txBox="1"/>
      </xdr:nvSpPr>
      <xdr:spPr>
        <a:xfrm>
          <a:off x="3924300" y="6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136509</xdr:rowOff>
    </xdr:from>
    <xdr:to>
      <xdr:col>3</xdr:col>
      <xdr:colOff>206375</xdr:colOff>
      <xdr:row>35</xdr:row>
      <xdr:rowOff>187579</xdr:rowOff>
    </xdr:to>
    <xdr:cxnSp macro="">
      <xdr:nvCxnSpPr>
        <xdr:cNvPr id="124" name="直線コネクタ 123"/>
        <xdr:cNvCxnSpPr/>
      </xdr:nvCxnSpPr>
      <xdr:spPr bwMode="auto">
        <a:xfrm>
          <a:off x="2908300" y="6746859"/>
          <a:ext cx="698500" cy="51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99051</xdr:rowOff>
    </xdr:from>
    <xdr:ext cx="762000" cy="259045"/>
    <xdr:sp macro="" textlink="">
      <xdr:nvSpPr>
        <xdr:cNvPr id="126" name="テキスト ボックス 125"/>
        <xdr:cNvSpPr txBox="1"/>
      </xdr:nvSpPr>
      <xdr:spPr>
        <a:xfrm>
          <a:off x="32258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166671</xdr:rowOff>
    </xdr:from>
    <xdr:ext cx="762000" cy="259045"/>
    <xdr:sp macro="" textlink="">
      <xdr:nvSpPr>
        <xdr:cNvPr id="128" name="テキスト ボックス 127"/>
        <xdr:cNvSpPr txBox="1"/>
      </xdr:nvSpPr>
      <xdr:spPr>
        <a:xfrm>
          <a:off x="25273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54346</xdr:rowOff>
    </xdr:from>
    <xdr:to>
      <xdr:col>5</xdr:col>
      <xdr:colOff>34925</xdr:colOff>
      <xdr:row>35</xdr:row>
      <xdr:rowOff>155946</xdr:rowOff>
    </xdr:to>
    <xdr:sp macro="" textlink="">
      <xdr:nvSpPr>
        <xdr:cNvPr id="134" name="円/楕円 133"/>
        <xdr:cNvSpPr/>
      </xdr:nvSpPr>
      <xdr:spPr bwMode="auto">
        <a:xfrm>
          <a:off x="5600700" y="666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242323</xdr:rowOff>
    </xdr:from>
    <xdr:ext cx="762000" cy="259045"/>
    <xdr:sp macro="" textlink="">
      <xdr:nvSpPr>
        <xdr:cNvPr id="135" name="人口1人当たり決算額の推移該当値テキスト445"/>
        <xdr:cNvSpPr txBox="1"/>
      </xdr:nvSpPr>
      <xdr:spPr>
        <a:xfrm>
          <a:off x="5740400" y="65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162291</xdr:rowOff>
    </xdr:from>
    <xdr:to>
      <xdr:col>4</xdr:col>
      <xdr:colOff>520700</xdr:colOff>
      <xdr:row>35</xdr:row>
      <xdr:rowOff>263891</xdr:rowOff>
    </xdr:to>
    <xdr:sp macro="" textlink="">
      <xdr:nvSpPr>
        <xdr:cNvPr id="136" name="円/楕円 135"/>
        <xdr:cNvSpPr/>
      </xdr:nvSpPr>
      <xdr:spPr bwMode="auto">
        <a:xfrm>
          <a:off x="4953000" y="677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248668</xdr:rowOff>
    </xdr:from>
    <xdr:ext cx="736600" cy="259045"/>
    <xdr:sp macro="" textlink="">
      <xdr:nvSpPr>
        <xdr:cNvPr id="137" name="テキスト ボックス 136"/>
        <xdr:cNvSpPr txBox="1"/>
      </xdr:nvSpPr>
      <xdr:spPr>
        <a:xfrm>
          <a:off x="4622800" y="685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128778</xdr:rowOff>
    </xdr:from>
    <xdr:to>
      <xdr:col>3</xdr:col>
      <xdr:colOff>955675</xdr:colOff>
      <xdr:row>35</xdr:row>
      <xdr:rowOff>230378</xdr:rowOff>
    </xdr:to>
    <xdr:sp macro="" textlink="">
      <xdr:nvSpPr>
        <xdr:cNvPr id="138" name="円/楕円 137"/>
        <xdr:cNvSpPr/>
      </xdr:nvSpPr>
      <xdr:spPr bwMode="auto">
        <a:xfrm>
          <a:off x="4254500" y="673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215155</xdr:rowOff>
    </xdr:from>
    <xdr:ext cx="762000" cy="259045"/>
    <xdr:sp macro="" textlink="">
      <xdr:nvSpPr>
        <xdr:cNvPr id="139" name="テキスト ボックス 138"/>
        <xdr:cNvSpPr txBox="1"/>
      </xdr:nvSpPr>
      <xdr:spPr>
        <a:xfrm>
          <a:off x="3924300" y="68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136779</xdr:rowOff>
    </xdr:from>
    <xdr:to>
      <xdr:col>3</xdr:col>
      <xdr:colOff>257175</xdr:colOff>
      <xdr:row>35</xdr:row>
      <xdr:rowOff>238379</xdr:rowOff>
    </xdr:to>
    <xdr:sp macro="" textlink="">
      <xdr:nvSpPr>
        <xdr:cNvPr id="140" name="円/楕円 139"/>
        <xdr:cNvSpPr/>
      </xdr:nvSpPr>
      <xdr:spPr bwMode="auto">
        <a:xfrm>
          <a:off x="3556000" y="674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223156</xdr:rowOff>
    </xdr:from>
    <xdr:ext cx="762000" cy="259045"/>
    <xdr:sp macro="" textlink="">
      <xdr:nvSpPr>
        <xdr:cNvPr id="141" name="テキスト ボックス 140"/>
        <xdr:cNvSpPr txBox="1"/>
      </xdr:nvSpPr>
      <xdr:spPr>
        <a:xfrm>
          <a:off x="3225800" y="683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85709</xdr:rowOff>
    </xdr:from>
    <xdr:to>
      <xdr:col>2</xdr:col>
      <xdr:colOff>692150</xdr:colOff>
      <xdr:row>35</xdr:row>
      <xdr:rowOff>187309</xdr:rowOff>
    </xdr:to>
    <xdr:sp macro="" textlink="">
      <xdr:nvSpPr>
        <xdr:cNvPr id="142" name="円/楕円 141"/>
        <xdr:cNvSpPr/>
      </xdr:nvSpPr>
      <xdr:spPr bwMode="auto">
        <a:xfrm>
          <a:off x="2857500" y="669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172086</xdr:rowOff>
    </xdr:from>
    <xdr:ext cx="762000" cy="259045"/>
    <xdr:sp macro="" textlink="">
      <xdr:nvSpPr>
        <xdr:cNvPr id="143" name="テキスト ボックス 142"/>
        <xdr:cNvSpPr txBox="1"/>
      </xdr:nvSpPr>
      <xdr:spPr>
        <a:xfrm>
          <a:off x="2527300" y="678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財政調整基金残高</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取崩</a:t>
          </a:r>
          <a:r>
            <a:rPr kumimoji="1" lang="en-US" altLang="ja-JP" sz="1100">
              <a:solidFill>
                <a:schemeClr val="dk1"/>
              </a:solidFill>
              <a:latin typeface="+mn-lt"/>
              <a:ea typeface="+mn-ea"/>
              <a:cs typeface="+mn-cs"/>
            </a:rPr>
            <a:t>7,245</a:t>
          </a:r>
          <a:r>
            <a:rPr kumimoji="1" lang="ja-JP" altLang="en-US" sz="1100">
              <a:solidFill>
                <a:schemeClr val="dk1"/>
              </a:solidFill>
              <a:latin typeface="+mn-lt"/>
              <a:ea typeface="+mn-ea"/>
              <a:cs typeface="+mn-cs"/>
            </a:rPr>
            <a:t>万</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、積立</a:t>
          </a:r>
          <a:r>
            <a:rPr kumimoji="1" lang="en-US" altLang="ja-JP" sz="1100">
              <a:solidFill>
                <a:schemeClr val="dk1"/>
              </a:solidFill>
              <a:latin typeface="+mn-lt"/>
              <a:ea typeface="+mn-ea"/>
              <a:cs typeface="+mn-cs"/>
            </a:rPr>
            <a:t>1</a:t>
          </a:r>
          <a:r>
            <a:rPr kumimoji="1" lang="ja-JP" altLang="en-US" sz="1100">
              <a:solidFill>
                <a:schemeClr val="dk1"/>
              </a:solidFill>
              <a:latin typeface="+mn-lt"/>
              <a:ea typeface="+mn-ea"/>
              <a:cs typeface="+mn-cs"/>
            </a:rPr>
            <a:t>億</a:t>
          </a:r>
          <a:r>
            <a:rPr kumimoji="1" lang="en-US" altLang="ja-JP" sz="1100">
              <a:solidFill>
                <a:schemeClr val="dk1"/>
              </a:solidFill>
              <a:latin typeface="+mn-lt"/>
              <a:ea typeface="+mn-ea"/>
              <a:cs typeface="+mn-cs"/>
            </a:rPr>
            <a:t>1,541</a:t>
          </a:r>
          <a:r>
            <a:rPr kumimoji="1" lang="ja-JP" altLang="en-US" sz="1100">
              <a:solidFill>
                <a:schemeClr val="dk1"/>
              </a:solidFill>
              <a:latin typeface="+mn-lt"/>
              <a:ea typeface="+mn-ea"/>
              <a:cs typeface="+mn-cs"/>
            </a:rPr>
            <a:t>万</a:t>
          </a:r>
          <a:r>
            <a:rPr kumimoji="1" lang="en-US" altLang="ja-JP" sz="1100">
              <a:solidFill>
                <a:schemeClr val="dk1"/>
              </a:solidFill>
              <a:latin typeface="+mn-lt"/>
              <a:ea typeface="+mn-ea"/>
              <a:cs typeface="+mn-cs"/>
            </a:rPr>
            <a:t>8</a:t>
          </a:r>
          <a:r>
            <a:rPr kumimoji="1" lang="ja-JP" altLang="en-US" sz="1100">
              <a:solidFill>
                <a:schemeClr val="dk1"/>
              </a:solidFill>
              <a:latin typeface="+mn-lt"/>
              <a:ea typeface="+mn-ea"/>
              <a:cs typeface="+mn-cs"/>
            </a:rPr>
            <a:t>千円、差し引き</a:t>
          </a:r>
          <a:r>
            <a:rPr kumimoji="1" lang="en-US" altLang="ja-JP" sz="1100">
              <a:solidFill>
                <a:schemeClr val="dk1"/>
              </a:solidFill>
              <a:latin typeface="+mn-lt"/>
              <a:ea typeface="+mn-ea"/>
              <a:cs typeface="+mn-cs"/>
            </a:rPr>
            <a:t>4,296</a:t>
          </a:r>
          <a:r>
            <a:rPr kumimoji="1" lang="ja-JP" altLang="en-US" sz="1100">
              <a:solidFill>
                <a:schemeClr val="dk1"/>
              </a:solidFill>
              <a:latin typeface="+mn-lt"/>
              <a:ea typeface="+mn-ea"/>
              <a:cs typeface="+mn-cs"/>
            </a:rPr>
            <a:t>万</a:t>
          </a:r>
          <a:r>
            <a:rPr kumimoji="1" lang="en-US" altLang="ja-JP" sz="1100">
              <a:solidFill>
                <a:schemeClr val="dk1"/>
              </a:solidFill>
              <a:latin typeface="+mn-lt"/>
              <a:ea typeface="+mn-ea"/>
              <a:cs typeface="+mn-cs"/>
            </a:rPr>
            <a:t>8</a:t>
          </a:r>
          <a:r>
            <a:rPr kumimoji="1" lang="ja-JP" altLang="en-US" sz="1100">
              <a:solidFill>
                <a:schemeClr val="dk1"/>
              </a:solidFill>
              <a:latin typeface="+mn-lt"/>
              <a:ea typeface="+mn-ea"/>
              <a:cs typeface="+mn-cs"/>
            </a:rPr>
            <a:t>千円円</a:t>
          </a:r>
          <a:r>
            <a:rPr kumimoji="1" lang="ja-JP" altLang="ja-JP" sz="1100">
              <a:solidFill>
                <a:schemeClr val="dk1"/>
              </a:solidFill>
              <a:latin typeface="+mn-lt"/>
              <a:ea typeface="+mn-ea"/>
              <a:cs typeface="+mn-cs"/>
            </a:rPr>
            <a:t>を積み</a:t>
          </a:r>
          <a:r>
            <a:rPr kumimoji="1" lang="ja-JP" altLang="en-US" sz="1100">
              <a:solidFill>
                <a:schemeClr val="dk1"/>
              </a:solidFill>
              <a:latin typeface="+mn-lt"/>
              <a:ea typeface="+mn-ea"/>
              <a:cs typeface="+mn-cs"/>
            </a:rPr>
            <a:t>増し</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基金</a:t>
          </a:r>
          <a:r>
            <a:rPr kumimoji="1" lang="ja-JP" altLang="ja-JP" sz="1100">
              <a:solidFill>
                <a:schemeClr val="dk1"/>
              </a:solidFill>
              <a:latin typeface="+mn-lt"/>
              <a:ea typeface="+mn-ea"/>
              <a:cs typeface="+mn-cs"/>
            </a:rPr>
            <a:t>残高は</a:t>
          </a: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212</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千円となった。今後数年間は財政需要が拡大する見込みであり、財政調整基金の取り崩しを予定している。</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実質収支額</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3,995</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千円の黒字となった。</a:t>
          </a:r>
          <a:r>
            <a:rPr kumimoji="1" lang="ja-JP" altLang="en-US" sz="1100">
              <a:solidFill>
                <a:schemeClr val="dk1"/>
              </a:solidFill>
              <a:latin typeface="+mn-lt"/>
              <a:ea typeface="+mn-ea"/>
              <a:cs typeface="+mn-cs"/>
            </a:rPr>
            <a:t>比率については、</a:t>
          </a:r>
          <a:r>
            <a:rPr kumimoji="1" lang="ja-JP" altLang="ja-JP" sz="1100">
              <a:solidFill>
                <a:schemeClr val="dk1"/>
              </a:solidFill>
              <a:latin typeface="+mn-lt"/>
              <a:ea typeface="+mn-ea"/>
              <a:cs typeface="+mn-cs"/>
            </a:rPr>
            <a:t>標準財政規模比の</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％が望ましいとされているが、近年上昇傾向にあり、</a:t>
          </a:r>
          <a:r>
            <a:rPr kumimoji="1" lang="en-US" altLang="ja-JP" sz="1100">
              <a:solidFill>
                <a:schemeClr val="dk1"/>
              </a:solidFill>
              <a:latin typeface="+mn-lt"/>
              <a:ea typeface="+mn-ea"/>
              <a:cs typeface="+mn-cs"/>
            </a:rPr>
            <a:t>8</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程度の</a:t>
          </a:r>
          <a:r>
            <a:rPr kumimoji="1" lang="ja-JP" altLang="ja-JP" sz="1100">
              <a:solidFill>
                <a:schemeClr val="dk1"/>
              </a:solidFill>
              <a:latin typeface="+mn-lt"/>
              <a:ea typeface="+mn-ea"/>
              <a:cs typeface="+mn-cs"/>
            </a:rPr>
            <a:t>数値となっている。</a:t>
          </a:r>
          <a:endParaRPr kumimoji="1" lang="en-US"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いずれの会計も、歳入確保と歳出削減により黒字となった。とりわけ一般会計の黒字が大きくなっている。財政状況が大変厳しい折、この黒字額を翌年度事業に活用しているのが現状である。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なお水道事業会計は公営企業会計として経理しているため、流動資産と流動負債の差引額を黒字額としている。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元利償還金</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臨時財政対策債</a:t>
          </a:r>
          <a:r>
            <a:rPr kumimoji="1" lang="ja-JP" altLang="en-US" sz="1100">
              <a:solidFill>
                <a:schemeClr val="dk1"/>
              </a:solidFill>
              <a:latin typeface="+mn-lt"/>
              <a:ea typeface="+mn-ea"/>
              <a:cs typeface="+mn-cs"/>
            </a:rPr>
            <a:t>等</a:t>
          </a:r>
          <a:r>
            <a:rPr kumimoji="1" lang="ja-JP" altLang="ja-JP" sz="1100">
              <a:solidFill>
                <a:schemeClr val="dk1"/>
              </a:solidFill>
              <a:latin typeface="+mn-lt"/>
              <a:ea typeface="+mn-ea"/>
              <a:cs typeface="+mn-cs"/>
            </a:rPr>
            <a:t>の償還開始などから増加した。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公営企業債の元利償還金に対する負担金等</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下水道事業債の元利償還金の</a:t>
          </a:r>
          <a:r>
            <a:rPr kumimoji="1" lang="ja-JP" altLang="en-US" sz="1100">
              <a:solidFill>
                <a:schemeClr val="dk1"/>
              </a:solidFill>
              <a:latin typeface="+mn-lt"/>
              <a:ea typeface="+mn-ea"/>
              <a:cs typeface="+mn-cs"/>
            </a:rPr>
            <a:t>増額</a:t>
          </a:r>
          <a:r>
            <a:rPr kumimoji="1" lang="ja-JP" altLang="ja-JP" sz="1100">
              <a:solidFill>
                <a:schemeClr val="dk1"/>
              </a:solidFill>
              <a:latin typeface="+mn-lt"/>
              <a:ea typeface="+mn-ea"/>
              <a:cs typeface="+mn-cs"/>
            </a:rPr>
            <a:t>により</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組合等が起こした地方債の元利償還金に対する負担金等</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可茂衛生、可茂消防の償還金に対する負担金であり減少した。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債務負担行為に基づく支出額</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公債費に準ずる債務負担行為に基づく支出額である。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一般会計等に係る地方債現在高</a:t>
          </a:r>
          <a:r>
            <a:rPr kumimoji="1" lang="en-US" altLang="ja-JP" sz="1100">
              <a:solidFill>
                <a:schemeClr val="dk1"/>
              </a:solidFill>
              <a:latin typeface="+mn-lt"/>
              <a:ea typeface="+mn-ea"/>
              <a:cs typeface="+mn-cs"/>
            </a:rPr>
            <a:t>】</a:t>
          </a:r>
          <a:endParaRPr lang="ja-JP" altLang="ja-JP" sz="1400"/>
        </a:p>
        <a:p>
          <a:r>
            <a:rPr kumimoji="1" lang="ja-JP" altLang="ja-JP" sz="1100">
              <a:solidFill>
                <a:schemeClr val="dk1"/>
              </a:solidFill>
              <a:latin typeface="+mn-lt"/>
              <a:ea typeface="+mn-ea"/>
              <a:cs typeface="+mn-cs"/>
            </a:rPr>
            <a:t>起債の借入を抑制しているため減少した。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債務負担行為に基づく支出予定額</a:t>
          </a:r>
          <a:r>
            <a:rPr kumimoji="1" lang="en-US" altLang="ja-JP" sz="1100">
              <a:solidFill>
                <a:schemeClr val="dk1"/>
              </a:solidFill>
              <a:latin typeface="+mn-lt"/>
              <a:ea typeface="+mn-ea"/>
              <a:cs typeface="+mn-cs"/>
            </a:rPr>
            <a:t>】</a:t>
          </a:r>
          <a:endParaRPr lang="ja-JP" altLang="ja-JP" sz="1400"/>
        </a:p>
        <a:p>
          <a:r>
            <a:rPr kumimoji="1" lang="ja-JP" altLang="ja-JP" sz="1100">
              <a:solidFill>
                <a:schemeClr val="dk1"/>
              </a:solidFill>
              <a:latin typeface="+mn-lt"/>
              <a:ea typeface="+mn-ea"/>
              <a:cs typeface="+mn-cs"/>
            </a:rPr>
            <a:t>設定額を執行額が上回ったため減少した。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公営企業等繰入見込額</a:t>
          </a:r>
          <a:r>
            <a:rPr kumimoji="1" lang="en-US" altLang="ja-JP" sz="1100">
              <a:solidFill>
                <a:schemeClr val="dk1"/>
              </a:solidFill>
              <a:latin typeface="+mn-lt"/>
              <a:ea typeface="+mn-ea"/>
              <a:cs typeface="+mn-cs"/>
            </a:rPr>
            <a:t>】</a:t>
          </a:r>
          <a:endParaRPr lang="ja-JP" altLang="ja-JP" sz="1400"/>
        </a:p>
        <a:p>
          <a:r>
            <a:rPr kumimoji="1" lang="ja-JP" altLang="ja-JP" sz="1100">
              <a:solidFill>
                <a:schemeClr val="dk1"/>
              </a:solidFill>
              <a:latin typeface="+mn-lt"/>
              <a:ea typeface="+mn-ea"/>
              <a:cs typeface="+mn-cs"/>
            </a:rPr>
            <a:t>下水道事業において面整備が終了したため公営企業債の借入が少なくなった事により減少した。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組合等負担見込額</a:t>
          </a:r>
          <a:r>
            <a:rPr kumimoji="1" lang="en-US" altLang="ja-JP" sz="1100">
              <a:solidFill>
                <a:schemeClr val="dk1"/>
              </a:solidFill>
              <a:latin typeface="+mn-lt"/>
              <a:ea typeface="+mn-ea"/>
              <a:cs typeface="+mn-cs"/>
            </a:rPr>
            <a:t>】</a:t>
          </a:r>
          <a:endParaRPr lang="ja-JP" altLang="ja-JP" sz="1400"/>
        </a:p>
        <a:p>
          <a:r>
            <a:rPr kumimoji="1" lang="ja-JP" altLang="ja-JP" sz="1100">
              <a:solidFill>
                <a:schemeClr val="dk1"/>
              </a:solidFill>
              <a:latin typeface="+mn-lt"/>
              <a:ea typeface="+mn-ea"/>
              <a:cs typeface="+mn-cs"/>
            </a:rPr>
            <a:t>可茂衛生、可茂消防ともに減少した。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充当可能基金</a:t>
          </a:r>
          <a:r>
            <a:rPr kumimoji="1" lang="en-US" altLang="ja-JP" sz="1100">
              <a:solidFill>
                <a:schemeClr val="dk1"/>
              </a:solidFill>
              <a:latin typeface="+mn-lt"/>
              <a:ea typeface="+mn-ea"/>
              <a:cs typeface="+mn-cs"/>
            </a:rPr>
            <a:t>】</a:t>
          </a:r>
          <a:endParaRPr lang="ja-JP" altLang="ja-JP" sz="1400"/>
        </a:p>
        <a:p>
          <a:r>
            <a:rPr kumimoji="1" lang="ja-JP" altLang="ja-JP" sz="1100">
              <a:solidFill>
                <a:schemeClr val="dk1"/>
              </a:solidFill>
              <a:latin typeface="+mn-lt"/>
              <a:ea typeface="+mn-ea"/>
              <a:cs typeface="+mn-cs"/>
            </a:rPr>
            <a:t>財政調整基金に積立をしたため増加した。</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4311703</v>
      </c>
      <c r="BO4" s="379"/>
      <c r="BP4" s="379"/>
      <c r="BQ4" s="379"/>
      <c r="BR4" s="379"/>
      <c r="BS4" s="379"/>
      <c r="BT4" s="379"/>
      <c r="BU4" s="380"/>
      <c r="BV4" s="378">
        <v>4258143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8.3000000000000007</v>
      </c>
      <c r="CU4" s="556"/>
      <c r="CV4" s="556"/>
      <c r="CW4" s="556"/>
      <c r="CX4" s="556"/>
      <c r="CY4" s="556"/>
      <c r="CZ4" s="556"/>
      <c r="DA4" s="557"/>
      <c r="DB4" s="555">
        <v>7.4</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4068095</v>
      </c>
      <c r="BO5" s="384"/>
      <c r="BP5" s="384"/>
      <c r="BQ5" s="384"/>
      <c r="BR5" s="384"/>
      <c r="BS5" s="384"/>
      <c r="BT5" s="384"/>
      <c r="BU5" s="385"/>
      <c r="BV5" s="383">
        <v>4029086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86.4</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243608</v>
      </c>
      <c r="BO6" s="384"/>
      <c r="BP6" s="384"/>
      <c r="BQ6" s="384"/>
      <c r="BR6" s="384"/>
      <c r="BS6" s="384"/>
      <c r="BT6" s="384"/>
      <c r="BU6" s="385"/>
      <c r="BV6" s="383">
        <v>229057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93.1</v>
      </c>
      <c r="CU6" s="530"/>
      <c r="CV6" s="530"/>
      <c r="CW6" s="530"/>
      <c r="CX6" s="530"/>
      <c r="CY6" s="530"/>
      <c r="CZ6" s="530"/>
      <c r="DA6" s="531"/>
      <c r="DB6" s="529">
        <v>90.9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3656</v>
      </c>
      <c r="BO7" s="384"/>
      <c r="BP7" s="384"/>
      <c r="BQ7" s="384"/>
      <c r="BR7" s="384"/>
      <c r="BS7" s="384"/>
      <c r="BT7" s="384"/>
      <c r="BU7" s="385"/>
      <c r="BV7" s="383">
        <v>12963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2894112</v>
      </c>
      <c r="CU7" s="384"/>
      <c r="CV7" s="384"/>
      <c r="CW7" s="384"/>
      <c r="CX7" s="384"/>
      <c r="CY7" s="384"/>
      <c r="CZ7" s="384"/>
      <c r="DA7" s="385"/>
      <c r="DB7" s="383">
        <v>2928615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239952</v>
      </c>
      <c r="BO8" s="384"/>
      <c r="BP8" s="384"/>
      <c r="BQ8" s="384"/>
      <c r="BR8" s="384"/>
      <c r="BS8" s="384"/>
      <c r="BT8" s="384"/>
      <c r="BU8" s="385"/>
      <c r="BV8" s="383">
        <v>216094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0.46</v>
      </c>
      <c r="CU8" s="493"/>
      <c r="CV8" s="493"/>
      <c r="CW8" s="493"/>
      <c r="CX8" s="493"/>
      <c r="CY8" s="493"/>
      <c r="CZ8" s="493"/>
      <c r="DA8" s="494"/>
      <c r="DB8" s="492">
        <v>0.47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10593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23858</v>
      </c>
      <c r="BO9" s="384"/>
      <c r="BP9" s="384"/>
      <c r="BQ9" s="384"/>
      <c r="BR9" s="384"/>
      <c r="BS9" s="384"/>
      <c r="BT9" s="384"/>
      <c r="BU9" s="385"/>
      <c r="BV9" s="383">
        <v>-31369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10.9</v>
      </c>
      <c r="CU9" s="354"/>
      <c r="CV9" s="354"/>
      <c r="CW9" s="354"/>
      <c r="CX9" s="354"/>
      <c r="CY9" s="354"/>
      <c r="CZ9" s="354"/>
      <c r="DA9" s="355"/>
      <c r="DB9" s="353">
        <v>10.3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10838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115316</v>
      </c>
      <c r="BO10" s="384"/>
      <c r="BP10" s="384"/>
      <c r="BQ10" s="384"/>
      <c r="BR10" s="384"/>
      <c r="BS10" s="384"/>
      <c r="BT10" s="384"/>
      <c r="BU10" s="385"/>
      <c r="BV10" s="383">
        <v>146928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108</v>
      </c>
      <c r="M11" s="432"/>
      <c r="N11" s="432"/>
      <c r="O11" s="432"/>
      <c r="P11" s="432"/>
      <c r="Q11" s="433"/>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10567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72450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10437</v>
      </c>
      <c r="S13" s="485"/>
      <c r="T13" s="485"/>
      <c r="U13" s="485"/>
      <c r="V13" s="486"/>
      <c r="W13" s="472" t="s">
        <v>124</v>
      </c>
      <c r="X13" s="398"/>
      <c r="Y13" s="398"/>
      <c r="Z13" s="398"/>
      <c r="AA13" s="398"/>
      <c r="AB13" s="399"/>
      <c r="AC13" s="359">
        <v>139</v>
      </c>
      <c r="AD13" s="360"/>
      <c r="AE13" s="360"/>
      <c r="AF13" s="360"/>
      <c r="AG13" s="361"/>
      <c r="AH13" s="359">
        <v>227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66724</v>
      </c>
      <c r="BO13" s="384"/>
      <c r="BP13" s="384"/>
      <c r="BQ13" s="384"/>
      <c r="BR13" s="384"/>
      <c r="BS13" s="384"/>
      <c r="BT13" s="384"/>
      <c r="BU13" s="385"/>
      <c r="BV13" s="383">
        <v>115559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10.9</v>
      </c>
      <c r="CU13" s="354"/>
      <c r="CV13" s="354"/>
      <c r="CW13" s="354"/>
      <c r="CX13" s="354"/>
      <c r="CY13" s="354"/>
      <c r="CZ13" s="354"/>
      <c r="DA13" s="355"/>
      <c r="DB13" s="353">
        <v>10.6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10701</v>
      </c>
      <c r="S14" s="485"/>
      <c r="T14" s="485"/>
      <c r="U14" s="485"/>
      <c r="V14" s="486"/>
      <c r="W14" s="487"/>
      <c r="X14" s="401"/>
      <c r="Y14" s="401"/>
      <c r="Z14" s="401"/>
      <c r="AA14" s="401"/>
      <c r="AB14" s="402"/>
      <c r="AC14" s="477">
        <v>2.7</v>
      </c>
      <c r="AD14" s="478"/>
      <c r="AE14" s="478"/>
      <c r="AF14" s="478"/>
      <c r="AG14" s="479"/>
      <c r="AH14" s="477">
        <v>4.0999999999999996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v>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10562</v>
      </c>
      <c r="S15" s="485"/>
      <c r="T15" s="485"/>
      <c r="U15" s="485"/>
      <c r="V15" s="486"/>
      <c r="W15" s="472" t="s">
        <v>131</v>
      </c>
      <c r="X15" s="398"/>
      <c r="Y15" s="398"/>
      <c r="Z15" s="398"/>
      <c r="AA15" s="398"/>
      <c r="AB15" s="399"/>
      <c r="AC15" s="359">
        <v>2146</v>
      </c>
      <c r="AD15" s="360"/>
      <c r="AE15" s="360"/>
      <c r="AF15" s="360"/>
      <c r="AG15" s="361"/>
      <c r="AH15" s="359">
        <v>2396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1093685</v>
      </c>
      <c r="BO15" s="379"/>
      <c r="BP15" s="379"/>
      <c r="BQ15" s="379"/>
      <c r="BR15" s="379"/>
      <c r="BS15" s="379"/>
      <c r="BT15" s="379"/>
      <c r="BU15" s="380"/>
      <c r="BV15" s="378">
        <v>1104779</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41.6</v>
      </c>
      <c r="AD16" s="478"/>
      <c r="AE16" s="478"/>
      <c r="AF16" s="478"/>
      <c r="AG16" s="479"/>
      <c r="AH16" s="477">
        <v>43.2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2378670</v>
      </c>
      <c r="BO16" s="384"/>
      <c r="BP16" s="384"/>
      <c r="BQ16" s="384"/>
      <c r="BR16" s="384"/>
      <c r="BS16" s="384"/>
      <c r="BT16" s="384"/>
      <c r="BU16" s="385"/>
      <c r="BV16" s="383">
        <v>2389054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2879</v>
      </c>
      <c r="AD17" s="360"/>
      <c r="AE17" s="360"/>
      <c r="AF17" s="360"/>
      <c r="AG17" s="361"/>
      <c r="AH17" s="359">
        <v>2915</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1393588</v>
      </c>
      <c r="BO17" s="384"/>
      <c r="BP17" s="384"/>
      <c r="BQ17" s="384"/>
      <c r="BR17" s="384"/>
      <c r="BS17" s="384"/>
      <c r="BT17" s="384"/>
      <c r="BU17" s="385"/>
      <c r="BV17" s="383">
        <v>1420438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41.16</v>
      </c>
      <c r="M18" s="448"/>
      <c r="N18" s="448"/>
      <c r="O18" s="448"/>
      <c r="P18" s="448"/>
      <c r="Q18" s="448"/>
      <c r="R18" s="449"/>
      <c r="S18" s="449"/>
      <c r="T18" s="449"/>
      <c r="U18" s="449"/>
      <c r="V18" s="450"/>
      <c r="W18" s="464"/>
      <c r="X18" s="465"/>
      <c r="Y18" s="465"/>
      <c r="Z18" s="465"/>
      <c r="AA18" s="465"/>
      <c r="AB18" s="473"/>
      <c r="AC18" s="347">
        <v>55.8</v>
      </c>
      <c r="AD18" s="348"/>
      <c r="AE18" s="348"/>
      <c r="AF18" s="348"/>
      <c r="AG18" s="451"/>
      <c r="AH18" s="347">
        <v>52.6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2536984</v>
      </c>
      <c r="BO18" s="384"/>
      <c r="BP18" s="384"/>
      <c r="BQ18" s="384"/>
      <c r="BR18" s="384"/>
      <c r="BS18" s="384"/>
      <c r="BT18" s="384"/>
      <c r="BU18" s="385"/>
      <c r="BV18" s="383">
        <v>2452367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257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3346107</v>
      </c>
      <c r="BO19" s="384"/>
      <c r="BP19" s="384"/>
      <c r="BQ19" s="384"/>
      <c r="BR19" s="384"/>
      <c r="BS19" s="384"/>
      <c r="BT19" s="384"/>
      <c r="BU19" s="385"/>
      <c r="BV19" s="383">
        <v>3343809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3507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3918382</v>
      </c>
      <c r="BO23" s="384"/>
      <c r="BP23" s="384"/>
      <c r="BQ23" s="384"/>
      <c r="BR23" s="384"/>
      <c r="BS23" s="384"/>
      <c r="BT23" s="384"/>
      <c r="BU23" s="385"/>
      <c r="BV23" s="383">
        <v>3958164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154</v>
      </c>
      <c r="F24" s="357"/>
      <c r="G24" s="357"/>
      <c r="H24" s="357"/>
      <c r="I24" s="357"/>
      <c r="J24" s="357"/>
      <c r="K24" s="358"/>
      <c r="L24" s="359">
        <v>1</v>
      </c>
      <c r="M24" s="360"/>
      <c r="N24" s="360"/>
      <c r="O24" s="360"/>
      <c r="P24" s="361"/>
      <c r="Q24" s="359">
        <v>6548</v>
      </c>
      <c r="R24" s="360"/>
      <c r="S24" s="360"/>
      <c r="T24" s="360"/>
      <c r="U24" s="360"/>
      <c r="V24" s="361"/>
      <c r="W24" s="427"/>
      <c r="X24" s="418"/>
      <c r="Y24" s="419"/>
      <c r="Z24" s="356" t="s">
        <v>155</v>
      </c>
      <c r="AA24" s="357"/>
      <c r="AB24" s="357"/>
      <c r="AC24" s="357"/>
      <c r="AD24" s="357"/>
      <c r="AE24" s="357"/>
      <c r="AF24" s="357"/>
      <c r="AG24" s="358"/>
      <c r="AH24" s="359">
        <v>85</v>
      </c>
      <c r="AI24" s="360"/>
      <c r="AJ24" s="360"/>
      <c r="AK24" s="360"/>
      <c r="AL24" s="361"/>
      <c r="AM24" s="359">
        <v>249390</v>
      </c>
      <c r="AN24" s="360"/>
      <c r="AO24" s="360"/>
      <c r="AP24" s="360"/>
      <c r="AQ24" s="360"/>
      <c r="AR24" s="361"/>
      <c r="AS24" s="359">
        <v>2934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3654303</v>
      </c>
      <c r="BO24" s="384"/>
      <c r="BP24" s="384"/>
      <c r="BQ24" s="384"/>
      <c r="BR24" s="384"/>
      <c r="BS24" s="384"/>
      <c r="BT24" s="384"/>
      <c r="BU24" s="385"/>
      <c r="BV24" s="383">
        <v>3596900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157</v>
      </c>
      <c r="F25" s="357"/>
      <c r="G25" s="357"/>
      <c r="H25" s="357"/>
      <c r="I25" s="357"/>
      <c r="J25" s="357"/>
      <c r="K25" s="358"/>
      <c r="L25" s="359" t="s">
        <v>121</v>
      </c>
      <c r="M25" s="360"/>
      <c r="N25" s="360"/>
      <c r="O25" s="360"/>
      <c r="P25" s="361"/>
      <c r="Q25" s="359" t="s">
        <v>121</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68149</v>
      </c>
      <c r="BO25" s="379"/>
      <c r="BP25" s="379"/>
      <c r="BQ25" s="379"/>
      <c r="BR25" s="379"/>
      <c r="BS25" s="379"/>
      <c r="BT25" s="379"/>
      <c r="BU25" s="380"/>
      <c r="BV25" s="378">
        <v>90286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160</v>
      </c>
      <c r="F26" s="357"/>
      <c r="G26" s="357"/>
      <c r="H26" s="357"/>
      <c r="I26" s="357"/>
      <c r="J26" s="357"/>
      <c r="K26" s="358"/>
      <c r="L26" s="359">
        <v>1</v>
      </c>
      <c r="M26" s="360"/>
      <c r="N26" s="360"/>
      <c r="O26" s="360"/>
      <c r="P26" s="361"/>
      <c r="Q26" s="359">
        <v>5091</v>
      </c>
      <c r="R26" s="360"/>
      <c r="S26" s="360"/>
      <c r="T26" s="360"/>
      <c r="U26" s="360"/>
      <c r="V26" s="361"/>
      <c r="W26" s="427"/>
      <c r="X26" s="418"/>
      <c r="Y26" s="419"/>
      <c r="Z26" s="356" t="s">
        <v>161</v>
      </c>
      <c r="AA26" s="395"/>
      <c r="AB26" s="395"/>
      <c r="AC26" s="395"/>
      <c r="AD26" s="395"/>
      <c r="AE26" s="395"/>
      <c r="AF26" s="395"/>
      <c r="AG26" s="396"/>
      <c r="AH26" s="359">
        <v>6</v>
      </c>
      <c r="AI26" s="360"/>
      <c r="AJ26" s="360"/>
      <c r="AK26" s="360"/>
      <c r="AL26" s="361"/>
      <c r="AM26" s="359">
        <v>14256</v>
      </c>
      <c r="AN26" s="360"/>
      <c r="AO26" s="360"/>
      <c r="AP26" s="360"/>
      <c r="AQ26" s="360"/>
      <c r="AR26" s="361"/>
      <c r="AS26" s="359">
        <v>2376</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163</v>
      </c>
      <c r="F27" s="357"/>
      <c r="G27" s="357"/>
      <c r="H27" s="357"/>
      <c r="I27" s="357"/>
      <c r="J27" s="357"/>
      <c r="K27" s="358"/>
      <c r="L27" s="359">
        <v>1</v>
      </c>
      <c r="M27" s="360"/>
      <c r="N27" s="360"/>
      <c r="O27" s="360"/>
      <c r="P27" s="361"/>
      <c r="Q27" s="359">
        <v>2662</v>
      </c>
      <c r="R27" s="360"/>
      <c r="S27" s="360"/>
      <c r="T27" s="360"/>
      <c r="U27" s="360"/>
      <c r="V27" s="361"/>
      <c r="W27" s="427"/>
      <c r="X27" s="418"/>
      <c r="Y27" s="419"/>
      <c r="Z27" s="356" t="s">
        <v>164</v>
      </c>
      <c r="AA27" s="357"/>
      <c r="AB27" s="357"/>
      <c r="AC27" s="357"/>
      <c r="AD27" s="357"/>
      <c r="AE27" s="357"/>
      <c r="AF27" s="357"/>
      <c r="AG27" s="358"/>
      <c r="AH27" s="359">
        <v>2</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174451</v>
      </c>
      <c r="BO27" s="387"/>
      <c r="BP27" s="387"/>
      <c r="BQ27" s="387"/>
      <c r="BR27" s="387"/>
      <c r="BS27" s="387"/>
      <c r="BT27" s="387"/>
      <c r="BU27" s="388"/>
      <c r="BV27" s="386">
        <v>174335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167</v>
      </c>
      <c r="F28" s="357"/>
      <c r="G28" s="357"/>
      <c r="H28" s="357"/>
      <c r="I28" s="357"/>
      <c r="J28" s="357"/>
      <c r="K28" s="358"/>
      <c r="L28" s="359">
        <v>1</v>
      </c>
      <c r="M28" s="360"/>
      <c r="N28" s="360"/>
      <c r="O28" s="360"/>
      <c r="P28" s="361"/>
      <c r="Q28" s="359">
        <v>2069</v>
      </c>
      <c r="R28" s="360"/>
      <c r="S28" s="360"/>
      <c r="T28" s="360"/>
      <c r="U28" s="360"/>
      <c r="V28" s="361"/>
      <c r="W28" s="427"/>
      <c r="X28" s="418"/>
      <c r="Y28" s="419"/>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1502122</v>
      </c>
      <c r="BO28" s="379"/>
      <c r="BP28" s="379"/>
      <c r="BQ28" s="379"/>
      <c r="BR28" s="379"/>
      <c r="BS28" s="379"/>
      <c r="BT28" s="379"/>
      <c r="BU28" s="380"/>
      <c r="BV28" s="378">
        <v>1459256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171</v>
      </c>
      <c r="F29" s="357"/>
      <c r="G29" s="357"/>
      <c r="H29" s="357"/>
      <c r="I29" s="357"/>
      <c r="J29" s="357"/>
      <c r="K29" s="358"/>
      <c r="L29" s="359">
        <v>8</v>
      </c>
      <c r="M29" s="360"/>
      <c r="N29" s="360"/>
      <c r="O29" s="360"/>
      <c r="P29" s="361"/>
      <c r="Q29" s="359">
        <v>1909</v>
      </c>
      <c r="R29" s="360"/>
      <c r="S29" s="360"/>
      <c r="T29" s="360"/>
      <c r="U29" s="360"/>
      <c r="V29" s="361"/>
      <c r="W29" s="428"/>
      <c r="X29" s="429"/>
      <c r="Y29" s="430"/>
      <c r="Z29" s="356" t="s">
        <v>172</v>
      </c>
      <c r="AA29" s="357"/>
      <c r="AB29" s="357"/>
      <c r="AC29" s="357"/>
      <c r="AD29" s="357"/>
      <c r="AE29" s="357"/>
      <c r="AF29" s="357"/>
      <c r="AG29" s="358"/>
      <c r="AH29" s="359">
        <v>87</v>
      </c>
      <c r="AI29" s="360"/>
      <c r="AJ29" s="360"/>
      <c r="AK29" s="360"/>
      <c r="AL29" s="361"/>
      <c r="AM29" s="359">
        <v>256408</v>
      </c>
      <c r="AN29" s="360"/>
      <c r="AO29" s="360"/>
      <c r="AP29" s="360"/>
      <c r="AQ29" s="360"/>
      <c r="AR29" s="361"/>
      <c r="AS29" s="359">
        <v>2947</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67449</v>
      </c>
      <c r="BO29" s="384"/>
      <c r="BP29" s="384"/>
      <c r="BQ29" s="384"/>
      <c r="BR29" s="384"/>
      <c r="BS29" s="384"/>
      <c r="BT29" s="384"/>
      <c r="BU29" s="385"/>
      <c r="BV29" s="383">
        <v>67433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7">
        <v>92.1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935631</v>
      </c>
      <c r="BO30" s="387"/>
      <c r="BP30" s="387"/>
      <c r="BQ30" s="387"/>
      <c r="BR30" s="387"/>
      <c r="BS30" s="387"/>
      <c r="BT30" s="387"/>
      <c r="BU30" s="388"/>
      <c r="BV30" s="386">
        <v>928875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可茂衛生施設利用組合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可茂消防事務組合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可茂広域行政事務組合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岐阜県市町村会館組合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岐阜県市町村職員退職手当組合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岐阜県後期高齢者医療連合（一般会計）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岐阜県後期高齢者医療連合（後期高齢者特別会計）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可茂公設地方卸売市場組合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中濃地域農業共済組合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3987</v>
      </c>
      <c r="J41" s="83">
        <v>3983</v>
      </c>
      <c r="K41" s="83">
        <v>3965</v>
      </c>
      <c r="L41" s="83">
        <v>3958</v>
      </c>
      <c r="M41" s="84">
        <v>3918</v>
      </c>
    </row>
    <row r="42" spans="2:13" ht="27.75" customHeight="1">
      <c r="B42" s="1171"/>
      <c r="C42" s="1172"/>
      <c r="D42" s="85"/>
      <c r="E42" s="1175" t="s">
        <v>26</v>
      </c>
      <c r="F42" s="1175"/>
      <c r="G42" s="1175"/>
      <c r="H42" s="1176"/>
      <c r="I42" s="86">
        <v>77</v>
      </c>
      <c r="J42" s="87">
        <v>67</v>
      </c>
      <c r="K42" s="87">
        <v>57</v>
      </c>
      <c r="L42" s="87">
        <v>48</v>
      </c>
      <c r="M42" s="88">
        <v>38</v>
      </c>
    </row>
    <row r="43" spans="2:13" ht="27.75" customHeight="1">
      <c r="B43" s="1171"/>
      <c r="C43" s="1172"/>
      <c r="D43" s="85"/>
      <c r="E43" s="1175" t="s">
        <v>27</v>
      </c>
      <c r="F43" s="1175"/>
      <c r="G43" s="1175"/>
      <c r="H43" s="1176"/>
      <c r="I43" s="86">
        <v>4974</v>
      </c>
      <c r="J43" s="87">
        <v>4813</v>
      </c>
      <c r="K43" s="87">
        <v>4654</v>
      </c>
      <c r="L43" s="87">
        <v>4353</v>
      </c>
      <c r="M43" s="88">
        <v>4245</v>
      </c>
    </row>
    <row r="44" spans="2:13" ht="27.75" customHeight="1">
      <c r="B44" s="1171"/>
      <c r="C44" s="1172"/>
      <c r="D44" s="85"/>
      <c r="E44" s="1175" t="s">
        <v>28</v>
      </c>
      <c r="F44" s="1175"/>
      <c r="G44" s="1175"/>
      <c r="H44" s="1176"/>
      <c r="I44" s="86">
        <v>162</v>
      </c>
      <c r="J44" s="87">
        <v>115</v>
      </c>
      <c r="K44" s="87">
        <v>88</v>
      </c>
      <c r="L44" s="87">
        <v>90</v>
      </c>
      <c r="M44" s="88">
        <v>82</v>
      </c>
    </row>
    <row r="45" spans="2:13" ht="27.75" customHeight="1">
      <c r="B45" s="1171"/>
      <c r="C45" s="1172"/>
      <c r="D45" s="85"/>
      <c r="E45" s="1175" t="s">
        <v>29</v>
      </c>
      <c r="F45" s="1175"/>
      <c r="G45" s="1175"/>
      <c r="H45" s="1176"/>
      <c r="I45" s="86">
        <v>389</v>
      </c>
      <c r="J45" s="87">
        <v>349</v>
      </c>
      <c r="K45" s="87">
        <v>292</v>
      </c>
      <c r="L45" s="87">
        <v>258</v>
      </c>
      <c r="M45" s="88">
        <v>222</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2247</v>
      </c>
      <c r="J49" s="87">
        <v>2388</v>
      </c>
      <c r="K49" s="87">
        <v>2648</v>
      </c>
      <c r="L49" s="87">
        <v>2817</v>
      </c>
      <c r="M49" s="88">
        <v>2844</v>
      </c>
    </row>
    <row r="50" spans="2:13" ht="27.75" customHeight="1">
      <c r="B50" s="1171"/>
      <c r="C50" s="1172"/>
      <c r="D50" s="85"/>
      <c r="E50" s="1175" t="s">
        <v>35</v>
      </c>
      <c r="F50" s="1175"/>
      <c r="G50" s="1175"/>
      <c r="H50" s="1176"/>
      <c r="I50" s="86">
        <v>538</v>
      </c>
      <c r="J50" s="87">
        <v>510</v>
      </c>
      <c r="K50" s="87">
        <v>489</v>
      </c>
      <c r="L50" s="87">
        <v>447</v>
      </c>
      <c r="M50" s="88">
        <v>433</v>
      </c>
    </row>
    <row r="51" spans="2:13" ht="27.75" customHeight="1">
      <c r="B51" s="1173"/>
      <c r="C51" s="1174"/>
      <c r="D51" s="85"/>
      <c r="E51" s="1175" t="s">
        <v>36</v>
      </c>
      <c r="F51" s="1175"/>
      <c r="G51" s="1175"/>
      <c r="H51" s="1176"/>
      <c r="I51" s="86">
        <v>5411</v>
      </c>
      <c r="J51" s="87">
        <v>5395</v>
      </c>
      <c r="K51" s="87">
        <v>5374</v>
      </c>
      <c r="L51" s="87">
        <v>5417</v>
      </c>
      <c r="M51" s="88">
        <v>5438</v>
      </c>
    </row>
    <row r="52" spans="2:13" ht="27.75" customHeight="1" thickBot="1">
      <c r="B52" s="1177" t="s">
        <v>37</v>
      </c>
      <c r="C52" s="1178"/>
      <c r="D52" s="90"/>
      <c r="E52" s="1179" t="s">
        <v>38</v>
      </c>
      <c r="F52" s="1179"/>
      <c r="G52" s="1179"/>
      <c r="H52" s="1180"/>
      <c r="I52" s="91">
        <v>1394</v>
      </c>
      <c r="J52" s="92">
        <v>1034</v>
      </c>
      <c r="K52" s="92">
        <v>545</v>
      </c>
      <c r="L52" s="92">
        <v>25</v>
      </c>
      <c r="M52" s="93">
        <v>-208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36395</v>
      </c>
      <c r="E3" s="116"/>
      <c r="F3" s="117">
        <v>95443</v>
      </c>
      <c r="G3" s="118"/>
      <c r="H3" s="119"/>
    </row>
    <row r="4" spans="1:8">
      <c r="A4" s="120"/>
      <c r="B4" s="121"/>
      <c r="C4" s="122"/>
      <c r="D4" s="123">
        <v>28894</v>
      </c>
      <c r="E4" s="124"/>
      <c r="F4" s="125">
        <v>48538</v>
      </c>
      <c r="G4" s="126"/>
      <c r="H4" s="127"/>
    </row>
    <row r="5" spans="1:8">
      <c r="A5" s="108" t="s">
        <v>510</v>
      </c>
      <c r="B5" s="113"/>
      <c r="C5" s="114"/>
      <c r="D5" s="115">
        <v>44029</v>
      </c>
      <c r="E5" s="116"/>
      <c r="F5" s="117">
        <v>72729</v>
      </c>
      <c r="G5" s="118"/>
      <c r="H5" s="119"/>
    </row>
    <row r="6" spans="1:8">
      <c r="A6" s="120"/>
      <c r="B6" s="121"/>
      <c r="C6" s="122"/>
      <c r="D6" s="123">
        <v>29803</v>
      </c>
      <c r="E6" s="124"/>
      <c r="F6" s="125">
        <v>36291</v>
      </c>
      <c r="G6" s="126"/>
      <c r="H6" s="127"/>
    </row>
    <row r="7" spans="1:8">
      <c r="A7" s="108" t="s">
        <v>511</v>
      </c>
      <c r="B7" s="113"/>
      <c r="C7" s="114"/>
      <c r="D7" s="115">
        <v>36287</v>
      </c>
      <c r="E7" s="116"/>
      <c r="F7" s="117">
        <v>70317</v>
      </c>
      <c r="G7" s="118"/>
      <c r="H7" s="119"/>
    </row>
    <row r="8" spans="1:8">
      <c r="A8" s="120"/>
      <c r="B8" s="121"/>
      <c r="C8" s="122"/>
      <c r="D8" s="123">
        <v>16805</v>
      </c>
      <c r="E8" s="124"/>
      <c r="F8" s="125">
        <v>35725</v>
      </c>
      <c r="G8" s="126"/>
      <c r="H8" s="127"/>
    </row>
    <row r="9" spans="1:8">
      <c r="A9" s="108" t="s">
        <v>512</v>
      </c>
      <c r="B9" s="113"/>
      <c r="C9" s="114"/>
      <c r="D9" s="115">
        <v>48312</v>
      </c>
      <c r="E9" s="116"/>
      <c r="F9" s="117">
        <v>105751</v>
      </c>
      <c r="G9" s="118"/>
      <c r="H9" s="119"/>
    </row>
    <row r="10" spans="1:8">
      <c r="A10" s="120"/>
      <c r="B10" s="121"/>
      <c r="C10" s="122"/>
      <c r="D10" s="123">
        <v>26363</v>
      </c>
      <c r="E10" s="124"/>
      <c r="F10" s="125">
        <v>49969</v>
      </c>
      <c r="G10" s="126"/>
      <c r="H10" s="127"/>
    </row>
    <row r="11" spans="1:8">
      <c r="A11" s="108" t="s">
        <v>513</v>
      </c>
      <c r="B11" s="113"/>
      <c r="C11" s="114"/>
      <c r="D11" s="115">
        <v>43810</v>
      </c>
      <c r="E11" s="116"/>
      <c r="F11" s="117">
        <v>158564</v>
      </c>
      <c r="G11" s="118"/>
      <c r="H11" s="119"/>
    </row>
    <row r="12" spans="1:8">
      <c r="A12" s="120"/>
      <c r="B12" s="121"/>
      <c r="C12" s="128"/>
      <c r="D12" s="123">
        <v>22327</v>
      </c>
      <c r="E12" s="124"/>
      <c r="F12" s="125">
        <v>48412</v>
      </c>
      <c r="G12" s="126"/>
      <c r="H12" s="127"/>
    </row>
    <row r="13" spans="1:8">
      <c r="A13" s="108"/>
      <c r="B13" s="113"/>
      <c r="C13" s="129"/>
      <c r="D13" s="130">
        <v>41767</v>
      </c>
      <c r="E13" s="131"/>
      <c r="F13" s="132">
        <v>100561</v>
      </c>
      <c r="G13" s="133"/>
      <c r="H13" s="119"/>
    </row>
    <row r="14" spans="1:8">
      <c r="A14" s="120"/>
      <c r="B14" s="121"/>
      <c r="C14" s="122"/>
      <c r="D14" s="123">
        <v>24838</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7.96</v>
      </c>
      <c r="C19" s="134">
        <f>ROUND(VALUE(SUBSTITUTE(実質収支比率等に係る経年分析!G$48,"▲","-")),2)</f>
        <v>8.2799999999999994</v>
      </c>
      <c r="D19" s="134">
        <f>ROUND(VALUE(SUBSTITUTE(実質収支比率等に係る経年分析!H$48,"▲","-")),2)</f>
        <v>8.58</v>
      </c>
      <c r="E19" s="134">
        <f>ROUND(VALUE(SUBSTITUTE(実質収支比率等に係る経年分析!I$48,"▲","-")),2)</f>
        <v>7.38</v>
      </c>
      <c r="F19" s="134">
        <f>ROUND(VALUE(SUBSTITUTE(実質収支比率等に係る経年分析!J$48,"▲","-")),2)</f>
        <v>8.2899999999999991</v>
      </c>
    </row>
    <row r="20" spans="1:11">
      <c r="A20" s="134" t="s">
        <v>43</v>
      </c>
      <c r="B20" s="134">
        <f>ROUND(VALUE(SUBSTITUTE(実質収支比率等に係る経年分析!F$47,"▲","-")),2)</f>
        <v>32.96</v>
      </c>
      <c r="C20" s="134">
        <f>ROUND(VALUE(SUBSTITUTE(実質収支比率等に係る経年分析!G$47,"▲","-")),2)</f>
        <v>37.770000000000003</v>
      </c>
      <c r="D20" s="134">
        <f>ROUND(VALUE(SUBSTITUTE(実質収支比率等に係る経年分析!H$47,"▲","-")),2)</f>
        <v>45.5</v>
      </c>
      <c r="E20" s="134">
        <f>ROUND(VALUE(SUBSTITUTE(実質収支比率等に係る経年分析!I$47,"▲","-")),2)</f>
        <v>49.82</v>
      </c>
      <c r="F20" s="134">
        <f>ROUND(VALUE(SUBSTITUTE(実質収支比率等に係る経年分析!J$47,"▲","-")),2)</f>
        <v>51.9</v>
      </c>
    </row>
    <row r="21" spans="1:11">
      <c r="A21" s="134" t="s">
        <v>44</v>
      </c>
      <c r="B21" s="134">
        <f>IF(ISNUMBER(VALUE(SUBSTITUTE(実質収支比率等に係る経年分析!F$49,"▲","-"))),ROUND(VALUE(SUBSTITUTE(実質収支比率等に係る経年分析!F$49,"▲","-")),2),NA())</f>
        <v>4.92</v>
      </c>
      <c r="C21" s="134">
        <f>IF(ISNUMBER(VALUE(SUBSTITUTE(実質収支比率等に係る経年分析!G$49,"▲","-"))),ROUND(VALUE(SUBSTITUTE(実質収支比率等に係る経年分析!G$49,"▲","-")),2),NA())</f>
        <v>4.68</v>
      </c>
      <c r="D21" s="134">
        <f>IF(ISNUMBER(VALUE(SUBSTITUTE(実質収支比率等に係る経年分析!H$49,"▲","-"))),ROUND(VALUE(SUBSTITUTE(実質収支比率等に係る経年分析!H$49,"▲","-")),2),NA())</f>
        <v>8.0299999999999994</v>
      </c>
      <c r="E21" s="134">
        <f>IF(ISNUMBER(VALUE(SUBSTITUTE(実質収支比率等に係る経年分析!I$49,"▲","-"))),ROUND(VALUE(SUBSTITUTE(実質収支比率等に係る経年分析!I$49,"▲","-")),2),NA())</f>
        <v>3.95</v>
      </c>
      <c r="F21" s="134">
        <f>IF(ISNUMBER(VALUE(SUBSTITUTE(実質収支比率等に係る経年分析!J$49,"▲","-"))),ROUND(VALUE(SUBSTITUTE(実質収支比率等に係る経年分析!J$49,"▲","-")),2),NA())</f>
        <v>2.31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1.97</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8.2799999999999994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8.2899999999999991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421</v>
      </c>
      <c r="E42" s="136"/>
      <c r="F42" s="136"/>
      <c r="G42" s="136">
        <f>'実質公債費比率（分子）の構造'!L$52</f>
        <v>438</v>
      </c>
      <c r="H42" s="136"/>
      <c r="I42" s="136"/>
      <c r="J42" s="136">
        <f>'実質公債費比率（分子）の構造'!M$52</f>
        <v>454</v>
      </c>
      <c r="K42" s="136"/>
      <c r="L42" s="136"/>
      <c r="M42" s="136">
        <f>'実質公債費比率（分子）の構造'!N$52</f>
        <v>467</v>
      </c>
      <c r="N42" s="136"/>
      <c r="O42" s="136"/>
      <c r="P42" s="136">
        <f>'実質公債費比率（分子）の構造'!O$52</f>
        <v>483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12</v>
      </c>
      <c r="F44" s="136"/>
      <c r="G44" s="136"/>
      <c r="H44" s="136">
        <f>'実質公債費比率（分子）の構造'!M$50</f>
        <v>11</v>
      </c>
      <c r="I44" s="136"/>
      <c r="J44" s="136"/>
      <c r="K44" s="136">
        <f>'実質公債費比率（分子）の構造'!N$50</f>
        <v>11</v>
      </c>
      <c r="L44" s="136"/>
      <c r="M44" s="136"/>
      <c r="N44" s="136">
        <f>'実質公債費比率（分子）の構造'!O$50</f>
        <v>11</v>
      </c>
      <c r="O44" s="136"/>
      <c r="P44" s="136"/>
    </row>
    <row r="45" spans="1:16">
      <c r="A45" s="136" t="s">
        <v>54</v>
      </c>
      <c r="B45" s="136">
        <f>'実質公債費比率（分子）の構造'!K$49</f>
        <v>58</v>
      </c>
      <c r="C45" s="136"/>
      <c r="D45" s="136"/>
      <c r="E45" s="136">
        <f>'実質公債費比率（分子）の構造'!L$49</f>
        <v>50</v>
      </c>
      <c r="F45" s="136"/>
      <c r="G45" s="136"/>
      <c r="H45" s="136">
        <f>'実質公債費比率（分子）の構造'!M$49</f>
        <v>41</v>
      </c>
      <c r="I45" s="136"/>
      <c r="J45" s="136"/>
      <c r="K45" s="136">
        <f>'実質公債費比率（分子）の構造'!N$49</f>
        <v>27</v>
      </c>
      <c r="L45" s="136"/>
      <c r="M45" s="136"/>
      <c r="N45" s="136">
        <f>'実質公債費比率（分子）の構造'!O$49</f>
        <v>13</v>
      </c>
      <c r="O45" s="136"/>
      <c r="P45" s="136"/>
    </row>
    <row r="46" spans="1:16">
      <c r="A46" s="136" t="s">
        <v>55</v>
      </c>
      <c r="B46" s="136">
        <f>'実質公債費比率（分子）の構造'!K$48</f>
        <v>307</v>
      </c>
      <c r="C46" s="136"/>
      <c r="D46" s="136"/>
      <c r="E46" s="136">
        <f>'実質公債費比率（分子）の構造'!L$48</f>
        <v>298</v>
      </c>
      <c r="F46" s="136"/>
      <c r="G46" s="136"/>
      <c r="H46" s="136">
        <f>'実質公債費比率（分子）の構造'!M$48</f>
        <v>310</v>
      </c>
      <c r="I46" s="136"/>
      <c r="J46" s="136"/>
      <c r="K46" s="136">
        <f>'実質公債費比率（分子）の構造'!N$48</f>
        <v>300</v>
      </c>
      <c r="L46" s="136"/>
      <c r="M46" s="136"/>
      <c r="N46" s="136">
        <f>'実質公債費比率（分子）の構造'!O$48</f>
        <v>329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322</v>
      </c>
      <c r="C49" s="136"/>
      <c r="D49" s="136"/>
      <c r="E49" s="136">
        <f>'実質公債費比率（分子）の構造'!L$45</f>
        <v>342</v>
      </c>
      <c r="F49" s="136"/>
      <c r="G49" s="136"/>
      <c r="H49" s="136">
        <f>'実質公債費比率（分子）の構造'!M$45</f>
        <v>361</v>
      </c>
      <c r="I49" s="136"/>
      <c r="J49" s="136"/>
      <c r="K49" s="136">
        <f>'実質公債費比率（分子）の構造'!N$45</f>
        <v>389</v>
      </c>
      <c r="L49" s="136"/>
      <c r="M49" s="136"/>
      <c r="N49" s="136">
        <f>'実質公債費比率（分子）の構造'!O$45</f>
        <v>412</v>
      </c>
      <c r="O49" s="136"/>
      <c r="P49" s="136"/>
    </row>
    <row r="50" spans="1:16">
      <c r="A50" s="136" t="s">
        <v>59</v>
      </c>
      <c r="B50" s="136" t="e">
        <f>NA()</f>
        <v>#N/A</v>
      </c>
      <c r="C50" s="136">
        <f>IF(ISNUMBER('実質公債費比率（分子）の構造'!K$53),'実質公債費比率（分子）の構造'!K$53,NA())</f>
        <v>278</v>
      </c>
      <c r="D50" s="136" t="e">
        <f>NA()</f>
        <v>#N/A</v>
      </c>
      <c r="E50" s="136" t="e">
        <f>NA()</f>
        <v>#N/A</v>
      </c>
      <c r="F50" s="136">
        <f>IF(ISNUMBER('実質公債費比率（分子）の構造'!L$53),'実質公債費比率（分子）の構造'!L$53,NA())</f>
        <v>264</v>
      </c>
      <c r="G50" s="136" t="e">
        <f>NA()</f>
        <v>#N/A</v>
      </c>
      <c r="H50" s="136" t="e">
        <f>NA()</f>
        <v>#N/A</v>
      </c>
      <c r="I50" s="136">
        <f>IF(ISNUMBER('実質公債費比率（分子）の構造'!M$53),'実質公債費比率（分子）の構造'!M$53,NA())</f>
        <v>269</v>
      </c>
      <c r="J50" s="136" t="e">
        <f>NA()</f>
        <v>#N/A</v>
      </c>
      <c r="K50" s="136" t="e">
        <f>NA()</f>
        <v>#N/A</v>
      </c>
      <c r="L50" s="136">
        <f>IF(ISNUMBER('実質公債費比率（分子）の構造'!N$53),'実質公債費比率（分子）の構造'!N$53,NA())</f>
        <v>260</v>
      </c>
      <c r="M50" s="136" t="e">
        <f>NA()</f>
        <v>#N/A</v>
      </c>
      <c r="N50" s="136" t="e">
        <f>NA()</f>
        <v>#N/A</v>
      </c>
      <c r="O50" s="136">
        <f>IF(ISNUMBER('実質公債費比率（分子）の構造'!O$53),'実質公債費比率（分子）の構造'!O$53,NA())</f>
        <v>282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5411</v>
      </c>
      <c r="E56" s="135"/>
      <c r="F56" s="135"/>
      <c r="G56" s="135">
        <f>'将来負担比率（分子）の構造'!J$51</f>
        <v>5395</v>
      </c>
      <c r="H56" s="135"/>
      <c r="I56" s="135"/>
      <c r="J56" s="135">
        <f>'将来負担比率（分子）の構造'!K$51</f>
        <v>5374</v>
      </c>
      <c r="K56" s="135"/>
      <c r="L56" s="135"/>
      <c r="M56" s="135">
        <f>'将来負担比率（分子）の構造'!L$51</f>
        <v>5417</v>
      </c>
      <c r="N56" s="135"/>
      <c r="O56" s="135"/>
      <c r="P56" s="135">
        <f>'将来負担比率（分子）の構造'!M$51</f>
        <v>5438</v>
      </c>
    </row>
    <row r="57" spans="1:16">
      <c r="A57" s="135" t="s">
        <v>35</v>
      </c>
      <c r="B57" s="135"/>
      <c r="C57" s="135"/>
      <c r="D57" s="135">
        <f>'将来負担比率（分子）の構造'!I$50</f>
        <v>538</v>
      </c>
      <c r="E57" s="135"/>
      <c r="F57" s="135"/>
      <c r="G57" s="135">
        <f>'将来負担比率（分子）の構造'!J$50</f>
        <v>510</v>
      </c>
      <c r="H57" s="135"/>
      <c r="I57" s="135"/>
      <c r="J57" s="135">
        <f>'将来負担比率（分子）の構造'!K$50</f>
        <v>489</v>
      </c>
      <c r="K57" s="135"/>
      <c r="L57" s="135"/>
      <c r="M57" s="135">
        <f>'将来負担比率（分子）の構造'!L$50</f>
        <v>447</v>
      </c>
      <c r="N57" s="135"/>
      <c r="O57" s="135"/>
      <c r="P57" s="135">
        <f>'将来負担比率（分子）の構造'!M$50</f>
        <v>433</v>
      </c>
    </row>
    <row r="58" spans="1:16">
      <c r="A58" s="135" t="s">
        <v>34</v>
      </c>
      <c r="B58" s="135"/>
      <c r="C58" s="135"/>
      <c r="D58" s="135">
        <f>'将来負担比率（分子）の構造'!I$49</f>
        <v>2247</v>
      </c>
      <c r="E58" s="135"/>
      <c r="F58" s="135"/>
      <c r="G58" s="135">
        <f>'将来負担比率（分子）の構造'!J$49</f>
        <v>2388</v>
      </c>
      <c r="H58" s="135"/>
      <c r="I58" s="135"/>
      <c r="J58" s="135">
        <f>'将来負担比率（分子）の構造'!K$49</f>
        <v>2648</v>
      </c>
      <c r="K58" s="135"/>
      <c r="L58" s="135"/>
      <c r="M58" s="135">
        <f>'将来負担比率（分子）の構造'!L$49</f>
        <v>2817</v>
      </c>
      <c r="N58" s="135"/>
      <c r="O58" s="135"/>
      <c r="P58" s="135">
        <f>'将来負担比率（分子）の構造'!M$49</f>
        <v>2844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389</v>
      </c>
      <c r="C62" s="135"/>
      <c r="D62" s="135"/>
      <c r="E62" s="135">
        <f>'将来負担比率（分子）の構造'!J$45</f>
        <v>349</v>
      </c>
      <c r="F62" s="135"/>
      <c r="G62" s="135"/>
      <c r="H62" s="135">
        <f>'将来負担比率（分子）の構造'!K$45</f>
        <v>292</v>
      </c>
      <c r="I62" s="135"/>
      <c r="J62" s="135"/>
      <c r="K62" s="135">
        <f>'将来負担比率（分子）の構造'!L$45</f>
        <v>258</v>
      </c>
      <c r="L62" s="135"/>
      <c r="M62" s="135"/>
      <c r="N62" s="135">
        <f>'将来負担比率（分子）の構造'!M$45</f>
        <v>222</v>
      </c>
      <c r="O62" s="135"/>
      <c r="P62" s="135"/>
    </row>
    <row r="63" spans="1:16">
      <c r="A63" s="135" t="s">
        <v>28</v>
      </c>
      <c r="B63" s="135">
        <f>'将来負担比率（分子）の構造'!I$44</f>
        <v>162</v>
      </c>
      <c r="C63" s="135"/>
      <c r="D63" s="135"/>
      <c r="E63" s="135">
        <f>'将来負担比率（分子）の構造'!J$44</f>
        <v>115</v>
      </c>
      <c r="F63" s="135"/>
      <c r="G63" s="135"/>
      <c r="H63" s="135">
        <f>'将来負担比率（分子）の構造'!K$44</f>
        <v>88</v>
      </c>
      <c r="I63" s="135"/>
      <c r="J63" s="135"/>
      <c r="K63" s="135">
        <f>'将来負担比率（分子）の構造'!L$44</f>
        <v>90</v>
      </c>
      <c r="L63" s="135"/>
      <c r="M63" s="135"/>
      <c r="N63" s="135">
        <f>'将来負担比率（分子）の構造'!M$44</f>
        <v>82</v>
      </c>
      <c r="O63" s="135"/>
      <c r="P63" s="135"/>
    </row>
    <row r="64" spans="1:16">
      <c r="A64" s="135" t="s">
        <v>27</v>
      </c>
      <c r="B64" s="135">
        <f>'将来負担比率（分子）の構造'!I$43</f>
        <v>4974</v>
      </c>
      <c r="C64" s="135"/>
      <c r="D64" s="135"/>
      <c r="E64" s="135">
        <f>'将来負担比率（分子）の構造'!J$43</f>
        <v>4813</v>
      </c>
      <c r="F64" s="135"/>
      <c r="G64" s="135"/>
      <c r="H64" s="135">
        <f>'将来負担比率（分子）の構造'!K$43</f>
        <v>4654</v>
      </c>
      <c r="I64" s="135"/>
      <c r="J64" s="135"/>
      <c r="K64" s="135">
        <f>'将来負担比率（分子）の構造'!L$43</f>
        <v>4353</v>
      </c>
      <c r="L64" s="135"/>
      <c r="M64" s="135"/>
      <c r="N64" s="135">
        <f>'将来負担比率（分子）の構造'!M$43</f>
        <v>4245</v>
      </c>
      <c r="O64" s="135"/>
      <c r="P64" s="135"/>
    </row>
    <row r="65" spans="1:16">
      <c r="A65" s="135" t="s">
        <v>26</v>
      </c>
      <c r="B65" s="135">
        <f>'将来負担比率（分子）の構造'!I$42</f>
        <v>77</v>
      </c>
      <c r="C65" s="135"/>
      <c r="D65" s="135"/>
      <c r="E65" s="135">
        <f>'将来負担比率（分子）の構造'!J$42</f>
        <v>67</v>
      </c>
      <c r="F65" s="135"/>
      <c r="G65" s="135"/>
      <c r="H65" s="135">
        <f>'将来負担比率（分子）の構造'!K$42</f>
        <v>57</v>
      </c>
      <c r="I65" s="135"/>
      <c r="J65" s="135"/>
      <c r="K65" s="135">
        <f>'将来負担比率（分子）の構造'!L$42</f>
        <v>48</v>
      </c>
      <c r="L65" s="135"/>
      <c r="M65" s="135"/>
      <c r="N65" s="135">
        <f>'将来負担比率（分子）の構造'!M$42</f>
        <v>38</v>
      </c>
      <c r="O65" s="135"/>
      <c r="P65" s="135"/>
    </row>
    <row r="66" spans="1:16">
      <c r="A66" s="135" t="s">
        <v>25</v>
      </c>
      <c r="B66" s="135">
        <f>'将来負担比率（分子）の構造'!I$41</f>
        <v>3987</v>
      </c>
      <c r="C66" s="135"/>
      <c r="D66" s="135"/>
      <c r="E66" s="135">
        <f>'将来負担比率（分子）の構造'!J$41</f>
        <v>3983</v>
      </c>
      <c r="F66" s="135"/>
      <c r="G66" s="135"/>
      <c r="H66" s="135">
        <f>'将来負担比率（分子）の構造'!K$41</f>
        <v>3965</v>
      </c>
      <c r="I66" s="135"/>
      <c r="J66" s="135"/>
      <c r="K66" s="135">
        <f>'将来負担比率（分子）の構造'!L$41</f>
        <v>3958</v>
      </c>
      <c r="L66" s="135"/>
      <c r="M66" s="135"/>
      <c r="N66" s="135">
        <f>'将来負担比率（分子）の構造'!M$41</f>
        <v>3918</v>
      </c>
      <c r="O66" s="135"/>
      <c r="P66" s="135"/>
    </row>
    <row r="67" spans="1:16">
      <c r="A67" s="135" t="s">
        <v>63</v>
      </c>
      <c r="B67" s="135" t="e">
        <f>NA()</f>
        <v>#N/A</v>
      </c>
      <c r="C67" s="135">
        <f>IF(ISNUMBER('将来負担比率（分子）の構造'!I$52), IF('将来負担比率（分子）の構造'!I$52 &lt; 0, 0, '将来負担比率（分子）の構造'!I$52), NA())</f>
        <v>1394</v>
      </c>
      <c r="D67" s="135" t="e">
        <f>NA()</f>
        <v>#N/A</v>
      </c>
      <c r="E67" s="135" t="e">
        <f>NA()</f>
        <v>#N/A</v>
      </c>
      <c r="F67" s="135">
        <f>IF(ISNUMBER('将来負担比率（分子）の構造'!J$52), IF('将来負担比率（分子）の構造'!J$52 &lt; 0, 0, '将来負担比率（分子）の構造'!J$52), NA())</f>
        <v>1034</v>
      </c>
      <c r="G67" s="135" t="e">
        <f>NA()</f>
        <v>#N/A</v>
      </c>
      <c r="H67" s="135" t="e">
        <f>NA()</f>
        <v>#N/A</v>
      </c>
      <c r="I67" s="135">
        <f>IF(ISNUMBER('将来負担比率（分子）の構造'!K$52), IF('将来負担比率（分子）の構造'!K$52 &lt; 0, 0, '将来負担比率（分子）の構造'!K$52), NA())</f>
        <v>545</v>
      </c>
      <c r="J67" s="135" t="e">
        <f>NA()</f>
        <v>#N/A</v>
      </c>
      <c r="K67" s="135" t="e">
        <f>NA()</f>
        <v>#N/A</v>
      </c>
      <c r="L67" s="135">
        <f>IF(ISNUMBER('将来負担比率（分子）の構造'!L$52), IF('将来負担比率（分子）の構造'!L$52 &lt; 0, 0, '将来負担比率（分子）の構造'!L$52), NA())</f>
        <v>25</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209</v>
      </c>
      <c r="C5" s="674"/>
      <c r="D5" s="674"/>
      <c r="E5" s="674"/>
      <c r="F5" s="674"/>
      <c r="G5" s="674"/>
      <c r="H5" s="674"/>
      <c r="I5" s="674"/>
      <c r="J5" s="674"/>
      <c r="K5" s="674"/>
      <c r="L5" s="674"/>
      <c r="M5" s="674"/>
      <c r="N5" s="674"/>
      <c r="O5" s="674"/>
      <c r="P5" s="674"/>
      <c r="Q5" s="675"/>
      <c r="R5" s="638">
        <v>1212430</v>
      </c>
      <c r="S5" s="639"/>
      <c r="T5" s="639"/>
      <c r="U5" s="639"/>
      <c r="V5" s="639"/>
      <c r="W5" s="639"/>
      <c r="X5" s="639"/>
      <c r="Y5" s="686"/>
      <c r="Z5" s="699">
        <v>28.1</v>
      </c>
      <c r="AA5" s="699"/>
      <c r="AB5" s="699"/>
      <c r="AC5" s="699"/>
      <c r="AD5" s="700">
        <v>1212430</v>
      </c>
      <c r="AE5" s="700"/>
      <c r="AF5" s="700"/>
      <c r="AG5" s="700"/>
      <c r="AH5" s="700"/>
      <c r="AI5" s="700"/>
      <c r="AJ5" s="700"/>
      <c r="AK5" s="700"/>
      <c r="AL5" s="687">
        <v>44.5</v>
      </c>
      <c r="AM5" s="656"/>
      <c r="AN5" s="656"/>
      <c r="AO5" s="688"/>
      <c r="AP5" s="673" t="s">
        <v>210</v>
      </c>
      <c r="AQ5" s="674"/>
      <c r="AR5" s="674"/>
      <c r="AS5" s="674"/>
      <c r="AT5" s="674"/>
      <c r="AU5" s="674"/>
      <c r="AV5" s="674"/>
      <c r="AW5" s="674"/>
      <c r="AX5" s="674"/>
      <c r="AY5" s="674"/>
      <c r="AZ5" s="674"/>
      <c r="BA5" s="674"/>
      <c r="BB5" s="674"/>
      <c r="BC5" s="674"/>
      <c r="BD5" s="674"/>
      <c r="BE5" s="674"/>
      <c r="BF5" s="675"/>
      <c r="BG5" s="588">
        <v>1212430</v>
      </c>
      <c r="BH5" s="589"/>
      <c r="BI5" s="589"/>
      <c r="BJ5" s="589"/>
      <c r="BK5" s="589"/>
      <c r="BL5" s="589"/>
      <c r="BM5" s="589"/>
      <c r="BN5" s="590"/>
      <c r="BO5" s="641">
        <v>100</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45913</v>
      </c>
      <c r="S6" s="589"/>
      <c r="T6" s="589"/>
      <c r="U6" s="589"/>
      <c r="V6" s="589"/>
      <c r="W6" s="589"/>
      <c r="X6" s="589"/>
      <c r="Y6" s="590"/>
      <c r="Z6" s="641">
        <v>1.1000000000000001</v>
      </c>
      <c r="AA6" s="641"/>
      <c r="AB6" s="641"/>
      <c r="AC6" s="641"/>
      <c r="AD6" s="642">
        <v>45913</v>
      </c>
      <c r="AE6" s="642"/>
      <c r="AF6" s="642"/>
      <c r="AG6" s="642"/>
      <c r="AH6" s="642"/>
      <c r="AI6" s="642"/>
      <c r="AJ6" s="642"/>
      <c r="AK6" s="642"/>
      <c r="AL6" s="611">
        <v>1.7</v>
      </c>
      <c r="AM6" s="643"/>
      <c r="AN6" s="643"/>
      <c r="AO6" s="644"/>
      <c r="AP6" s="585" t="s">
        <v>216</v>
      </c>
      <c r="AQ6" s="586"/>
      <c r="AR6" s="586"/>
      <c r="AS6" s="586"/>
      <c r="AT6" s="586"/>
      <c r="AU6" s="586"/>
      <c r="AV6" s="586"/>
      <c r="AW6" s="586"/>
      <c r="AX6" s="586"/>
      <c r="AY6" s="586"/>
      <c r="AZ6" s="586"/>
      <c r="BA6" s="586"/>
      <c r="BB6" s="586"/>
      <c r="BC6" s="586"/>
      <c r="BD6" s="586"/>
      <c r="BE6" s="586"/>
      <c r="BF6" s="587"/>
      <c r="BG6" s="588">
        <v>1212430</v>
      </c>
      <c r="BH6" s="589"/>
      <c r="BI6" s="589"/>
      <c r="BJ6" s="589"/>
      <c r="BK6" s="589"/>
      <c r="BL6" s="589"/>
      <c r="BM6" s="589"/>
      <c r="BN6" s="590"/>
      <c r="BO6" s="641">
        <v>100</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54528</v>
      </c>
      <c r="CS6" s="589"/>
      <c r="CT6" s="589"/>
      <c r="CU6" s="589"/>
      <c r="CV6" s="589"/>
      <c r="CW6" s="589"/>
      <c r="CX6" s="589"/>
      <c r="CY6" s="590"/>
      <c r="CZ6" s="641">
        <v>1.3</v>
      </c>
      <c r="DA6" s="641"/>
      <c r="DB6" s="641"/>
      <c r="DC6" s="641"/>
      <c r="DD6" s="594" t="s">
        <v>211</v>
      </c>
      <c r="DE6" s="589"/>
      <c r="DF6" s="589"/>
      <c r="DG6" s="589"/>
      <c r="DH6" s="589"/>
      <c r="DI6" s="589"/>
      <c r="DJ6" s="589"/>
      <c r="DK6" s="589"/>
      <c r="DL6" s="589"/>
      <c r="DM6" s="589"/>
      <c r="DN6" s="589"/>
      <c r="DO6" s="589"/>
      <c r="DP6" s="590"/>
      <c r="DQ6" s="594">
        <v>54495</v>
      </c>
      <c r="DR6" s="589"/>
      <c r="DS6" s="589"/>
      <c r="DT6" s="589"/>
      <c r="DU6" s="589"/>
      <c r="DV6" s="589"/>
      <c r="DW6" s="589"/>
      <c r="DX6" s="589"/>
      <c r="DY6" s="589"/>
      <c r="DZ6" s="589"/>
      <c r="EA6" s="589"/>
      <c r="EB6" s="589"/>
      <c r="EC6" s="620"/>
    </row>
    <row r="7" spans="2:143" ht="11.25" customHeight="1">
      <c r="B7" s="585" t="s">
        <v>218</v>
      </c>
      <c r="C7" s="586"/>
      <c r="D7" s="586"/>
      <c r="E7" s="586"/>
      <c r="F7" s="586"/>
      <c r="G7" s="586"/>
      <c r="H7" s="586"/>
      <c r="I7" s="586"/>
      <c r="J7" s="586"/>
      <c r="K7" s="586"/>
      <c r="L7" s="586"/>
      <c r="M7" s="586"/>
      <c r="N7" s="586"/>
      <c r="O7" s="586"/>
      <c r="P7" s="586"/>
      <c r="Q7" s="587"/>
      <c r="R7" s="588">
        <v>2754</v>
      </c>
      <c r="S7" s="589"/>
      <c r="T7" s="589"/>
      <c r="U7" s="589"/>
      <c r="V7" s="589"/>
      <c r="W7" s="589"/>
      <c r="X7" s="589"/>
      <c r="Y7" s="590"/>
      <c r="Z7" s="641">
        <v>0.1</v>
      </c>
      <c r="AA7" s="641"/>
      <c r="AB7" s="641"/>
      <c r="AC7" s="641"/>
      <c r="AD7" s="642">
        <v>2754</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540163</v>
      </c>
      <c r="BH7" s="589"/>
      <c r="BI7" s="589"/>
      <c r="BJ7" s="589"/>
      <c r="BK7" s="589"/>
      <c r="BL7" s="589"/>
      <c r="BM7" s="589"/>
      <c r="BN7" s="590"/>
      <c r="BO7" s="641">
        <v>44.6</v>
      </c>
      <c r="BP7" s="641"/>
      <c r="BQ7" s="641"/>
      <c r="BR7" s="641"/>
      <c r="BS7" s="642" t="s">
        <v>211</v>
      </c>
      <c r="BT7" s="642"/>
      <c r="BU7" s="642"/>
      <c r="BV7" s="642"/>
      <c r="BW7" s="642"/>
      <c r="BX7" s="642"/>
      <c r="BY7" s="642"/>
      <c r="BZ7" s="642"/>
      <c r="CA7" s="642"/>
      <c r="CB7" s="678"/>
      <c r="CD7" s="621" t="s">
        <v>220</v>
      </c>
      <c r="CE7" s="618"/>
      <c r="CF7" s="618"/>
      <c r="CG7" s="618"/>
      <c r="CH7" s="618"/>
      <c r="CI7" s="618"/>
      <c r="CJ7" s="618"/>
      <c r="CK7" s="618"/>
      <c r="CL7" s="618"/>
      <c r="CM7" s="618"/>
      <c r="CN7" s="618"/>
      <c r="CO7" s="618"/>
      <c r="CP7" s="618"/>
      <c r="CQ7" s="619"/>
      <c r="CR7" s="588">
        <v>605311</v>
      </c>
      <c r="CS7" s="589"/>
      <c r="CT7" s="589"/>
      <c r="CU7" s="589"/>
      <c r="CV7" s="589"/>
      <c r="CW7" s="589"/>
      <c r="CX7" s="589"/>
      <c r="CY7" s="590"/>
      <c r="CZ7" s="641">
        <v>14.9</v>
      </c>
      <c r="DA7" s="641"/>
      <c r="DB7" s="641"/>
      <c r="DC7" s="641"/>
      <c r="DD7" s="594">
        <v>37558</v>
      </c>
      <c r="DE7" s="589"/>
      <c r="DF7" s="589"/>
      <c r="DG7" s="589"/>
      <c r="DH7" s="589"/>
      <c r="DI7" s="589"/>
      <c r="DJ7" s="589"/>
      <c r="DK7" s="589"/>
      <c r="DL7" s="589"/>
      <c r="DM7" s="589"/>
      <c r="DN7" s="589"/>
      <c r="DO7" s="589"/>
      <c r="DP7" s="590"/>
      <c r="DQ7" s="594">
        <v>517922</v>
      </c>
      <c r="DR7" s="589"/>
      <c r="DS7" s="589"/>
      <c r="DT7" s="589"/>
      <c r="DU7" s="589"/>
      <c r="DV7" s="589"/>
      <c r="DW7" s="589"/>
      <c r="DX7" s="589"/>
      <c r="DY7" s="589"/>
      <c r="DZ7" s="589"/>
      <c r="EA7" s="589"/>
      <c r="EB7" s="589"/>
      <c r="EC7" s="620"/>
    </row>
    <row r="8" spans="2:143" ht="11.25" customHeight="1">
      <c r="B8" s="585" t="s">
        <v>221</v>
      </c>
      <c r="C8" s="586"/>
      <c r="D8" s="586"/>
      <c r="E8" s="586"/>
      <c r="F8" s="586"/>
      <c r="G8" s="586"/>
      <c r="H8" s="586"/>
      <c r="I8" s="586"/>
      <c r="J8" s="586"/>
      <c r="K8" s="586"/>
      <c r="L8" s="586"/>
      <c r="M8" s="586"/>
      <c r="N8" s="586"/>
      <c r="O8" s="586"/>
      <c r="P8" s="586"/>
      <c r="Q8" s="587"/>
      <c r="R8" s="588">
        <v>8343</v>
      </c>
      <c r="S8" s="589"/>
      <c r="T8" s="589"/>
      <c r="U8" s="589"/>
      <c r="V8" s="589"/>
      <c r="W8" s="589"/>
      <c r="X8" s="589"/>
      <c r="Y8" s="590"/>
      <c r="Z8" s="641">
        <v>0.2</v>
      </c>
      <c r="AA8" s="641"/>
      <c r="AB8" s="641"/>
      <c r="AC8" s="641"/>
      <c r="AD8" s="642">
        <v>8343</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17948</v>
      </c>
      <c r="BH8" s="589"/>
      <c r="BI8" s="589"/>
      <c r="BJ8" s="589"/>
      <c r="BK8" s="589"/>
      <c r="BL8" s="589"/>
      <c r="BM8" s="589"/>
      <c r="BN8" s="590"/>
      <c r="BO8" s="641">
        <v>1.5</v>
      </c>
      <c r="BP8" s="641"/>
      <c r="BQ8" s="641"/>
      <c r="BR8" s="641"/>
      <c r="BS8" s="594" t="s">
        <v>112</v>
      </c>
      <c r="BT8" s="589"/>
      <c r="BU8" s="589"/>
      <c r="BV8" s="589"/>
      <c r="BW8" s="589"/>
      <c r="BX8" s="589"/>
      <c r="BY8" s="589"/>
      <c r="BZ8" s="589"/>
      <c r="CA8" s="589"/>
      <c r="CB8" s="620"/>
      <c r="CD8" s="621" t="s">
        <v>223</v>
      </c>
      <c r="CE8" s="618"/>
      <c r="CF8" s="618"/>
      <c r="CG8" s="618"/>
      <c r="CH8" s="618"/>
      <c r="CI8" s="618"/>
      <c r="CJ8" s="618"/>
      <c r="CK8" s="618"/>
      <c r="CL8" s="618"/>
      <c r="CM8" s="618"/>
      <c r="CN8" s="618"/>
      <c r="CO8" s="618"/>
      <c r="CP8" s="618"/>
      <c r="CQ8" s="619"/>
      <c r="CR8" s="588">
        <v>1204392</v>
      </c>
      <c r="CS8" s="589"/>
      <c r="CT8" s="589"/>
      <c r="CU8" s="589"/>
      <c r="CV8" s="589"/>
      <c r="CW8" s="589"/>
      <c r="CX8" s="589"/>
      <c r="CY8" s="590"/>
      <c r="CZ8" s="641">
        <v>29.6</v>
      </c>
      <c r="DA8" s="641"/>
      <c r="DB8" s="641"/>
      <c r="DC8" s="641"/>
      <c r="DD8" s="594">
        <v>3899</v>
      </c>
      <c r="DE8" s="589"/>
      <c r="DF8" s="589"/>
      <c r="DG8" s="589"/>
      <c r="DH8" s="589"/>
      <c r="DI8" s="589"/>
      <c r="DJ8" s="589"/>
      <c r="DK8" s="589"/>
      <c r="DL8" s="589"/>
      <c r="DM8" s="589"/>
      <c r="DN8" s="589"/>
      <c r="DO8" s="589"/>
      <c r="DP8" s="590"/>
      <c r="DQ8" s="594">
        <v>715457</v>
      </c>
      <c r="DR8" s="589"/>
      <c r="DS8" s="589"/>
      <c r="DT8" s="589"/>
      <c r="DU8" s="589"/>
      <c r="DV8" s="589"/>
      <c r="DW8" s="589"/>
      <c r="DX8" s="589"/>
      <c r="DY8" s="589"/>
      <c r="DZ8" s="589"/>
      <c r="EA8" s="589"/>
      <c r="EB8" s="589"/>
      <c r="EC8" s="620"/>
    </row>
    <row r="9" spans="2:143" ht="11.25" customHeight="1">
      <c r="B9" s="585" t="s">
        <v>224</v>
      </c>
      <c r="C9" s="586"/>
      <c r="D9" s="586"/>
      <c r="E9" s="586"/>
      <c r="F9" s="586"/>
      <c r="G9" s="586"/>
      <c r="H9" s="586"/>
      <c r="I9" s="586"/>
      <c r="J9" s="586"/>
      <c r="K9" s="586"/>
      <c r="L9" s="586"/>
      <c r="M9" s="586"/>
      <c r="N9" s="586"/>
      <c r="O9" s="586"/>
      <c r="P9" s="586"/>
      <c r="Q9" s="587"/>
      <c r="R9" s="588">
        <v>4045</v>
      </c>
      <c r="S9" s="589"/>
      <c r="T9" s="589"/>
      <c r="U9" s="589"/>
      <c r="V9" s="589"/>
      <c r="W9" s="589"/>
      <c r="X9" s="589"/>
      <c r="Y9" s="590"/>
      <c r="Z9" s="641">
        <v>0.1</v>
      </c>
      <c r="AA9" s="641"/>
      <c r="AB9" s="641"/>
      <c r="AC9" s="641"/>
      <c r="AD9" s="642">
        <v>4045</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427397</v>
      </c>
      <c r="BH9" s="589"/>
      <c r="BI9" s="589"/>
      <c r="BJ9" s="589"/>
      <c r="BK9" s="589"/>
      <c r="BL9" s="589"/>
      <c r="BM9" s="589"/>
      <c r="BN9" s="590"/>
      <c r="BO9" s="641">
        <v>35.299999999999997</v>
      </c>
      <c r="BP9" s="641"/>
      <c r="BQ9" s="641"/>
      <c r="BR9" s="641"/>
      <c r="BS9" s="594" t="s">
        <v>112</v>
      </c>
      <c r="BT9" s="589"/>
      <c r="BU9" s="589"/>
      <c r="BV9" s="589"/>
      <c r="BW9" s="589"/>
      <c r="BX9" s="589"/>
      <c r="BY9" s="589"/>
      <c r="BZ9" s="589"/>
      <c r="CA9" s="589"/>
      <c r="CB9" s="620"/>
      <c r="CD9" s="621" t="s">
        <v>226</v>
      </c>
      <c r="CE9" s="618"/>
      <c r="CF9" s="618"/>
      <c r="CG9" s="618"/>
      <c r="CH9" s="618"/>
      <c r="CI9" s="618"/>
      <c r="CJ9" s="618"/>
      <c r="CK9" s="618"/>
      <c r="CL9" s="618"/>
      <c r="CM9" s="618"/>
      <c r="CN9" s="618"/>
      <c r="CO9" s="618"/>
      <c r="CP9" s="618"/>
      <c r="CQ9" s="619"/>
      <c r="CR9" s="588">
        <v>250560</v>
      </c>
      <c r="CS9" s="589"/>
      <c r="CT9" s="589"/>
      <c r="CU9" s="589"/>
      <c r="CV9" s="589"/>
      <c r="CW9" s="589"/>
      <c r="CX9" s="589"/>
      <c r="CY9" s="590"/>
      <c r="CZ9" s="641">
        <v>6.2</v>
      </c>
      <c r="DA9" s="641"/>
      <c r="DB9" s="641"/>
      <c r="DC9" s="641"/>
      <c r="DD9" s="594">
        <v>113</v>
      </c>
      <c r="DE9" s="589"/>
      <c r="DF9" s="589"/>
      <c r="DG9" s="589"/>
      <c r="DH9" s="589"/>
      <c r="DI9" s="589"/>
      <c r="DJ9" s="589"/>
      <c r="DK9" s="589"/>
      <c r="DL9" s="589"/>
      <c r="DM9" s="589"/>
      <c r="DN9" s="589"/>
      <c r="DO9" s="589"/>
      <c r="DP9" s="590"/>
      <c r="DQ9" s="594">
        <v>232413</v>
      </c>
      <c r="DR9" s="589"/>
      <c r="DS9" s="589"/>
      <c r="DT9" s="589"/>
      <c r="DU9" s="589"/>
      <c r="DV9" s="589"/>
      <c r="DW9" s="589"/>
      <c r="DX9" s="589"/>
      <c r="DY9" s="589"/>
      <c r="DZ9" s="589"/>
      <c r="EA9" s="589"/>
      <c r="EB9" s="589"/>
      <c r="EC9" s="620"/>
    </row>
    <row r="10" spans="2:143" ht="11.25" customHeight="1">
      <c r="B10" s="585" t="s">
        <v>227</v>
      </c>
      <c r="C10" s="586"/>
      <c r="D10" s="586"/>
      <c r="E10" s="586"/>
      <c r="F10" s="586"/>
      <c r="G10" s="586"/>
      <c r="H10" s="586"/>
      <c r="I10" s="586"/>
      <c r="J10" s="586"/>
      <c r="K10" s="586"/>
      <c r="L10" s="586"/>
      <c r="M10" s="586"/>
      <c r="N10" s="586"/>
      <c r="O10" s="586"/>
      <c r="P10" s="586"/>
      <c r="Q10" s="587"/>
      <c r="R10" s="588">
        <v>114099</v>
      </c>
      <c r="S10" s="589"/>
      <c r="T10" s="589"/>
      <c r="U10" s="589"/>
      <c r="V10" s="589"/>
      <c r="W10" s="589"/>
      <c r="X10" s="589"/>
      <c r="Y10" s="590"/>
      <c r="Z10" s="641">
        <v>2.6</v>
      </c>
      <c r="AA10" s="641"/>
      <c r="AB10" s="641"/>
      <c r="AC10" s="641"/>
      <c r="AD10" s="642">
        <v>114099</v>
      </c>
      <c r="AE10" s="642"/>
      <c r="AF10" s="642"/>
      <c r="AG10" s="642"/>
      <c r="AH10" s="642"/>
      <c r="AI10" s="642"/>
      <c r="AJ10" s="642"/>
      <c r="AK10" s="642"/>
      <c r="AL10" s="611">
        <v>4.2</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25359</v>
      </c>
      <c r="BH10" s="589"/>
      <c r="BI10" s="589"/>
      <c r="BJ10" s="589"/>
      <c r="BK10" s="589"/>
      <c r="BL10" s="589"/>
      <c r="BM10" s="589"/>
      <c r="BN10" s="590"/>
      <c r="BO10" s="641">
        <v>2.1</v>
      </c>
      <c r="BP10" s="641"/>
      <c r="BQ10" s="641"/>
      <c r="BR10" s="641"/>
      <c r="BS10" s="594" t="s">
        <v>112</v>
      </c>
      <c r="BT10" s="589"/>
      <c r="BU10" s="589"/>
      <c r="BV10" s="589"/>
      <c r="BW10" s="589"/>
      <c r="BX10" s="589"/>
      <c r="BY10" s="589"/>
      <c r="BZ10" s="589"/>
      <c r="CA10" s="589"/>
      <c r="CB10" s="620"/>
      <c r="CD10" s="621" t="s">
        <v>229</v>
      </c>
      <c r="CE10" s="618"/>
      <c r="CF10" s="618"/>
      <c r="CG10" s="618"/>
      <c r="CH10" s="618"/>
      <c r="CI10" s="618"/>
      <c r="CJ10" s="618"/>
      <c r="CK10" s="618"/>
      <c r="CL10" s="618"/>
      <c r="CM10" s="618"/>
      <c r="CN10" s="618"/>
      <c r="CO10" s="618"/>
      <c r="CP10" s="618"/>
      <c r="CQ10" s="619"/>
      <c r="CR10" s="588">
        <v>3560</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560</v>
      </c>
      <c r="DR10" s="589"/>
      <c r="DS10" s="589"/>
      <c r="DT10" s="589"/>
      <c r="DU10" s="589"/>
      <c r="DV10" s="589"/>
      <c r="DW10" s="589"/>
      <c r="DX10" s="589"/>
      <c r="DY10" s="589"/>
      <c r="DZ10" s="589"/>
      <c r="EA10" s="589"/>
      <c r="EB10" s="589"/>
      <c r="EC10" s="620"/>
    </row>
    <row r="11" spans="2:143" ht="11.25" customHeight="1">
      <c r="B11" s="585" t="s">
        <v>230</v>
      </c>
      <c r="C11" s="586"/>
      <c r="D11" s="586"/>
      <c r="E11" s="586"/>
      <c r="F11" s="586"/>
      <c r="G11" s="586"/>
      <c r="H11" s="586"/>
      <c r="I11" s="586"/>
      <c r="J11" s="586"/>
      <c r="K11" s="586"/>
      <c r="L11" s="586"/>
      <c r="M11" s="586"/>
      <c r="N11" s="586"/>
      <c r="O11" s="586"/>
      <c r="P11" s="586"/>
      <c r="Q11" s="587"/>
      <c r="R11" s="588">
        <v>29228</v>
      </c>
      <c r="S11" s="589"/>
      <c r="T11" s="589"/>
      <c r="U11" s="589"/>
      <c r="V11" s="589"/>
      <c r="W11" s="589"/>
      <c r="X11" s="589"/>
      <c r="Y11" s="590"/>
      <c r="Z11" s="641">
        <v>0.7</v>
      </c>
      <c r="AA11" s="641"/>
      <c r="AB11" s="641"/>
      <c r="AC11" s="641"/>
      <c r="AD11" s="642">
        <v>29228</v>
      </c>
      <c r="AE11" s="642"/>
      <c r="AF11" s="642"/>
      <c r="AG11" s="642"/>
      <c r="AH11" s="642"/>
      <c r="AI11" s="642"/>
      <c r="AJ11" s="642"/>
      <c r="AK11" s="642"/>
      <c r="AL11" s="611">
        <v>1.1000000000000001</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69459</v>
      </c>
      <c r="BH11" s="589"/>
      <c r="BI11" s="589"/>
      <c r="BJ11" s="589"/>
      <c r="BK11" s="589"/>
      <c r="BL11" s="589"/>
      <c r="BM11" s="589"/>
      <c r="BN11" s="590"/>
      <c r="BO11" s="641">
        <v>5.7</v>
      </c>
      <c r="BP11" s="641"/>
      <c r="BQ11" s="641"/>
      <c r="BR11" s="641"/>
      <c r="BS11" s="594" t="s">
        <v>112</v>
      </c>
      <c r="BT11" s="589"/>
      <c r="BU11" s="589"/>
      <c r="BV11" s="589"/>
      <c r="BW11" s="589"/>
      <c r="BX11" s="589"/>
      <c r="BY11" s="589"/>
      <c r="BZ11" s="589"/>
      <c r="CA11" s="589"/>
      <c r="CB11" s="620"/>
      <c r="CD11" s="621" t="s">
        <v>232</v>
      </c>
      <c r="CE11" s="618"/>
      <c r="CF11" s="618"/>
      <c r="CG11" s="618"/>
      <c r="CH11" s="618"/>
      <c r="CI11" s="618"/>
      <c r="CJ11" s="618"/>
      <c r="CK11" s="618"/>
      <c r="CL11" s="618"/>
      <c r="CM11" s="618"/>
      <c r="CN11" s="618"/>
      <c r="CO11" s="618"/>
      <c r="CP11" s="618"/>
      <c r="CQ11" s="619"/>
      <c r="CR11" s="588">
        <v>126873</v>
      </c>
      <c r="CS11" s="589"/>
      <c r="CT11" s="589"/>
      <c r="CU11" s="589"/>
      <c r="CV11" s="589"/>
      <c r="CW11" s="589"/>
      <c r="CX11" s="589"/>
      <c r="CY11" s="590"/>
      <c r="CZ11" s="641">
        <v>3.1</v>
      </c>
      <c r="DA11" s="641"/>
      <c r="DB11" s="641"/>
      <c r="DC11" s="641"/>
      <c r="DD11" s="594">
        <v>30102</v>
      </c>
      <c r="DE11" s="589"/>
      <c r="DF11" s="589"/>
      <c r="DG11" s="589"/>
      <c r="DH11" s="589"/>
      <c r="DI11" s="589"/>
      <c r="DJ11" s="589"/>
      <c r="DK11" s="589"/>
      <c r="DL11" s="589"/>
      <c r="DM11" s="589"/>
      <c r="DN11" s="589"/>
      <c r="DO11" s="589"/>
      <c r="DP11" s="590"/>
      <c r="DQ11" s="594">
        <v>104695</v>
      </c>
      <c r="DR11" s="589"/>
      <c r="DS11" s="589"/>
      <c r="DT11" s="589"/>
      <c r="DU11" s="589"/>
      <c r="DV11" s="589"/>
      <c r="DW11" s="589"/>
      <c r="DX11" s="589"/>
      <c r="DY11" s="589"/>
      <c r="DZ11" s="589"/>
      <c r="EA11" s="589"/>
      <c r="EB11" s="589"/>
      <c r="EC11" s="620"/>
    </row>
    <row r="12" spans="2:143" ht="11.25" customHeight="1">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592166</v>
      </c>
      <c r="BH12" s="589"/>
      <c r="BI12" s="589"/>
      <c r="BJ12" s="589"/>
      <c r="BK12" s="589"/>
      <c r="BL12" s="589"/>
      <c r="BM12" s="589"/>
      <c r="BN12" s="590"/>
      <c r="BO12" s="641">
        <v>48.8</v>
      </c>
      <c r="BP12" s="641"/>
      <c r="BQ12" s="641"/>
      <c r="BR12" s="641"/>
      <c r="BS12" s="594" t="s">
        <v>112</v>
      </c>
      <c r="BT12" s="589"/>
      <c r="BU12" s="589"/>
      <c r="BV12" s="589"/>
      <c r="BW12" s="589"/>
      <c r="BX12" s="589"/>
      <c r="BY12" s="589"/>
      <c r="BZ12" s="589"/>
      <c r="CA12" s="589"/>
      <c r="CB12" s="620"/>
      <c r="CD12" s="621" t="s">
        <v>235</v>
      </c>
      <c r="CE12" s="618"/>
      <c r="CF12" s="618"/>
      <c r="CG12" s="618"/>
      <c r="CH12" s="618"/>
      <c r="CI12" s="618"/>
      <c r="CJ12" s="618"/>
      <c r="CK12" s="618"/>
      <c r="CL12" s="618"/>
      <c r="CM12" s="618"/>
      <c r="CN12" s="618"/>
      <c r="CO12" s="618"/>
      <c r="CP12" s="618"/>
      <c r="CQ12" s="619"/>
      <c r="CR12" s="588">
        <v>57376</v>
      </c>
      <c r="CS12" s="589"/>
      <c r="CT12" s="589"/>
      <c r="CU12" s="589"/>
      <c r="CV12" s="589"/>
      <c r="CW12" s="589"/>
      <c r="CX12" s="589"/>
      <c r="CY12" s="590"/>
      <c r="CZ12" s="641">
        <v>1.4</v>
      </c>
      <c r="DA12" s="641"/>
      <c r="DB12" s="641"/>
      <c r="DC12" s="641"/>
      <c r="DD12" s="594" t="s">
        <v>112</v>
      </c>
      <c r="DE12" s="589"/>
      <c r="DF12" s="589"/>
      <c r="DG12" s="589"/>
      <c r="DH12" s="589"/>
      <c r="DI12" s="589"/>
      <c r="DJ12" s="589"/>
      <c r="DK12" s="589"/>
      <c r="DL12" s="589"/>
      <c r="DM12" s="589"/>
      <c r="DN12" s="589"/>
      <c r="DO12" s="589"/>
      <c r="DP12" s="590"/>
      <c r="DQ12" s="594">
        <v>31280</v>
      </c>
      <c r="DR12" s="589"/>
      <c r="DS12" s="589"/>
      <c r="DT12" s="589"/>
      <c r="DU12" s="589"/>
      <c r="DV12" s="589"/>
      <c r="DW12" s="589"/>
      <c r="DX12" s="589"/>
      <c r="DY12" s="589"/>
      <c r="DZ12" s="589"/>
      <c r="EA12" s="589"/>
      <c r="EB12" s="589"/>
      <c r="EC12" s="620"/>
    </row>
    <row r="13" spans="2:143" ht="11.25" customHeight="1">
      <c r="B13" s="585" t="s">
        <v>236</v>
      </c>
      <c r="C13" s="586"/>
      <c r="D13" s="586"/>
      <c r="E13" s="586"/>
      <c r="F13" s="586"/>
      <c r="G13" s="586"/>
      <c r="H13" s="586"/>
      <c r="I13" s="586"/>
      <c r="J13" s="586"/>
      <c r="K13" s="586"/>
      <c r="L13" s="586"/>
      <c r="M13" s="586"/>
      <c r="N13" s="586"/>
      <c r="O13" s="586"/>
      <c r="P13" s="586"/>
      <c r="Q13" s="587"/>
      <c r="R13" s="588">
        <v>5378</v>
      </c>
      <c r="S13" s="589"/>
      <c r="T13" s="589"/>
      <c r="U13" s="589"/>
      <c r="V13" s="589"/>
      <c r="W13" s="589"/>
      <c r="X13" s="589"/>
      <c r="Y13" s="590"/>
      <c r="Z13" s="641">
        <v>0.1</v>
      </c>
      <c r="AA13" s="641"/>
      <c r="AB13" s="641"/>
      <c r="AC13" s="641"/>
      <c r="AD13" s="642">
        <v>5378</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592162</v>
      </c>
      <c r="BH13" s="589"/>
      <c r="BI13" s="589"/>
      <c r="BJ13" s="589"/>
      <c r="BK13" s="589"/>
      <c r="BL13" s="589"/>
      <c r="BM13" s="589"/>
      <c r="BN13" s="590"/>
      <c r="BO13" s="641">
        <v>48.8</v>
      </c>
      <c r="BP13" s="641"/>
      <c r="BQ13" s="641"/>
      <c r="BR13" s="641"/>
      <c r="BS13" s="594" t="s">
        <v>112</v>
      </c>
      <c r="BT13" s="589"/>
      <c r="BU13" s="589"/>
      <c r="BV13" s="589"/>
      <c r="BW13" s="589"/>
      <c r="BX13" s="589"/>
      <c r="BY13" s="589"/>
      <c r="BZ13" s="589"/>
      <c r="CA13" s="589"/>
      <c r="CB13" s="620"/>
      <c r="CD13" s="621" t="s">
        <v>238</v>
      </c>
      <c r="CE13" s="618"/>
      <c r="CF13" s="618"/>
      <c r="CG13" s="618"/>
      <c r="CH13" s="618"/>
      <c r="CI13" s="618"/>
      <c r="CJ13" s="618"/>
      <c r="CK13" s="618"/>
      <c r="CL13" s="618"/>
      <c r="CM13" s="618"/>
      <c r="CN13" s="618"/>
      <c r="CO13" s="618"/>
      <c r="CP13" s="618"/>
      <c r="CQ13" s="619"/>
      <c r="CR13" s="588">
        <v>596186</v>
      </c>
      <c r="CS13" s="589"/>
      <c r="CT13" s="589"/>
      <c r="CU13" s="589"/>
      <c r="CV13" s="589"/>
      <c r="CW13" s="589"/>
      <c r="CX13" s="589"/>
      <c r="CY13" s="590"/>
      <c r="CZ13" s="641">
        <v>14.7</v>
      </c>
      <c r="DA13" s="641"/>
      <c r="DB13" s="641"/>
      <c r="DC13" s="641"/>
      <c r="DD13" s="594">
        <v>188813</v>
      </c>
      <c r="DE13" s="589"/>
      <c r="DF13" s="589"/>
      <c r="DG13" s="589"/>
      <c r="DH13" s="589"/>
      <c r="DI13" s="589"/>
      <c r="DJ13" s="589"/>
      <c r="DK13" s="589"/>
      <c r="DL13" s="589"/>
      <c r="DM13" s="589"/>
      <c r="DN13" s="589"/>
      <c r="DO13" s="589"/>
      <c r="DP13" s="590"/>
      <c r="DQ13" s="594">
        <v>525524</v>
      </c>
      <c r="DR13" s="589"/>
      <c r="DS13" s="589"/>
      <c r="DT13" s="589"/>
      <c r="DU13" s="589"/>
      <c r="DV13" s="589"/>
      <c r="DW13" s="589"/>
      <c r="DX13" s="589"/>
      <c r="DY13" s="589"/>
      <c r="DZ13" s="589"/>
      <c r="EA13" s="589"/>
      <c r="EB13" s="589"/>
      <c r="EC13" s="620"/>
    </row>
    <row r="14" spans="2:143" ht="11.25" customHeight="1">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24164</v>
      </c>
      <c r="BH14" s="589"/>
      <c r="BI14" s="589"/>
      <c r="BJ14" s="589"/>
      <c r="BK14" s="589"/>
      <c r="BL14" s="589"/>
      <c r="BM14" s="589"/>
      <c r="BN14" s="590"/>
      <c r="BO14" s="641">
        <v>2</v>
      </c>
      <c r="BP14" s="641"/>
      <c r="BQ14" s="641"/>
      <c r="BR14" s="641"/>
      <c r="BS14" s="594" t="s">
        <v>112</v>
      </c>
      <c r="BT14" s="589"/>
      <c r="BU14" s="589"/>
      <c r="BV14" s="589"/>
      <c r="BW14" s="589"/>
      <c r="BX14" s="589"/>
      <c r="BY14" s="589"/>
      <c r="BZ14" s="589"/>
      <c r="CA14" s="589"/>
      <c r="CB14" s="620"/>
      <c r="CD14" s="621" t="s">
        <v>241</v>
      </c>
      <c r="CE14" s="618"/>
      <c r="CF14" s="618"/>
      <c r="CG14" s="618"/>
      <c r="CH14" s="618"/>
      <c r="CI14" s="618"/>
      <c r="CJ14" s="618"/>
      <c r="CK14" s="618"/>
      <c r="CL14" s="618"/>
      <c r="CM14" s="618"/>
      <c r="CN14" s="618"/>
      <c r="CO14" s="618"/>
      <c r="CP14" s="618"/>
      <c r="CQ14" s="619"/>
      <c r="CR14" s="588">
        <v>192260</v>
      </c>
      <c r="CS14" s="589"/>
      <c r="CT14" s="589"/>
      <c r="CU14" s="589"/>
      <c r="CV14" s="589"/>
      <c r="CW14" s="589"/>
      <c r="CX14" s="589"/>
      <c r="CY14" s="590"/>
      <c r="CZ14" s="641">
        <v>4.7</v>
      </c>
      <c r="DA14" s="641"/>
      <c r="DB14" s="641"/>
      <c r="DC14" s="641"/>
      <c r="DD14" s="594">
        <v>5196</v>
      </c>
      <c r="DE14" s="589"/>
      <c r="DF14" s="589"/>
      <c r="DG14" s="589"/>
      <c r="DH14" s="589"/>
      <c r="DI14" s="589"/>
      <c r="DJ14" s="589"/>
      <c r="DK14" s="589"/>
      <c r="DL14" s="589"/>
      <c r="DM14" s="589"/>
      <c r="DN14" s="589"/>
      <c r="DO14" s="589"/>
      <c r="DP14" s="590"/>
      <c r="DQ14" s="594">
        <v>186365</v>
      </c>
      <c r="DR14" s="589"/>
      <c r="DS14" s="589"/>
      <c r="DT14" s="589"/>
      <c r="DU14" s="589"/>
      <c r="DV14" s="589"/>
      <c r="DW14" s="589"/>
      <c r="DX14" s="589"/>
      <c r="DY14" s="589"/>
      <c r="DZ14" s="589"/>
      <c r="EA14" s="589"/>
      <c r="EB14" s="589"/>
      <c r="EC14" s="620"/>
    </row>
    <row r="15" spans="2:143" ht="11.25" customHeight="1">
      <c r="B15" s="585" t="s">
        <v>242</v>
      </c>
      <c r="C15" s="586"/>
      <c r="D15" s="586"/>
      <c r="E15" s="586"/>
      <c r="F15" s="586"/>
      <c r="G15" s="586"/>
      <c r="H15" s="586"/>
      <c r="I15" s="586"/>
      <c r="J15" s="586"/>
      <c r="K15" s="586"/>
      <c r="L15" s="586"/>
      <c r="M15" s="586"/>
      <c r="N15" s="586"/>
      <c r="O15" s="586"/>
      <c r="P15" s="586"/>
      <c r="Q15" s="587"/>
      <c r="R15" s="588">
        <v>6409</v>
      </c>
      <c r="S15" s="589"/>
      <c r="T15" s="589"/>
      <c r="U15" s="589"/>
      <c r="V15" s="589"/>
      <c r="W15" s="589"/>
      <c r="X15" s="589"/>
      <c r="Y15" s="590"/>
      <c r="Z15" s="641">
        <v>0.1</v>
      </c>
      <c r="AA15" s="641"/>
      <c r="AB15" s="641"/>
      <c r="AC15" s="641"/>
      <c r="AD15" s="642">
        <v>6409</v>
      </c>
      <c r="AE15" s="642"/>
      <c r="AF15" s="642"/>
      <c r="AG15" s="642"/>
      <c r="AH15" s="642"/>
      <c r="AI15" s="642"/>
      <c r="AJ15" s="642"/>
      <c r="AK15" s="642"/>
      <c r="AL15" s="611">
        <v>0.2</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55937</v>
      </c>
      <c r="BH15" s="589"/>
      <c r="BI15" s="589"/>
      <c r="BJ15" s="589"/>
      <c r="BK15" s="589"/>
      <c r="BL15" s="589"/>
      <c r="BM15" s="589"/>
      <c r="BN15" s="590"/>
      <c r="BO15" s="641">
        <v>4.5999999999999996</v>
      </c>
      <c r="BP15" s="641"/>
      <c r="BQ15" s="641"/>
      <c r="BR15" s="641"/>
      <c r="BS15" s="594" t="s">
        <v>112</v>
      </c>
      <c r="BT15" s="589"/>
      <c r="BU15" s="589"/>
      <c r="BV15" s="589"/>
      <c r="BW15" s="589"/>
      <c r="BX15" s="589"/>
      <c r="BY15" s="589"/>
      <c r="BZ15" s="589"/>
      <c r="CA15" s="589"/>
      <c r="CB15" s="620"/>
      <c r="CD15" s="621" t="s">
        <v>244</v>
      </c>
      <c r="CE15" s="618"/>
      <c r="CF15" s="618"/>
      <c r="CG15" s="618"/>
      <c r="CH15" s="618"/>
      <c r="CI15" s="618"/>
      <c r="CJ15" s="618"/>
      <c r="CK15" s="618"/>
      <c r="CL15" s="618"/>
      <c r="CM15" s="618"/>
      <c r="CN15" s="618"/>
      <c r="CO15" s="618"/>
      <c r="CP15" s="618"/>
      <c r="CQ15" s="619"/>
      <c r="CR15" s="588">
        <v>564561</v>
      </c>
      <c r="CS15" s="589"/>
      <c r="CT15" s="589"/>
      <c r="CU15" s="589"/>
      <c r="CV15" s="589"/>
      <c r="CW15" s="589"/>
      <c r="CX15" s="589"/>
      <c r="CY15" s="590"/>
      <c r="CZ15" s="641">
        <v>13.9</v>
      </c>
      <c r="DA15" s="641"/>
      <c r="DB15" s="641"/>
      <c r="DC15" s="641"/>
      <c r="DD15" s="594">
        <v>197257</v>
      </c>
      <c r="DE15" s="589"/>
      <c r="DF15" s="589"/>
      <c r="DG15" s="589"/>
      <c r="DH15" s="589"/>
      <c r="DI15" s="589"/>
      <c r="DJ15" s="589"/>
      <c r="DK15" s="589"/>
      <c r="DL15" s="589"/>
      <c r="DM15" s="589"/>
      <c r="DN15" s="589"/>
      <c r="DO15" s="589"/>
      <c r="DP15" s="590"/>
      <c r="DQ15" s="594">
        <v>367776</v>
      </c>
      <c r="DR15" s="589"/>
      <c r="DS15" s="589"/>
      <c r="DT15" s="589"/>
      <c r="DU15" s="589"/>
      <c r="DV15" s="589"/>
      <c r="DW15" s="589"/>
      <c r="DX15" s="589"/>
      <c r="DY15" s="589"/>
      <c r="DZ15" s="589"/>
      <c r="EA15" s="589"/>
      <c r="EB15" s="589"/>
      <c r="EC15" s="620"/>
    </row>
    <row r="16" spans="2:143" ht="11.25" customHeight="1">
      <c r="B16" s="585" t="s">
        <v>245</v>
      </c>
      <c r="C16" s="586"/>
      <c r="D16" s="586"/>
      <c r="E16" s="586"/>
      <c r="F16" s="586"/>
      <c r="G16" s="586"/>
      <c r="H16" s="586"/>
      <c r="I16" s="586"/>
      <c r="J16" s="586"/>
      <c r="K16" s="586"/>
      <c r="L16" s="586"/>
      <c r="M16" s="586"/>
      <c r="N16" s="586"/>
      <c r="O16" s="586"/>
      <c r="P16" s="586"/>
      <c r="Q16" s="587"/>
      <c r="R16" s="588">
        <v>1376569</v>
      </c>
      <c r="S16" s="589"/>
      <c r="T16" s="589"/>
      <c r="U16" s="589"/>
      <c r="V16" s="589"/>
      <c r="W16" s="589"/>
      <c r="X16" s="589"/>
      <c r="Y16" s="590"/>
      <c r="Z16" s="641">
        <v>31.9</v>
      </c>
      <c r="AA16" s="641"/>
      <c r="AB16" s="641"/>
      <c r="AC16" s="641"/>
      <c r="AD16" s="642">
        <v>1289490</v>
      </c>
      <c r="AE16" s="642"/>
      <c r="AF16" s="642"/>
      <c r="AG16" s="642"/>
      <c r="AH16" s="642"/>
      <c r="AI16" s="642"/>
      <c r="AJ16" s="642"/>
      <c r="AK16" s="642"/>
      <c r="AL16" s="611">
        <v>47.3</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247</v>
      </c>
      <c r="CE16" s="618"/>
      <c r="CF16" s="618"/>
      <c r="CG16" s="618"/>
      <c r="CH16" s="618"/>
      <c r="CI16" s="618"/>
      <c r="CJ16" s="618"/>
      <c r="CK16" s="618"/>
      <c r="CL16" s="618"/>
      <c r="CM16" s="618"/>
      <c r="CN16" s="618"/>
      <c r="CO16" s="618"/>
      <c r="CP16" s="618"/>
      <c r="CQ16" s="619"/>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0"/>
    </row>
    <row r="17" spans="2:133" ht="11.25" customHeight="1">
      <c r="B17" s="585" t="s">
        <v>248</v>
      </c>
      <c r="C17" s="586"/>
      <c r="D17" s="586"/>
      <c r="E17" s="586"/>
      <c r="F17" s="586"/>
      <c r="G17" s="586"/>
      <c r="H17" s="586"/>
      <c r="I17" s="586"/>
      <c r="J17" s="586"/>
      <c r="K17" s="586"/>
      <c r="L17" s="586"/>
      <c r="M17" s="586"/>
      <c r="N17" s="586"/>
      <c r="O17" s="586"/>
      <c r="P17" s="586"/>
      <c r="Q17" s="587"/>
      <c r="R17" s="588">
        <v>1289490</v>
      </c>
      <c r="S17" s="589"/>
      <c r="T17" s="589"/>
      <c r="U17" s="589"/>
      <c r="V17" s="589"/>
      <c r="W17" s="589"/>
      <c r="X17" s="589"/>
      <c r="Y17" s="590"/>
      <c r="Z17" s="641">
        <v>29.9</v>
      </c>
      <c r="AA17" s="641"/>
      <c r="AB17" s="641"/>
      <c r="AC17" s="641"/>
      <c r="AD17" s="642">
        <v>1289490</v>
      </c>
      <c r="AE17" s="642"/>
      <c r="AF17" s="642"/>
      <c r="AG17" s="642"/>
      <c r="AH17" s="642"/>
      <c r="AI17" s="642"/>
      <c r="AJ17" s="642"/>
      <c r="AK17" s="642"/>
      <c r="AL17" s="611">
        <v>47.3</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250</v>
      </c>
      <c r="CE17" s="618"/>
      <c r="CF17" s="618"/>
      <c r="CG17" s="618"/>
      <c r="CH17" s="618"/>
      <c r="CI17" s="618"/>
      <c r="CJ17" s="618"/>
      <c r="CK17" s="618"/>
      <c r="CL17" s="618"/>
      <c r="CM17" s="618"/>
      <c r="CN17" s="618"/>
      <c r="CO17" s="618"/>
      <c r="CP17" s="618"/>
      <c r="CQ17" s="619"/>
      <c r="CR17" s="588">
        <v>412488</v>
      </c>
      <c r="CS17" s="589"/>
      <c r="CT17" s="589"/>
      <c r="CU17" s="589"/>
      <c r="CV17" s="589"/>
      <c r="CW17" s="589"/>
      <c r="CX17" s="589"/>
      <c r="CY17" s="590"/>
      <c r="CZ17" s="641">
        <v>10.1</v>
      </c>
      <c r="DA17" s="641"/>
      <c r="DB17" s="641"/>
      <c r="DC17" s="641"/>
      <c r="DD17" s="594" t="s">
        <v>112</v>
      </c>
      <c r="DE17" s="589"/>
      <c r="DF17" s="589"/>
      <c r="DG17" s="589"/>
      <c r="DH17" s="589"/>
      <c r="DI17" s="589"/>
      <c r="DJ17" s="589"/>
      <c r="DK17" s="589"/>
      <c r="DL17" s="589"/>
      <c r="DM17" s="589"/>
      <c r="DN17" s="589"/>
      <c r="DO17" s="589"/>
      <c r="DP17" s="590"/>
      <c r="DQ17" s="594">
        <v>366012</v>
      </c>
      <c r="DR17" s="589"/>
      <c r="DS17" s="589"/>
      <c r="DT17" s="589"/>
      <c r="DU17" s="589"/>
      <c r="DV17" s="589"/>
      <c r="DW17" s="589"/>
      <c r="DX17" s="589"/>
      <c r="DY17" s="589"/>
      <c r="DZ17" s="589"/>
      <c r="EA17" s="589"/>
      <c r="EB17" s="589"/>
      <c r="EC17" s="620"/>
    </row>
    <row r="18" spans="2:133" ht="11.25" customHeight="1">
      <c r="B18" s="585" t="s">
        <v>251</v>
      </c>
      <c r="C18" s="586"/>
      <c r="D18" s="586"/>
      <c r="E18" s="586"/>
      <c r="F18" s="586"/>
      <c r="G18" s="586"/>
      <c r="H18" s="586"/>
      <c r="I18" s="586"/>
      <c r="J18" s="586"/>
      <c r="K18" s="586"/>
      <c r="L18" s="586"/>
      <c r="M18" s="586"/>
      <c r="N18" s="586"/>
      <c r="O18" s="586"/>
      <c r="P18" s="586"/>
      <c r="Q18" s="587"/>
      <c r="R18" s="588">
        <v>87079</v>
      </c>
      <c r="S18" s="589"/>
      <c r="T18" s="589"/>
      <c r="U18" s="589"/>
      <c r="V18" s="589"/>
      <c r="W18" s="589"/>
      <c r="X18" s="589"/>
      <c r="Y18" s="590"/>
      <c r="Z18" s="641">
        <v>2</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253</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c r="B19" s="585" t="s">
        <v>254</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0"/>
      <c r="CD19" s="621" t="s">
        <v>256</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c r="B20" s="585" t="s">
        <v>257</v>
      </c>
      <c r="C20" s="586"/>
      <c r="D20" s="586"/>
      <c r="E20" s="586"/>
      <c r="F20" s="586"/>
      <c r="G20" s="586"/>
      <c r="H20" s="586"/>
      <c r="I20" s="586"/>
      <c r="J20" s="586"/>
      <c r="K20" s="586"/>
      <c r="L20" s="586"/>
      <c r="M20" s="586"/>
      <c r="N20" s="586"/>
      <c r="O20" s="586"/>
      <c r="P20" s="586"/>
      <c r="Q20" s="587"/>
      <c r="R20" s="588">
        <v>2805168</v>
      </c>
      <c r="S20" s="589"/>
      <c r="T20" s="589"/>
      <c r="U20" s="589"/>
      <c r="V20" s="589"/>
      <c r="W20" s="589"/>
      <c r="X20" s="589"/>
      <c r="Y20" s="590"/>
      <c r="Z20" s="641">
        <v>65.099999999999994</v>
      </c>
      <c r="AA20" s="641"/>
      <c r="AB20" s="641"/>
      <c r="AC20" s="641"/>
      <c r="AD20" s="642">
        <v>2718089</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0"/>
      <c r="CD20" s="621" t="s">
        <v>259</v>
      </c>
      <c r="CE20" s="618"/>
      <c r="CF20" s="618"/>
      <c r="CG20" s="618"/>
      <c r="CH20" s="618"/>
      <c r="CI20" s="618"/>
      <c r="CJ20" s="618"/>
      <c r="CK20" s="618"/>
      <c r="CL20" s="618"/>
      <c r="CM20" s="618"/>
      <c r="CN20" s="618"/>
      <c r="CO20" s="618"/>
      <c r="CP20" s="618"/>
      <c r="CQ20" s="619"/>
      <c r="CR20" s="588">
        <v>4068095</v>
      </c>
      <c r="CS20" s="589"/>
      <c r="CT20" s="589"/>
      <c r="CU20" s="589"/>
      <c r="CV20" s="589"/>
      <c r="CW20" s="589"/>
      <c r="CX20" s="589"/>
      <c r="CY20" s="590"/>
      <c r="CZ20" s="641">
        <v>100</v>
      </c>
      <c r="DA20" s="641"/>
      <c r="DB20" s="641"/>
      <c r="DC20" s="641"/>
      <c r="DD20" s="594">
        <v>462938</v>
      </c>
      <c r="DE20" s="589"/>
      <c r="DF20" s="589"/>
      <c r="DG20" s="589"/>
      <c r="DH20" s="589"/>
      <c r="DI20" s="589"/>
      <c r="DJ20" s="589"/>
      <c r="DK20" s="589"/>
      <c r="DL20" s="589"/>
      <c r="DM20" s="589"/>
      <c r="DN20" s="589"/>
      <c r="DO20" s="589"/>
      <c r="DP20" s="590"/>
      <c r="DQ20" s="594">
        <v>3102499</v>
      </c>
      <c r="DR20" s="589"/>
      <c r="DS20" s="589"/>
      <c r="DT20" s="589"/>
      <c r="DU20" s="589"/>
      <c r="DV20" s="589"/>
      <c r="DW20" s="589"/>
      <c r="DX20" s="589"/>
      <c r="DY20" s="589"/>
      <c r="DZ20" s="589"/>
      <c r="EA20" s="589"/>
      <c r="EB20" s="589"/>
      <c r="EC20" s="620"/>
    </row>
    <row r="21" spans="2:133" ht="11.25" customHeight="1">
      <c r="B21" s="585" t="s">
        <v>260</v>
      </c>
      <c r="C21" s="586"/>
      <c r="D21" s="586"/>
      <c r="E21" s="586"/>
      <c r="F21" s="586"/>
      <c r="G21" s="586"/>
      <c r="H21" s="586"/>
      <c r="I21" s="586"/>
      <c r="J21" s="586"/>
      <c r="K21" s="586"/>
      <c r="L21" s="586"/>
      <c r="M21" s="586"/>
      <c r="N21" s="586"/>
      <c r="O21" s="586"/>
      <c r="P21" s="586"/>
      <c r="Q21" s="587"/>
      <c r="R21" s="588">
        <v>992</v>
      </c>
      <c r="S21" s="589"/>
      <c r="T21" s="589"/>
      <c r="U21" s="589"/>
      <c r="V21" s="589"/>
      <c r="W21" s="589"/>
      <c r="X21" s="589"/>
      <c r="Y21" s="590"/>
      <c r="Z21" s="641">
        <v>0</v>
      </c>
      <c r="AA21" s="641"/>
      <c r="AB21" s="641"/>
      <c r="AC21" s="641"/>
      <c r="AD21" s="642">
        <v>992</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262</v>
      </c>
      <c r="C22" s="586"/>
      <c r="D22" s="586"/>
      <c r="E22" s="586"/>
      <c r="F22" s="586"/>
      <c r="G22" s="586"/>
      <c r="H22" s="586"/>
      <c r="I22" s="586"/>
      <c r="J22" s="586"/>
      <c r="K22" s="586"/>
      <c r="L22" s="586"/>
      <c r="M22" s="586"/>
      <c r="N22" s="586"/>
      <c r="O22" s="586"/>
      <c r="P22" s="586"/>
      <c r="Q22" s="587"/>
      <c r="R22" s="588">
        <v>2141</v>
      </c>
      <c r="S22" s="589"/>
      <c r="T22" s="589"/>
      <c r="U22" s="589"/>
      <c r="V22" s="589"/>
      <c r="W22" s="589"/>
      <c r="X22" s="589"/>
      <c r="Y22" s="590"/>
      <c r="Z22" s="641">
        <v>0</v>
      </c>
      <c r="AA22" s="641"/>
      <c r="AB22" s="641"/>
      <c r="AC22" s="641"/>
      <c r="AD22" s="642" t="s">
        <v>112</v>
      </c>
      <c r="AE22" s="642"/>
      <c r="AF22" s="642"/>
      <c r="AG22" s="642"/>
      <c r="AH22" s="642"/>
      <c r="AI22" s="642"/>
      <c r="AJ22" s="642"/>
      <c r="AK22" s="642"/>
      <c r="AL22" s="611" t="s">
        <v>112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117660</v>
      </c>
      <c r="S23" s="589"/>
      <c r="T23" s="589"/>
      <c r="U23" s="589"/>
      <c r="V23" s="589"/>
      <c r="W23" s="589"/>
      <c r="X23" s="589"/>
      <c r="Y23" s="590"/>
      <c r="Z23" s="641">
        <v>2.7</v>
      </c>
      <c r="AA23" s="641"/>
      <c r="AB23" s="641"/>
      <c r="AC23" s="641"/>
      <c r="AD23" s="642">
        <v>4783</v>
      </c>
      <c r="AE23" s="642"/>
      <c r="AF23" s="642"/>
      <c r="AG23" s="642"/>
      <c r="AH23" s="642"/>
      <c r="AI23" s="642"/>
      <c r="AJ23" s="642"/>
      <c r="AK23" s="642"/>
      <c r="AL23" s="611">
        <v>0.2</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22579</v>
      </c>
      <c r="S24" s="589"/>
      <c r="T24" s="589"/>
      <c r="U24" s="589"/>
      <c r="V24" s="589"/>
      <c r="W24" s="589"/>
      <c r="X24" s="589"/>
      <c r="Y24" s="590"/>
      <c r="Z24" s="641">
        <v>0.5</v>
      </c>
      <c r="AA24" s="641"/>
      <c r="AB24" s="641"/>
      <c r="AC24" s="641"/>
      <c r="AD24" s="642" t="s">
        <v>112</v>
      </c>
      <c r="AE24" s="642"/>
      <c r="AF24" s="642"/>
      <c r="AG24" s="642"/>
      <c r="AH24" s="642"/>
      <c r="AI24" s="642"/>
      <c r="AJ24" s="642"/>
      <c r="AK24" s="642"/>
      <c r="AL24" s="611" t="s">
        <v>112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274</v>
      </c>
      <c r="CE24" s="646"/>
      <c r="CF24" s="646"/>
      <c r="CG24" s="646"/>
      <c r="CH24" s="646"/>
      <c r="CI24" s="646"/>
      <c r="CJ24" s="646"/>
      <c r="CK24" s="646"/>
      <c r="CL24" s="646"/>
      <c r="CM24" s="646"/>
      <c r="CN24" s="646"/>
      <c r="CO24" s="646"/>
      <c r="CP24" s="646"/>
      <c r="CQ24" s="647"/>
      <c r="CR24" s="638">
        <v>1732786</v>
      </c>
      <c r="CS24" s="639"/>
      <c r="CT24" s="639"/>
      <c r="CU24" s="639"/>
      <c r="CV24" s="639"/>
      <c r="CW24" s="639"/>
      <c r="CX24" s="639"/>
      <c r="CY24" s="686"/>
      <c r="CZ24" s="690">
        <v>42.6</v>
      </c>
      <c r="DA24" s="691"/>
      <c r="DB24" s="691"/>
      <c r="DC24" s="692"/>
      <c r="DD24" s="685">
        <v>1284840</v>
      </c>
      <c r="DE24" s="639"/>
      <c r="DF24" s="639"/>
      <c r="DG24" s="639"/>
      <c r="DH24" s="639"/>
      <c r="DI24" s="639"/>
      <c r="DJ24" s="639"/>
      <c r="DK24" s="686"/>
      <c r="DL24" s="685">
        <v>1284792</v>
      </c>
      <c r="DM24" s="639"/>
      <c r="DN24" s="639"/>
      <c r="DO24" s="639"/>
      <c r="DP24" s="639"/>
      <c r="DQ24" s="639"/>
      <c r="DR24" s="639"/>
      <c r="DS24" s="639"/>
      <c r="DT24" s="639"/>
      <c r="DU24" s="639"/>
      <c r="DV24" s="686"/>
      <c r="DW24" s="687">
        <v>43.7</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376217</v>
      </c>
      <c r="S25" s="589"/>
      <c r="T25" s="589"/>
      <c r="U25" s="589"/>
      <c r="V25" s="589"/>
      <c r="W25" s="589"/>
      <c r="X25" s="589"/>
      <c r="Y25" s="590"/>
      <c r="Z25" s="641">
        <v>8.6999999999999993</v>
      </c>
      <c r="AA25" s="641"/>
      <c r="AB25" s="641"/>
      <c r="AC25" s="641"/>
      <c r="AD25" s="642" t="s">
        <v>112</v>
      </c>
      <c r="AE25" s="642"/>
      <c r="AF25" s="642"/>
      <c r="AG25" s="642"/>
      <c r="AH25" s="642"/>
      <c r="AI25" s="642"/>
      <c r="AJ25" s="642"/>
      <c r="AK25" s="642"/>
      <c r="AL25" s="611" t="s">
        <v>112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277</v>
      </c>
      <c r="CE25" s="618"/>
      <c r="CF25" s="618"/>
      <c r="CG25" s="618"/>
      <c r="CH25" s="618"/>
      <c r="CI25" s="618"/>
      <c r="CJ25" s="618"/>
      <c r="CK25" s="618"/>
      <c r="CL25" s="618"/>
      <c r="CM25" s="618"/>
      <c r="CN25" s="618"/>
      <c r="CO25" s="618"/>
      <c r="CP25" s="618"/>
      <c r="CQ25" s="619"/>
      <c r="CR25" s="588">
        <v>795620</v>
      </c>
      <c r="CS25" s="607"/>
      <c r="CT25" s="607"/>
      <c r="CU25" s="607"/>
      <c r="CV25" s="607"/>
      <c r="CW25" s="607"/>
      <c r="CX25" s="607"/>
      <c r="CY25" s="608"/>
      <c r="CZ25" s="591">
        <v>19.600000000000001</v>
      </c>
      <c r="DA25" s="609"/>
      <c r="DB25" s="609"/>
      <c r="DC25" s="610"/>
      <c r="DD25" s="594">
        <v>742825</v>
      </c>
      <c r="DE25" s="607"/>
      <c r="DF25" s="607"/>
      <c r="DG25" s="607"/>
      <c r="DH25" s="607"/>
      <c r="DI25" s="607"/>
      <c r="DJ25" s="607"/>
      <c r="DK25" s="608"/>
      <c r="DL25" s="594">
        <v>742777</v>
      </c>
      <c r="DM25" s="607"/>
      <c r="DN25" s="607"/>
      <c r="DO25" s="607"/>
      <c r="DP25" s="607"/>
      <c r="DQ25" s="607"/>
      <c r="DR25" s="607"/>
      <c r="DS25" s="607"/>
      <c r="DT25" s="607"/>
      <c r="DU25" s="607"/>
      <c r="DV25" s="608"/>
      <c r="DW25" s="611">
        <v>25.3</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280</v>
      </c>
      <c r="CE26" s="618"/>
      <c r="CF26" s="618"/>
      <c r="CG26" s="618"/>
      <c r="CH26" s="618"/>
      <c r="CI26" s="618"/>
      <c r="CJ26" s="618"/>
      <c r="CK26" s="618"/>
      <c r="CL26" s="618"/>
      <c r="CM26" s="618"/>
      <c r="CN26" s="618"/>
      <c r="CO26" s="618"/>
      <c r="CP26" s="618"/>
      <c r="CQ26" s="619"/>
      <c r="CR26" s="588">
        <v>433176</v>
      </c>
      <c r="CS26" s="589"/>
      <c r="CT26" s="589"/>
      <c r="CU26" s="589"/>
      <c r="CV26" s="589"/>
      <c r="CW26" s="589"/>
      <c r="CX26" s="589"/>
      <c r="CY26" s="590"/>
      <c r="CZ26" s="591">
        <v>10.6</v>
      </c>
      <c r="DA26" s="609"/>
      <c r="DB26" s="609"/>
      <c r="DC26" s="610"/>
      <c r="DD26" s="594">
        <v>383124</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212863</v>
      </c>
      <c r="S27" s="589"/>
      <c r="T27" s="589"/>
      <c r="U27" s="589"/>
      <c r="V27" s="589"/>
      <c r="W27" s="589"/>
      <c r="X27" s="589"/>
      <c r="Y27" s="590"/>
      <c r="Z27" s="641">
        <v>4.9000000000000004</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1212430</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0"/>
      <c r="CD27" s="621" t="s">
        <v>283</v>
      </c>
      <c r="CE27" s="618"/>
      <c r="CF27" s="618"/>
      <c r="CG27" s="618"/>
      <c r="CH27" s="618"/>
      <c r="CI27" s="618"/>
      <c r="CJ27" s="618"/>
      <c r="CK27" s="618"/>
      <c r="CL27" s="618"/>
      <c r="CM27" s="618"/>
      <c r="CN27" s="618"/>
      <c r="CO27" s="618"/>
      <c r="CP27" s="618"/>
      <c r="CQ27" s="619"/>
      <c r="CR27" s="588">
        <v>524678</v>
      </c>
      <c r="CS27" s="607"/>
      <c r="CT27" s="607"/>
      <c r="CU27" s="607"/>
      <c r="CV27" s="607"/>
      <c r="CW27" s="607"/>
      <c r="CX27" s="607"/>
      <c r="CY27" s="608"/>
      <c r="CZ27" s="591">
        <v>12.9</v>
      </c>
      <c r="DA27" s="609"/>
      <c r="DB27" s="609"/>
      <c r="DC27" s="610"/>
      <c r="DD27" s="594">
        <v>176003</v>
      </c>
      <c r="DE27" s="607"/>
      <c r="DF27" s="607"/>
      <c r="DG27" s="607"/>
      <c r="DH27" s="607"/>
      <c r="DI27" s="607"/>
      <c r="DJ27" s="607"/>
      <c r="DK27" s="608"/>
      <c r="DL27" s="594">
        <v>176003</v>
      </c>
      <c r="DM27" s="607"/>
      <c r="DN27" s="607"/>
      <c r="DO27" s="607"/>
      <c r="DP27" s="607"/>
      <c r="DQ27" s="607"/>
      <c r="DR27" s="607"/>
      <c r="DS27" s="607"/>
      <c r="DT27" s="607"/>
      <c r="DU27" s="607"/>
      <c r="DV27" s="608"/>
      <c r="DW27" s="611">
        <v>6</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17792</v>
      </c>
      <c r="S28" s="589"/>
      <c r="T28" s="589"/>
      <c r="U28" s="589"/>
      <c r="V28" s="589"/>
      <c r="W28" s="589"/>
      <c r="X28" s="589"/>
      <c r="Y28" s="590"/>
      <c r="Z28" s="641">
        <v>0.4</v>
      </c>
      <c r="AA28" s="641"/>
      <c r="AB28" s="641"/>
      <c r="AC28" s="641"/>
      <c r="AD28" s="642">
        <v>2112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285</v>
      </c>
      <c r="CE28" s="618"/>
      <c r="CF28" s="618"/>
      <c r="CG28" s="618"/>
      <c r="CH28" s="618"/>
      <c r="CI28" s="618"/>
      <c r="CJ28" s="618"/>
      <c r="CK28" s="618"/>
      <c r="CL28" s="618"/>
      <c r="CM28" s="618"/>
      <c r="CN28" s="618"/>
      <c r="CO28" s="618"/>
      <c r="CP28" s="618"/>
      <c r="CQ28" s="619"/>
      <c r="CR28" s="588">
        <v>412488</v>
      </c>
      <c r="CS28" s="589"/>
      <c r="CT28" s="589"/>
      <c r="CU28" s="589"/>
      <c r="CV28" s="589"/>
      <c r="CW28" s="589"/>
      <c r="CX28" s="589"/>
      <c r="CY28" s="590"/>
      <c r="CZ28" s="591">
        <v>10.1</v>
      </c>
      <c r="DA28" s="609"/>
      <c r="DB28" s="609"/>
      <c r="DC28" s="610"/>
      <c r="DD28" s="594">
        <v>366012</v>
      </c>
      <c r="DE28" s="589"/>
      <c r="DF28" s="589"/>
      <c r="DG28" s="589"/>
      <c r="DH28" s="589"/>
      <c r="DI28" s="589"/>
      <c r="DJ28" s="589"/>
      <c r="DK28" s="590"/>
      <c r="DL28" s="594">
        <v>366012</v>
      </c>
      <c r="DM28" s="589"/>
      <c r="DN28" s="589"/>
      <c r="DO28" s="589"/>
      <c r="DP28" s="589"/>
      <c r="DQ28" s="589"/>
      <c r="DR28" s="589"/>
      <c r="DS28" s="589"/>
      <c r="DT28" s="589"/>
      <c r="DU28" s="589"/>
      <c r="DV28" s="590"/>
      <c r="DW28" s="611">
        <v>12.5</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4799</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1" t="s">
        <v>290</v>
      </c>
      <c r="CG29" s="618"/>
      <c r="CH29" s="618"/>
      <c r="CI29" s="618"/>
      <c r="CJ29" s="618"/>
      <c r="CK29" s="618"/>
      <c r="CL29" s="618"/>
      <c r="CM29" s="618"/>
      <c r="CN29" s="618"/>
      <c r="CO29" s="618"/>
      <c r="CP29" s="618"/>
      <c r="CQ29" s="619"/>
      <c r="CR29" s="588">
        <v>412488</v>
      </c>
      <c r="CS29" s="607"/>
      <c r="CT29" s="607"/>
      <c r="CU29" s="607"/>
      <c r="CV29" s="607"/>
      <c r="CW29" s="607"/>
      <c r="CX29" s="607"/>
      <c r="CY29" s="608"/>
      <c r="CZ29" s="591">
        <v>10.1</v>
      </c>
      <c r="DA29" s="609"/>
      <c r="DB29" s="609"/>
      <c r="DC29" s="610"/>
      <c r="DD29" s="594">
        <v>366012</v>
      </c>
      <c r="DE29" s="607"/>
      <c r="DF29" s="607"/>
      <c r="DG29" s="607"/>
      <c r="DH29" s="607"/>
      <c r="DI29" s="607"/>
      <c r="DJ29" s="607"/>
      <c r="DK29" s="608"/>
      <c r="DL29" s="594">
        <v>366012</v>
      </c>
      <c r="DM29" s="607"/>
      <c r="DN29" s="607"/>
      <c r="DO29" s="607"/>
      <c r="DP29" s="607"/>
      <c r="DQ29" s="607"/>
      <c r="DR29" s="607"/>
      <c r="DS29" s="607"/>
      <c r="DT29" s="607"/>
      <c r="DU29" s="607"/>
      <c r="DV29" s="608"/>
      <c r="DW29" s="611">
        <v>12.5</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85724</v>
      </c>
      <c r="S30" s="589"/>
      <c r="T30" s="589"/>
      <c r="U30" s="589"/>
      <c r="V30" s="589"/>
      <c r="W30" s="589"/>
      <c r="X30" s="589"/>
      <c r="Y30" s="590"/>
      <c r="Z30" s="641">
        <v>2</v>
      </c>
      <c r="AA30" s="641"/>
      <c r="AB30" s="641"/>
      <c r="AC30" s="641"/>
      <c r="AD30" s="642" t="s">
        <v>112</v>
      </c>
      <c r="AE30" s="642"/>
      <c r="AF30" s="642"/>
      <c r="AG30" s="642"/>
      <c r="AH30" s="642"/>
      <c r="AI30" s="642"/>
      <c r="AJ30" s="642"/>
      <c r="AK30" s="642"/>
      <c r="AL30" s="611" t="s">
        <v>112</v>
      </c>
      <c r="AM30" s="643"/>
      <c r="AN30" s="643"/>
      <c r="AO30" s="644"/>
      <c r="AP30" s="664" t="s">
        <v>292</v>
      </c>
      <c r="AQ30" s="665"/>
      <c r="AR30" s="665"/>
      <c r="AS30" s="665"/>
      <c r="AT30" s="670" t="s">
        <v>293</v>
      </c>
      <c r="AU30" s="182"/>
      <c r="AV30" s="182"/>
      <c r="AW30" s="182"/>
      <c r="AX30" s="673" t="s">
        <v>172</v>
      </c>
      <c r="AY30" s="674"/>
      <c r="AZ30" s="674"/>
      <c r="BA30" s="674"/>
      <c r="BB30" s="674"/>
      <c r="BC30" s="674"/>
      <c r="BD30" s="674"/>
      <c r="BE30" s="674"/>
      <c r="BF30" s="675"/>
      <c r="BG30" s="654">
        <v>99.4</v>
      </c>
      <c r="BH30" s="655"/>
      <c r="BI30" s="655"/>
      <c r="BJ30" s="655"/>
      <c r="BK30" s="655"/>
      <c r="BL30" s="655"/>
      <c r="BM30" s="656">
        <v>98</v>
      </c>
      <c r="BN30" s="655"/>
      <c r="BO30" s="655"/>
      <c r="BP30" s="655"/>
      <c r="BQ30" s="657"/>
      <c r="BR30" s="654">
        <v>99.3</v>
      </c>
      <c r="BS30" s="655"/>
      <c r="BT30" s="655"/>
      <c r="BU30" s="655"/>
      <c r="BV30" s="655"/>
      <c r="BW30" s="655"/>
      <c r="BX30" s="656">
        <v>97.8</v>
      </c>
      <c r="BY30" s="655"/>
      <c r="BZ30" s="655"/>
      <c r="CA30" s="655"/>
      <c r="CB30" s="657"/>
      <c r="CD30" s="660"/>
      <c r="CE30" s="661"/>
      <c r="CF30" s="621" t="s">
        <v>294</v>
      </c>
      <c r="CG30" s="618"/>
      <c r="CH30" s="618"/>
      <c r="CI30" s="618"/>
      <c r="CJ30" s="618"/>
      <c r="CK30" s="618"/>
      <c r="CL30" s="618"/>
      <c r="CM30" s="618"/>
      <c r="CN30" s="618"/>
      <c r="CO30" s="618"/>
      <c r="CP30" s="618"/>
      <c r="CQ30" s="619"/>
      <c r="CR30" s="588">
        <v>366216</v>
      </c>
      <c r="CS30" s="589"/>
      <c r="CT30" s="589"/>
      <c r="CU30" s="589"/>
      <c r="CV30" s="589"/>
      <c r="CW30" s="589"/>
      <c r="CX30" s="589"/>
      <c r="CY30" s="590"/>
      <c r="CZ30" s="591">
        <v>9</v>
      </c>
      <c r="DA30" s="609"/>
      <c r="DB30" s="609"/>
      <c r="DC30" s="610"/>
      <c r="DD30" s="594">
        <v>333129</v>
      </c>
      <c r="DE30" s="589"/>
      <c r="DF30" s="589"/>
      <c r="DG30" s="589"/>
      <c r="DH30" s="589"/>
      <c r="DI30" s="589"/>
      <c r="DJ30" s="589"/>
      <c r="DK30" s="590"/>
      <c r="DL30" s="594">
        <v>333129</v>
      </c>
      <c r="DM30" s="589"/>
      <c r="DN30" s="589"/>
      <c r="DO30" s="589"/>
      <c r="DP30" s="589"/>
      <c r="DQ30" s="589"/>
      <c r="DR30" s="589"/>
      <c r="DS30" s="589"/>
      <c r="DT30" s="589"/>
      <c r="DU30" s="589"/>
      <c r="DV30" s="590"/>
      <c r="DW30" s="611">
        <v>11.3</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229057</v>
      </c>
      <c r="S31" s="589"/>
      <c r="T31" s="589"/>
      <c r="U31" s="589"/>
      <c r="V31" s="589"/>
      <c r="W31" s="589"/>
      <c r="X31" s="589"/>
      <c r="Y31" s="590"/>
      <c r="Z31" s="641">
        <v>5.3</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99.4</v>
      </c>
      <c r="BH31" s="607"/>
      <c r="BI31" s="607"/>
      <c r="BJ31" s="607"/>
      <c r="BK31" s="607"/>
      <c r="BL31" s="607"/>
      <c r="BM31" s="643">
        <v>98.6</v>
      </c>
      <c r="BN31" s="653"/>
      <c r="BO31" s="653"/>
      <c r="BP31" s="653"/>
      <c r="BQ31" s="617"/>
      <c r="BR31" s="652">
        <v>99.5</v>
      </c>
      <c r="BS31" s="607"/>
      <c r="BT31" s="607"/>
      <c r="BU31" s="607"/>
      <c r="BV31" s="607"/>
      <c r="BW31" s="607"/>
      <c r="BX31" s="643">
        <v>98.4</v>
      </c>
      <c r="BY31" s="653"/>
      <c r="BZ31" s="653"/>
      <c r="CA31" s="653"/>
      <c r="CB31" s="617"/>
      <c r="CD31" s="660"/>
      <c r="CE31" s="661"/>
      <c r="CF31" s="621" t="s">
        <v>298</v>
      </c>
      <c r="CG31" s="618"/>
      <c r="CH31" s="618"/>
      <c r="CI31" s="618"/>
      <c r="CJ31" s="618"/>
      <c r="CK31" s="618"/>
      <c r="CL31" s="618"/>
      <c r="CM31" s="618"/>
      <c r="CN31" s="618"/>
      <c r="CO31" s="618"/>
      <c r="CP31" s="618"/>
      <c r="CQ31" s="619"/>
      <c r="CR31" s="588">
        <v>46272</v>
      </c>
      <c r="CS31" s="607"/>
      <c r="CT31" s="607"/>
      <c r="CU31" s="607"/>
      <c r="CV31" s="607"/>
      <c r="CW31" s="607"/>
      <c r="CX31" s="607"/>
      <c r="CY31" s="608"/>
      <c r="CZ31" s="591">
        <v>1.1000000000000001</v>
      </c>
      <c r="DA31" s="609"/>
      <c r="DB31" s="609"/>
      <c r="DC31" s="610"/>
      <c r="DD31" s="594">
        <v>32883</v>
      </c>
      <c r="DE31" s="607"/>
      <c r="DF31" s="607"/>
      <c r="DG31" s="607"/>
      <c r="DH31" s="607"/>
      <c r="DI31" s="607"/>
      <c r="DJ31" s="607"/>
      <c r="DK31" s="608"/>
      <c r="DL31" s="594">
        <v>32883</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110277</v>
      </c>
      <c r="S32" s="589"/>
      <c r="T32" s="589"/>
      <c r="U32" s="589"/>
      <c r="V32" s="589"/>
      <c r="W32" s="589"/>
      <c r="X32" s="589"/>
      <c r="Y32" s="590"/>
      <c r="Z32" s="641">
        <v>2.6</v>
      </c>
      <c r="AA32" s="641"/>
      <c r="AB32" s="641"/>
      <c r="AC32" s="641"/>
      <c r="AD32" s="642">
        <v>45</v>
      </c>
      <c r="AE32" s="642"/>
      <c r="AF32" s="642"/>
      <c r="AG32" s="642"/>
      <c r="AH32" s="642"/>
      <c r="AI32" s="642"/>
      <c r="AJ32" s="642"/>
      <c r="AK32" s="642"/>
      <c r="AL32" s="611">
        <v>0</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99.2</v>
      </c>
      <c r="BH32" s="573"/>
      <c r="BI32" s="573"/>
      <c r="BJ32" s="573"/>
      <c r="BK32" s="573"/>
      <c r="BL32" s="573"/>
      <c r="BM32" s="636">
        <v>97.2</v>
      </c>
      <c r="BN32" s="573"/>
      <c r="BO32" s="573"/>
      <c r="BP32" s="573"/>
      <c r="BQ32" s="630"/>
      <c r="BR32" s="651">
        <v>99.2</v>
      </c>
      <c r="BS32" s="573"/>
      <c r="BT32" s="573"/>
      <c r="BU32" s="573"/>
      <c r="BV32" s="573"/>
      <c r="BW32" s="573"/>
      <c r="BX32" s="636">
        <v>97</v>
      </c>
      <c r="BY32" s="573"/>
      <c r="BZ32" s="573"/>
      <c r="CA32" s="573"/>
      <c r="CB32" s="630"/>
      <c r="CD32" s="662"/>
      <c r="CE32" s="663"/>
      <c r="CF32" s="621" t="s">
        <v>301</v>
      </c>
      <c r="CG32" s="618"/>
      <c r="CH32" s="618"/>
      <c r="CI32" s="618"/>
      <c r="CJ32" s="618"/>
      <c r="CK32" s="618"/>
      <c r="CL32" s="618"/>
      <c r="CM32" s="618"/>
      <c r="CN32" s="618"/>
      <c r="CO32" s="618"/>
      <c r="CP32" s="618"/>
      <c r="CQ32" s="619"/>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326434</v>
      </c>
      <c r="S33" s="589"/>
      <c r="T33" s="589"/>
      <c r="U33" s="589"/>
      <c r="V33" s="589"/>
      <c r="W33" s="589"/>
      <c r="X33" s="589"/>
      <c r="Y33" s="590"/>
      <c r="Z33" s="641">
        <v>7.6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303</v>
      </c>
      <c r="CE33" s="618"/>
      <c r="CF33" s="618"/>
      <c r="CG33" s="618"/>
      <c r="CH33" s="618"/>
      <c r="CI33" s="618"/>
      <c r="CJ33" s="618"/>
      <c r="CK33" s="618"/>
      <c r="CL33" s="618"/>
      <c r="CM33" s="618"/>
      <c r="CN33" s="618"/>
      <c r="CO33" s="618"/>
      <c r="CP33" s="618"/>
      <c r="CQ33" s="619"/>
      <c r="CR33" s="588">
        <v>1872371</v>
      </c>
      <c r="CS33" s="607"/>
      <c r="CT33" s="607"/>
      <c r="CU33" s="607"/>
      <c r="CV33" s="607"/>
      <c r="CW33" s="607"/>
      <c r="CX33" s="607"/>
      <c r="CY33" s="608"/>
      <c r="CZ33" s="591">
        <v>46</v>
      </c>
      <c r="DA33" s="609"/>
      <c r="DB33" s="609"/>
      <c r="DC33" s="610"/>
      <c r="DD33" s="594">
        <v>1590635</v>
      </c>
      <c r="DE33" s="607"/>
      <c r="DF33" s="607"/>
      <c r="DG33" s="607"/>
      <c r="DH33" s="607"/>
      <c r="DI33" s="607"/>
      <c r="DJ33" s="607"/>
      <c r="DK33" s="608"/>
      <c r="DL33" s="594">
        <v>1252192</v>
      </c>
      <c r="DM33" s="607"/>
      <c r="DN33" s="607"/>
      <c r="DO33" s="607"/>
      <c r="DP33" s="607"/>
      <c r="DQ33" s="607"/>
      <c r="DR33" s="607"/>
      <c r="DS33" s="607"/>
      <c r="DT33" s="607"/>
      <c r="DU33" s="607"/>
      <c r="DV33" s="608"/>
      <c r="DW33" s="611">
        <v>42.6</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307</v>
      </c>
      <c r="CE34" s="618"/>
      <c r="CF34" s="618"/>
      <c r="CG34" s="618"/>
      <c r="CH34" s="618"/>
      <c r="CI34" s="618"/>
      <c r="CJ34" s="618"/>
      <c r="CK34" s="618"/>
      <c r="CL34" s="618"/>
      <c r="CM34" s="618"/>
      <c r="CN34" s="618"/>
      <c r="CO34" s="618"/>
      <c r="CP34" s="618"/>
      <c r="CQ34" s="619"/>
      <c r="CR34" s="588">
        <v>572582</v>
      </c>
      <c r="CS34" s="589"/>
      <c r="CT34" s="589"/>
      <c r="CU34" s="589"/>
      <c r="CV34" s="589"/>
      <c r="CW34" s="589"/>
      <c r="CX34" s="589"/>
      <c r="CY34" s="590"/>
      <c r="CZ34" s="591">
        <v>14.1</v>
      </c>
      <c r="DA34" s="609"/>
      <c r="DB34" s="609"/>
      <c r="DC34" s="610"/>
      <c r="DD34" s="594">
        <v>409979</v>
      </c>
      <c r="DE34" s="589"/>
      <c r="DF34" s="589"/>
      <c r="DG34" s="589"/>
      <c r="DH34" s="589"/>
      <c r="DI34" s="589"/>
      <c r="DJ34" s="589"/>
      <c r="DK34" s="590"/>
      <c r="DL34" s="594">
        <v>375420</v>
      </c>
      <c r="DM34" s="589"/>
      <c r="DN34" s="589"/>
      <c r="DO34" s="589"/>
      <c r="DP34" s="589"/>
      <c r="DQ34" s="589"/>
      <c r="DR34" s="589"/>
      <c r="DS34" s="589"/>
      <c r="DT34" s="589"/>
      <c r="DU34" s="589"/>
      <c r="DV34" s="590"/>
      <c r="DW34" s="611">
        <v>12.8</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211034</v>
      </c>
      <c r="S35" s="589"/>
      <c r="T35" s="589"/>
      <c r="U35" s="589"/>
      <c r="V35" s="589"/>
      <c r="W35" s="589"/>
      <c r="X35" s="589"/>
      <c r="Y35" s="590"/>
      <c r="Z35" s="641">
        <v>4.9000000000000004</v>
      </c>
      <c r="AA35" s="641"/>
      <c r="AB35" s="641"/>
      <c r="AC35" s="641"/>
      <c r="AD35" s="642" t="s">
        <v>112</v>
      </c>
      <c r="AE35" s="642"/>
      <c r="AF35" s="642"/>
      <c r="AG35" s="642"/>
      <c r="AH35" s="642"/>
      <c r="AI35" s="642"/>
      <c r="AJ35" s="642"/>
      <c r="AK35" s="642"/>
      <c r="AL35" s="611" t="s">
        <v>112</v>
      </c>
      <c r="AM35" s="643"/>
      <c r="AN35" s="643"/>
      <c r="AO35" s="644"/>
      <c r="AP35" s="186"/>
      <c r="AQ35" s="645" t="s">
        <v>309</v>
      </c>
      <c r="AR35" s="646"/>
      <c r="AS35" s="646"/>
      <c r="AT35" s="646"/>
      <c r="AU35" s="646"/>
      <c r="AV35" s="646"/>
      <c r="AW35" s="646"/>
      <c r="AX35" s="646"/>
      <c r="AY35" s="647"/>
      <c r="AZ35" s="638">
        <v>710246</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118183</v>
      </c>
      <c r="BW35" s="639"/>
      <c r="BX35" s="639"/>
      <c r="BY35" s="639"/>
      <c r="BZ35" s="639"/>
      <c r="CA35" s="639"/>
      <c r="CB35" s="640"/>
      <c r="CD35" s="621" t="s">
        <v>311</v>
      </c>
      <c r="CE35" s="618"/>
      <c r="CF35" s="618"/>
      <c r="CG35" s="618"/>
      <c r="CH35" s="618"/>
      <c r="CI35" s="618"/>
      <c r="CJ35" s="618"/>
      <c r="CK35" s="618"/>
      <c r="CL35" s="618"/>
      <c r="CM35" s="618"/>
      <c r="CN35" s="618"/>
      <c r="CO35" s="618"/>
      <c r="CP35" s="618"/>
      <c r="CQ35" s="619"/>
      <c r="CR35" s="588">
        <v>20906</v>
      </c>
      <c r="CS35" s="607"/>
      <c r="CT35" s="607"/>
      <c r="CU35" s="607"/>
      <c r="CV35" s="607"/>
      <c r="CW35" s="607"/>
      <c r="CX35" s="607"/>
      <c r="CY35" s="608"/>
      <c r="CZ35" s="591">
        <v>0.5</v>
      </c>
      <c r="DA35" s="609"/>
      <c r="DB35" s="609"/>
      <c r="DC35" s="610"/>
      <c r="DD35" s="594">
        <v>19260</v>
      </c>
      <c r="DE35" s="607"/>
      <c r="DF35" s="607"/>
      <c r="DG35" s="607"/>
      <c r="DH35" s="607"/>
      <c r="DI35" s="607"/>
      <c r="DJ35" s="607"/>
      <c r="DK35" s="608"/>
      <c r="DL35" s="594">
        <v>19260</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4311703</v>
      </c>
      <c r="S36" s="629"/>
      <c r="T36" s="629"/>
      <c r="U36" s="629"/>
      <c r="V36" s="629"/>
      <c r="W36" s="629"/>
      <c r="X36" s="629"/>
      <c r="Y36" s="632"/>
      <c r="Z36" s="633">
        <v>100</v>
      </c>
      <c r="AA36" s="633"/>
      <c r="AB36" s="633"/>
      <c r="AC36" s="633"/>
      <c r="AD36" s="634">
        <v>2726021</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333136</v>
      </c>
      <c r="BA36" s="589"/>
      <c r="BB36" s="589"/>
      <c r="BC36" s="589"/>
      <c r="BD36" s="607"/>
      <c r="BE36" s="607"/>
      <c r="BF36" s="617"/>
      <c r="BG36" s="621" t="s">
        <v>314</v>
      </c>
      <c r="BH36" s="618"/>
      <c r="BI36" s="618"/>
      <c r="BJ36" s="618"/>
      <c r="BK36" s="618"/>
      <c r="BL36" s="618"/>
      <c r="BM36" s="618"/>
      <c r="BN36" s="618"/>
      <c r="BO36" s="618"/>
      <c r="BP36" s="618"/>
      <c r="BQ36" s="618"/>
      <c r="BR36" s="618"/>
      <c r="BS36" s="618"/>
      <c r="BT36" s="618"/>
      <c r="BU36" s="619"/>
      <c r="BV36" s="588">
        <v>94708</v>
      </c>
      <c r="BW36" s="589"/>
      <c r="BX36" s="589"/>
      <c r="BY36" s="589"/>
      <c r="BZ36" s="589"/>
      <c r="CA36" s="589"/>
      <c r="CB36" s="620"/>
      <c r="CD36" s="621" t="s">
        <v>315</v>
      </c>
      <c r="CE36" s="618"/>
      <c r="CF36" s="618"/>
      <c r="CG36" s="618"/>
      <c r="CH36" s="618"/>
      <c r="CI36" s="618"/>
      <c r="CJ36" s="618"/>
      <c r="CK36" s="618"/>
      <c r="CL36" s="618"/>
      <c r="CM36" s="618"/>
      <c r="CN36" s="618"/>
      <c r="CO36" s="618"/>
      <c r="CP36" s="618"/>
      <c r="CQ36" s="619"/>
      <c r="CR36" s="588">
        <v>425788</v>
      </c>
      <c r="CS36" s="589"/>
      <c r="CT36" s="589"/>
      <c r="CU36" s="589"/>
      <c r="CV36" s="589"/>
      <c r="CW36" s="589"/>
      <c r="CX36" s="589"/>
      <c r="CY36" s="590"/>
      <c r="CZ36" s="591">
        <v>10.5</v>
      </c>
      <c r="DA36" s="609"/>
      <c r="DB36" s="609"/>
      <c r="DC36" s="610"/>
      <c r="DD36" s="594">
        <v>395006</v>
      </c>
      <c r="DE36" s="589"/>
      <c r="DF36" s="589"/>
      <c r="DG36" s="589"/>
      <c r="DH36" s="589"/>
      <c r="DI36" s="589"/>
      <c r="DJ36" s="589"/>
      <c r="DK36" s="590"/>
      <c r="DL36" s="594">
        <v>323968</v>
      </c>
      <c r="DM36" s="589"/>
      <c r="DN36" s="589"/>
      <c r="DO36" s="589"/>
      <c r="DP36" s="589"/>
      <c r="DQ36" s="589"/>
      <c r="DR36" s="589"/>
      <c r="DS36" s="589"/>
      <c r="DT36" s="589"/>
      <c r="DU36" s="589"/>
      <c r="DV36" s="590"/>
      <c r="DW36" s="611">
        <v>11</v>
      </c>
      <c r="DX36" s="612"/>
      <c r="DY36" s="612"/>
      <c r="DZ36" s="612"/>
      <c r="EA36" s="612"/>
      <c r="EB36" s="612"/>
      <c r="EC36" s="613"/>
    </row>
    <row r="37" spans="2:133" ht="11.25" customHeight="1">
      <c r="AQ37" s="614" t="s">
        <v>316</v>
      </c>
      <c r="AR37" s="615"/>
      <c r="AS37" s="615"/>
      <c r="AT37" s="615"/>
      <c r="AU37" s="615"/>
      <c r="AV37" s="615"/>
      <c r="AW37" s="615"/>
      <c r="AX37" s="615"/>
      <c r="AY37" s="616"/>
      <c r="AZ37" s="588">
        <v>3050</v>
      </c>
      <c r="BA37" s="589"/>
      <c r="BB37" s="589"/>
      <c r="BC37" s="589"/>
      <c r="BD37" s="607"/>
      <c r="BE37" s="607"/>
      <c r="BF37" s="617"/>
      <c r="BG37" s="621" t="s">
        <v>317</v>
      </c>
      <c r="BH37" s="618"/>
      <c r="BI37" s="618"/>
      <c r="BJ37" s="618"/>
      <c r="BK37" s="618"/>
      <c r="BL37" s="618"/>
      <c r="BM37" s="618"/>
      <c r="BN37" s="618"/>
      <c r="BO37" s="618"/>
      <c r="BP37" s="618"/>
      <c r="BQ37" s="618"/>
      <c r="BR37" s="618"/>
      <c r="BS37" s="618"/>
      <c r="BT37" s="618"/>
      <c r="BU37" s="619"/>
      <c r="BV37" s="588">
        <v>1484</v>
      </c>
      <c r="BW37" s="589"/>
      <c r="BX37" s="589"/>
      <c r="BY37" s="589"/>
      <c r="BZ37" s="589"/>
      <c r="CA37" s="589"/>
      <c r="CB37" s="620"/>
      <c r="CD37" s="621" t="s">
        <v>318</v>
      </c>
      <c r="CE37" s="618"/>
      <c r="CF37" s="618"/>
      <c r="CG37" s="618"/>
      <c r="CH37" s="618"/>
      <c r="CI37" s="618"/>
      <c r="CJ37" s="618"/>
      <c r="CK37" s="618"/>
      <c r="CL37" s="618"/>
      <c r="CM37" s="618"/>
      <c r="CN37" s="618"/>
      <c r="CO37" s="618"/>
      <c r="CP37" s="618"/>
      <c r="CQ37" s="619"/>
      <c r="CR37" s="588">
        <v>251301</v>
      </c>
      <c r="CS37" s="607"/>
      <c r="CT37" s="607"/>
      <c r="CU37" s="607"/>
      <c r="CV37" s="607"/>
      <c r="CW37" s="607"/>
      <c r="CX37" s="607"/>
      <c r="CY37" s="608"/>
      <c r="CZ37" s="591">
        <v>6.2</v>
      </c>
      <c r="DA37" s="609"/>
      <c r="DB37" s="609"/>
      <c r="DC37" s="610"/>
      <c r="DD37" s="594">
        <v>251206</v>
      </c>
      <c r="DE37" s="607"/>
      <c r="DF37" s="607"/>
      <c r="DG37" s="607"/>
      <c r="DH37" s="607"/>
      <c r="DI37" s="607"/>
      <c r="DJ37" s="607"/>
      <c r="DK37" s="608"/>
      <c r="DL37" s="594">
        <v>214983</v>
      </c>
      <c r="DM37" s="607"/>
      <c r="DN37" s="607"/>
      <c r="DO37" s="607"/>
      <c r="DP37" s="607"/>
      <c r="DQ37" s="607"/>
      <c r="DR37" s="607"/>
      <c r="DS37" s="607"/>
      <c r="DT37" s="607"/>
      <c r="DU37" s="607"/>
      <c r="DV37" s="608"/>
      <c r="DW37" s="611">
        <v>7.3</v>
      </c>
      <c r="DX37" s="612"/>
      <c r="DY37" s="612"/>
      <c r="DZ37" s="612"/>
      <c r="EA37" s="612"/>
      <c r="EB37" s="612"/>
      <c r="EC37" s="613"/>
    </row>
    <row r="38" spans="2:133" ht="11.25" customHeight="1">
      <c r="AQ38" s="614" t="s">
        <v>319</v>
      </c>
      <c r="AR38" s="615"/>
      <c r="AS38" s="615"/>
      <c r="AT38" s="615"/>
      <c r="AU38" s="615"/>
      <c r="AV38" s="615"/>
      <c r="AW38" s="615"/>
      <c r="AX38" s="615"/>
      <c r="AY38" s="616"/>
      <c r="AZ38" s="588" t="s">
        <v>320</v>
      </c>
      <c r="BA38" s="589"/>
      <c r="BB38" s="589"/>
      <c r="BC38" s="589"/>
      <c r="BD38" s="607"/>
      <c r="BE38" s="607"/>
      <c r="BF38" s="617"/>
      <c r="BG38" s="621" t="s">
        <v>321</v>
      </c>
      <c r="BH38" s="618"/>
      <c r="BI38" s="618"/>
      <c r="BJ38" s="618"/>
      <c r="BK38" s="618"/>
      <c r="BL38" s="618"/>
      <c r="BM38" s="618"/>
      <c r="BN38" s="618"/>
      <c r="BO38" s="618"/>
      <c r="BP38" s="618"/>
      <c r="BQ38" s="618"/>
      <c r="BR38" s="618"/>
      <c r="BS38" s="618"/>
      <c r="BT38" s="618"/>
      <c r="BU38" s="619"/>
      <c r="BV38" s="588">
        <v>2682</v>
      </c>
      <c r="BW38" s="589"/>
      <c r="BX38" s="589"/>
      <c r="BY38" s="589"/>
      <c r="BZ38" s="589"/>
      <c r="CA38" s="589"/>
      <c r="CB38" s="620"/>
      <c r="CD38" s="621" t="s">
        <v>322</v>
      </c>
      <c r="CE38" s="618"/>
      <c r="CF38" s="618"/>
      <c r="CG38" s="618"/>
      <c r="CH38" s="618"/>
      <c r="CI38" s="618"/>
      <c r="CJ38" s="618"/>
      <c r="CK38" s="618"/>
      <c r="CL38" s="618"/>
      <c r="CM38" s="618"/>
      <c r="CN38" s="618"/>
      <c r="CO38" s="618"/>
      <c r="CP38" s="618"/>
      <c r="CQ38" s="619"/>
      <c r="CR38" s="588">
        <v>701073</v>
      </c>
      <c r="CS38" s="589"/>
      <c r="CT38" s="589"/>
      <c r="CU38" s="589"/>
      <c r="CV38" s="589"/>
      <c r="CW38" s="589"/>
      <c r="CX38" s="589"/>
      <c r="CY38" s="590"/>
      <c r="CZ38" s="591">
        <v>17.2</v>
      </c>
      <c r="DA38" s="609"/>
      <c r="DB38" s="609"/>
      <c r="DC38" s="610"/>
      <c r="DD38" s="594">
        <v>652876</v>
      </c>
      <c r="DE38" s="589"/>
      <c r="DF38" s="589"/>
      <c r="DG38" s="589"/>
      <c r="DH38" s="589"/>
      <c r="DI38" s="589"/>
      <c r="DJ38" s="589"/>
      <c r="DK38" s="590"/>
      <c r="DL38" s="594">
        <v>533544</v>
      </c>
      <c r="DM38" s="589"/>
      <c r="DN38" s="589"/>
      <c r="DO38" s="589"/>
      <c r="DP38" s="589"/>
      <c r="DQ38" s="589"/>
      <c r="DR38" s="589"/>
      <c r="DS38" s="589"/>
      <c r="DT38" s="589"/>
      <c r="DU38" s="589"/>
      <c r="DV38" s="590"/>
      <c r="DW38" s="611">
        <v>18.2</v>
      </c>
      <c r="DX38" s="612"/>
      <c r="DY38" s="612"/>
      <c r="DZ38" s="612"/>
      <c r="EA38" s="612"/>
      <c r="EB38" s="612"/>
      <c r="EC38" s="613"/>
    </row>
    <row r="39" spans="2:133" ht="11.25" customHeight="1">
      <c r="AQ39" s="614" t="s">
        <v>323</v>
      </c>
      <c r="AR39" s="615"/>
      <c r="AS39" s="615"/>
      <c r="AT39" s="615"/>
      <c r="AU39" s="615"/>
      <c r="AV39" s="615"/>
      <c r="AW39" s="615"/>
      <c r="AX39" s="615"/>
      <c r="AY39" s="616"/>
      <c r="AZ39" s="588" t="s">
        <v>320</v>
      </c>
      <c r="BA39" s="589"/>
      <c r="BB39" s="589"/>
      <c r="BC39" s="589"/>
      <c r="BD39" s="607"/>
      <c r="BE39" s="607"/>
      <c r="BF39" s="617"/>
      <c r="BG39" s="622" t="s">
        <v>324</v>
      </c>
      <c r="BH39" s="623"/>
      <c r="BI39" s="623"/>
      <c r="BJ39" s="623"/>
      <c r="BK39" s="623"/>
      <c r="BL39" s="187"/>
      <c r="BM39" s="618" t="s">
        <v>325</v>
      </c>
      <c r="BN39" s="618"/>
      <c r="BO39" s="618"/>
      <c r="BP39" s="618"/>
      <c r="BQ39" s="618"/>
      <c r="BR39" s="618"/>
      <c r="BS39" s="618"/>
      <c r="BT39" s="618"/>
      <c r="BU39" s="619"/>
      <c r="BV39" s="588">
        <v>98</v>
      </c>
      <c r="BW39" s="589"/>
      <c r="BX39" s="589"/>
      <c r="BY39" s="589"/>
      <c r="BZ39" s="589"/>
      <c r="CA39" s="589"/>
      <c r="CB39" s="620"/>
      <c r="CD39" s="621" t="s">
        <v>326</v>
      </c>
      <c r="CE39" s="618"/>
      <c r="CF39" s="618"/>
      <c r="CG39" s="618"/>
      <c r="CH39" s="618"/>
      <c r="CI39" s="618"/>
      <c r="CJ39" s="618"/>
      <c r="CK39" s="618"/>
      <c r="CL39" s="618"/>
      <c r="CM39" s="618"/>
      <c r="CN39" s="618"/>
      <c r="CO39" s="618"/>
      <c r="CP39" s="618"/>
      <c r="CQ39" s="619"/>
      <c r="CR39" s="588">
        <v>129012</v>
      </c>
      <c r="CS39" s="607"/>
      <c r="CT39" s="607"/>
      <c r="CU39" s="607"/>
      <c r="CV39" s="607"/>
      <c r="CW39" s="607"/>
      <c r="CX39" s="607"/>
      <c r="CY39" s="608"/>
      <c r="CZ39" s="591">
        <v>3.2</v>
      </c>
      <c r="DA39" s="609"/>
      <c r="DB39" s="609"/>
      <c r="DC39" s="610"/>
      <c r="DD39" s="594">
        <v>113504</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87137</v>
      </c>
      <c r="BA40" s="589"/>
      <c r="BB40" s="589"/>
      <c r="BC40" s="589"/>
      <c r="BD40" s="607"/>
      <c r="BE40" s="607"/>
      <c r="BF40" s="617"/>
      <c r="BG40" s="622"/>
      <c r="BH40" s="623"/>
      <c r="BI40" s="623"/>
      <c r="BJ40" s="623"/>
      <c r="BK40" s="623"/>
      <c r="BL40" s="187"/>
      <c r="BM40" s="618" t="s">
        <v>328</v>
      </c>
      <c r="BN40" s="618"/>
      <c r="BO40" s="618"/>
      <c r="BP40" s="618"/>
      <c r="BQ40" s="618"/>
      <c r="BR40" s="618"/>
      <c r="BS40" s="618"/>
      <c r="BT40" s="618"/>
      <c r="BU40" s="619"/>
      <c r="BV40" s="588">
        <v>84</v>
      </c>
      <c r="BW40" s="589"/>
      <c r="BX40" s="589"/>
      <c r="BY40" s="589"/>
      <c r="BZ40" s="589"/>
      <c r="CA40" s="589"/>
      <c r="CB40" s="620"/>
      <c r="CD40" s="621" t="s">
        <v>329</v>
      </c>
      <c r="CE40" s="618"/>
      <c r="CF40" s="618"/>
      <c r="CG40" s="618"/>
      <c r="CH40" s="618"/>
      <c r="CI40" s="618"/>
      <c r="CJ40" s="618"/>
      <c r="CK40" s="618"/>
      <c r="CL40" s="618"/>
      <c r="CM40" s="618"/>
      <c r="CN40" s="618"/>
      <c r="CO40" s="618"/>
      <c r="CP40" s="618"/>
      <c r="CQ40" s="619"/>
      <c r="CR40" s="588">
        <v>23010</v>
      </c>
      <c r="CS40" s="589"/>
      <c r="CT40" s="589"/>
      <c r="CU40" s="589"/>
      <c r="CV40" s="589"/>
      <c r="CW40" s="589"/>
      <c r="CX40" s="589"/>
      <c r="CY40" s="590"/>
      <c r="CZ40" s="591">
        <v>0.6</v>
      </c>
      <c r="DA40" s="609"/>
      <c r="DB40" s="609"/>
      <c r="DC40" s="610"/>
      <c r="DD40" s="594">
        <v>10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286923</v>
      </c>
      <c r="BA41" s="629"/>
      <c r="BB41" s="629"/>
      <c r="BC41" s="629"/>
      <c r="BD41" s="573"/>
      <c r="BE41" s="573"/>
      <c r="BF41" s="630"/>
      <c r="BG41" s="624"/>
      <c r="BH41" s="625"/>
      <c r="BI41" s="625"/>
      <c r="BJ41" s="625"/>
      <c r="BK41" s="625"/>
      <c r="BL41" s="189"/>
      <c r="BM41" s="627" t="s">
        <v>331</v>
      </c>
      <c r="BN41" s="627"/>
      <c r="BO41" s="627"/>
      <c r="BP41" s="627"/>
      <c r="BQ41" s="627"/>
      <c r="BR41" s="627"/>
      <c r="BS41" s="627"/>
      <c r="BT41" s="627"/>
      <c r="BU41" s="628"/>
      <c r="BV41" s="572">
        <v>273</v>
      </c>
      <c r="BW41" s="629"/>
      <c r="BX41" s="629"/>
      <c r="BY41" s="629"/>
      <c r="BZ41" s="629"/>
      <c r="CA41" s="629"/>
      <c r="CB41" s="631"/>
      <c r="CD41" s="621" t="s">
        <v>332</v>
      </c>
      <c r="CE41" s="618"/>
      <c r="CF41" s="618"/>
      <c r="CG41" s="618"/>
      <c r="CH41" s="618"/>
      <c r="CI41" s="618"/>
      <c r="CJ41" s="618"/>
      <c r="CK41" s="618"/>
      <c r="CL41" s="618"/>
      <c r="CM41" s="618"/>
      <c r="CN41" s="618"/>
      <c r="CO41" s="618"/>
      <c r="CP41" s="618"/>
      <c r="CQ41" s="619"/>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462938</v>
      </c>
      <c r="CS42" s="589"/>
      <c r="CT42" s="589"/>
      <c r="CU42" s="589"/>
      <c r="CV42" s="589"/>
      <c r="CW42" s="589"/>
      <c r="CX42" s="589"/>
      <c r="CY42" s="590"/>
      <c r="CZ42" s="591">
        <v>11.4</v>
      </c>
      <c r="DA42" s="592"/>
      <c r="DB42" s="592"/>
      <c r="DC42" s="593"/>
      <c r="DD42" s="594">
        <v>227024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10969</v>
      </c>
      <c r="CS43" s="607"/>
      <c r="CT43" s="607"/>
      <c r="CU43" s="607"/>
      <c r="CV43" s="607"/>
      <c r="CW43" s="607"/>
      <c r="CX43" s="607"/>
      <c r="CY43" s="608"/>
      <c r="CZ43" s="591">
        <v>0.3</v>
      </c>
      <c r="DA43" s="609"/>
      <c r="DB43" s="609"/>
      <c r="DC43" s="610"/>
      <c r="DD43" s="594">
        <v>10969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462938</v>
      </c>
      <c r="CS44" s="589"/>
      <c r="CT44" s="589"/>
      <c r="CU44" s="589"/>
      <c r="CV44" s="589"/>
      <c r="CW44" s="589"/>
      <c r="CX44" s="589"/>
      <c r="CY44" s="590"/>
      <c r="CZ44" s="591">
        <v>11.4</v>
      </c>
      <c r="DA44" s="592"/>
      <c r="DB44" s="592"/>
      <c r="DC44" s="593"/>
      <c r="DD44" s="594">
        <v>227024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219665</v>
      </c>
      <c r="CS45" s="607"/>
      <c r="CT45" s="607"/>
      <c r="CU45" s="607"/>
      <c r="CV45" s="607"/>
      <c r="CW45" s="607"/>
      <c r="CX45" s="607"/>
      <c r="CY45" s="608"/>
      <c r="CZ45" s="591">
        <v>5.4</v>
      </c>
      <c r="DA45" s="609"/>
      <c r="DB45" s="609"/>
      <c r="DC45" s="610"/>
      <c r="DD45" s="594">
        <v>38521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235931</v>
      </c>
      <c r="CS46" s="589"/>
      <c r="CT46" s="589"/>
      <c r="CU46" s="589"/>
      <c r="CV46" s="589"/>
      <c r="CW46" s="589"/>
      <c r="CX46" s="589"/>
      <c r="CY46" s="590"/>
      <c r="CZ46" s="591">
        <v>5.8</v>
      </c>
      <c r="DA46" s="592"/>
      <c r="DB46" s="592"/>
      <c r="DC46" s="593"/>
      <c r="DD46" s="594">
        <v>181161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4068095</v>
      </c>
      <c r="CS49" s="573"/>
      <c r="CT49" s="573"/>
      <c r="CU49" s="573"/>
      <c r="CV49" s="573"/>
      <c r="CW49" s="573"/>
      <c r="CX49" s="573"/>
      <c r="CY49" s="574"/>
      <c r="CZ49" s="575">
        <v>100</v>
      </c>
      <c r="DA49" s="576"/>
      <c r="DB49" s="576"/>
      <c r="DC49" s="577"/>
      <c r="DD49" s="578">
        <v>3102499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4314</v>
      </c>
      <c r="R7" s="1101"/>
      <c r="S7" s="1101"/>
      <c r="T7" s="1101"/>
      <c r="U7" s="1101"/>
      <c r="V7" s="1101">
        <v>4070</v>
      </c>
      <c r="W7" s="1101"/>
      <c r="X7" s="1101"/>
      <c r="Y7" s="1101"/>
      <c r="Z7" s="1101"/>
      <c r="AA7" s="1101">
        <v>244</v>
      </c>
      <c r="AB7" s="1101"/>
      <c r="AC7" s="1101"/>
      <c r="AD7" s="1101"/>
      <c r="AE7" s="1102"/>
      <c r="AF7" s="1103">
        <v>240</v>
      </c>
      <c r="AG7" s="1104"/>
      <c r="AH7" s="1104"/>
      <c r="AI7" s="1104"/>
      <c r="AJ7" s="1105"/>
      <c r="AK7" s="1087">
        <v>87</v>
      </c>
      <c r="AL7" s="1088"/>
      <c r="AM7" s="1088"/>
      <c r="AN7" s="1088"/>
      <c r="AO7" s="1088"/>
      <c r="AP7" s="1088">
        <v>3918</v>
      </c>
      <c r="AQ7" s="1088"/>
      <c r="AR7" s="1088"/>
      <c r="AS7" s="1088"/>
      <c r="AT7" s="1088"/>
      <c r="AU7" s="1089" t="s">
        <v>549</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f>Q7</f>
        <v>4314</v>
      </c>
      <c r="R23" s="1065"/>
      <c r="S23" s="1065"/>
      <c r="T23" s="1065"/>
      <c r="U23" s="1065"/>
      <c r="V23" s="1065">
        <f>V7</f>
        <v>4070</v>
      </c>
      <c r="W23" s="1065"/>
      <c r="X23" s="1065"/>
      <c r="Y23" s="1065"/>
      <c r="Z23" s="1065"/>
      <c r="AA23" s="1065">
        <f>AA7</f>
        <v>244</v>
      </c>
      <c r="AB23" s="1065"/>
      <c r="AC23" s="1065"/>
      <c r="AD23" s="1065"/>
      <c r="AE23" s="1066"/>
      <c r="AF23" s="1067">
        <v>240</v>
      </c>
      <c r="AG23" s="1065"/>
      <c r="AH23" s="1065"/>
      <c r="AI23" s="1065"/>
      <c r="AJ23" s="1068"/>
      <c r="AK23" s="1069"/>
      <c r="AL23" s="1070"/>
      <c r="AM23" s="1070"/>
      <c r="AN23" s="1070"/>
      <c r="AO23" s="1070"/>
      <c r="AP23" s="1065">
        <f>AP7</f>
        <v>3918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1177</v>
      </c>
      <c r="R28" s="1050"/>
      <c r="S28" s="1050"/>
      <c r="T28" s="1050"/>
      <c r="U28" s="1050"/>
      <c r="V28" s="1050">
        <v>1059</v>
      </c>
      <c r="W28" s="1050"/>
      <c r="X28" s="1050"/>
      <c r="Y28" s="1050"/>
      <c r="Z28" s="1050"/>
      <c r="AA28" s="1050">
        <v>118</v>
      </c>
      <c r="AB28" s="1050"/>
      <c r="AC28" s="1050"/>
      <c r="AD28" s="1050"/>
      <c r="AE28" s="1051"/>
      <c r="AF28" s="1052">
        <v>118</v>
      </c>
      <c r="AG28" s="1050"/>
      <c r="AH28" s="1050"/>
      <c r="AI28" s="1050"/>
      <c r="AJ28" s="1053"/>
      <c r="AK28" s="1054">
        <v>86</v>
      </c>
      <c r="AL28" s="1042"/>
      <c r="AM28" s="1042"/>
      <c r="AN28" s="1042"/>
      <c r="AO28" s="1042"/>
      <c r="AP28" s="1042" t="s">
        <v>547</v>
      </c>
      <c r="AQ28" s="1042"/>
      <c r="AR28" s="1042"/>
      <c r="AS28" s="1042"/>
      <c r="AT28" s="1042"/>
      <c r="AU28" s="1042" t="s">
        <v>546</v>
      </c>
      <c r="AV28" s="1042"/>
      <c r="AW28" s="1042"/>
      <c r="AX28" s="1042"/>
      <c r="AY28" s="1042"/>
      <c r="AZ28" s="1043" t="s">
        <v>547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382</v>
      </c>
      <c r="C29" s="1028"/>
      <c r="D29" s="1028"/>
      <c r="E29" s="1028"/>
      <c r="F29" s="1028"/>
      <c r="G29" s="1028"/>
      <c r="H29" s="1028"/>
      <c r="I29" s="1028"/>
      <c r="J29" s="1028"/>
      <c r="K29" s="1028"/>
      <c r="L29" s="1028"/>
      <c r="M29" s="1028"/>
      <c r="N29" s="1028"/>
      <c r="O29" s="1028"/>
      <c r="P29" s="1029"/>
      <c r="Q29" s="1039">
        <v>865</v>
      </c>
      <c r="R29" s="1040"/>
      <c r="S29" s="1040"/>
      <c r="T29" s="1040"/>
      <c r="U29" s="1040"/>
      <c r="V29" s="1040">
        <v>808</v>
      </c>
      <c r="W29" s="1040"/>
      <c r="X29" s="1040"/>
      <c r="Y29" s="1040"/>
      <c r="Z29" s="1040"/>
      <c r="AA29" s="1040">
        <v>57</v>
      </c>
      <c r="AB29" s="1040"/>
      <c r="AC29" s="1040"/>
      <c r="AD29" s="1040"/>
      <c r="AE29" s="1041"/>
      <c r="AF29" s="1033">
        <v>57</v>
      </c>
      <c r="AG29" s="1034"/>
      <c r="AH29" s="1034"/>
      <c r="AI29" s="1034"/>
      <c r="AJ29" s="1035"/>
      <c r="AK29" s="976">
        <v>159</v>
      </c>
      <c r="AL29" s="967"/>
      <c r="AM29" s="967"/>
      <c r="AN29" s="967"/>
      <c r="AO29" s="967"/>
      <c r="AP29" s="967" t="s">
        <v>547</v>
      </c>
      <c r="AQ29" s="967"/>
      <c r="AR29" s="967"/>
      <c r="AS29" s="967"/>
      <c r="AT29" s="967"/>
      <c r="AU29" s="967" t="s">
        <v>547</v>
      </c>
      <c r="AV29" s="967"/>
      <c r="AW29" s="967"/>
      <c r="AX29" s="967"/>
      <c r="AY29" s="967"/>
      <c r="AZ29" s="1038" t="s">
        <v>548</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383</v>
      </c>
      <c r="C30" s="1028"/>
      <c r="D30" s="1028"/>
      <c r="E30" s="1028"/>
      <c r="F30" s="1028"/>
      <c r="G30" s="1028"/>
      <c r="H30" s="1028"/>
      <c r="I30" s="1028"/>
      <c r="J30" s="1028"/>
      <c r="K30" s="1028"/>
      <c r="L30" s="1028"/>
      <c r="M30" s="1028"/>
      <c r="N30" s="1028"/>
      <c r="O30" s="1028"/>
      <c r="P30" s="1029"/>
      <c r="Q30" s="1039">
        <v>121</v>
      </c>
      <c r="R30" s="1040"/>
      <c r="S30" s="1040"/>
      <c r="T30" s="1040"/>
      <c r="U30" s="1040"/>
      <c r="V30" s="1040">
        <v>119</v>
      </c>
      <c r="W30" s="1040"/>
      <c r="X30" s="1040"/>
      <c r="Y30" s="1040"/>
      <c r="Z30" s="1040"/>
      <c r="AA30" s="1040">
        <v>2</v>
      </c>
      <c r="AB30" s="1040"/>
      <c r="AC30" s="1040"/>
      <c r="AD30" s="1040"/>
      <c r="AE30" s="1041"/>
      <c r="AF30" s="1033">
        <v>2</v>
      </c>
      <c r="AG30" s="1034"/>
      <c r="AH30" s="1034"/>
      <c r="AI30" s="1034"/>
      <c r="AJ30" s="1035"/>
      <c r="AK30" s="976">
        <v>36</v>
      </c>
      <c r="AL30" s="967"/>
      <c r="AM30" s="967"/>
      <c r="AN30" s="967"/>
      <c r="AO30" s="967"/>
      <c r="AP30" s="967" t="s">
        <v>546</v>
      </c>
      <c r="AQ30" s="967"/>
      <c r="AR30" s="967"/>
      <c r="AS30" s="967"/>
      <c r="AT30" s="967"/>
      <c r="AU30" s="967" t="s">
        <v>546</v>
      </c>
      <c r="AV30" s="967"/>
      <c r="AW30" s="967"/>
      <c r="AX30" s="967"/>
      <c r="AY30" s="967"/>
      <c r="AZ30" s="1038" t="s">
        <v>548</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384</v>
      </c>
      <c r="C31" s="1028"/>
      <c r="D31" s="1028"/>
      <c r="E31" s="1028"/>
      <c r="F31" s="1028"/>
      <c r="G31" s="1028"/>
      <c r="H31" s="1028"/>
      <c r="I31" s="1028"/>
      <c r="J31" s="1028"/>
      <c r="K31" s="1028"/>
      <c r="L31" s="1028"/>
      <c r="M31" s="1028"/>
      <c r="N31" s="1028"/>
      <c r="O31" s="1028"/>
      <c r="P31" s="1029"/>
      <c r="Q31" s="1039">
        <v>242</v>
      </c>
      <c r="R31" s="1040"/>
      <c r="S31" s="1040"/>
      <c r="T31" s="1040"/>
      <c r="U31" s="1040"/>
      <c r="V31" s="1040">
        <v>228</v>
      </c>
      <c r="W31" s="1040"/>
      <c r="X31" s="1040"/>
      <c r="Y31" s="1040"/>
      <c r="Z31" s="1040"/>
      <c r="AA31" s="1040">
        <v>14</v>
      </c>
      <c r="AB31" s="1040"/>
      <c r="AC31" s="1040"/>
      <c r="AD31" s="1040"/>
      <c r="AE31" s="1041"/>
      <c r="AF31" s="1033">
        <v>261</v>
      </c>
      <c r="AG31" s="1034"/>
      <c r="AH31" s="1034"/>
      <c r="AI31" s="1034"/>
      <c r="AJ31" s="1035"/>
      <c r="AK31" s="976">
        <v>3</v>
      </c>
      <c r="AL31" s="967"/>
      <c r="AM31" s="967"/>
      <c r="AN31" s="967"/>
      <c r="AO31" s="967"/>
      <c r="AP31" s="967">
        <v>182</v>
      </c>
      <c r="AQ31" s="967"/>
      <c r="AR31" s="967"/>
      <c r="AS31" s="967"/>
      <c r="AT31" s="967"/>
      <c r="AU31" s="967" t="s">
        <v>547</v>
      </c>
      <c r="AV31" s="967"/>
      <c r="AW31" s="967"/>
      <c r="AX31" s="967"/>
      <c r="AY31" s="967"/>
      <c r="AZ31" s="1038" t="s">
        <v>548</v>
      </c>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512</v>
      </c>
      <c r="R32" s="1040"/>
      <c r="S32" s="1040"/>
      <c r="T32" s="1040"/>
      <c r="U32" s="1040"/>
      <c r="V32" s="1040">
        <v>505</v>
      </c>
      <c r="W32" s="1040"/>
      <c r="X32" s="1040"/>
      <c r="Y32" s="1040"/>
      <c r="Z32" s="1040"/>
      <c r="AA32" s="1040">
        <v>7</v>
      </c>
      <c r="AB32" s="1040"/>
      <c r="AC32" s="1040"/>
      <c r="AD32" s="1040"/>
      <c r="AE32" s="1041"/>
      <c r="AF32" s="1033">
        <v>5</v>
      </c>
      <c r="AG32" s="1034"/>
      <c r="AH32" s="1034"/>
      <c r="AI32" s="1034"/>
      <c r="AJ32" s="1035"/>
      <c r="AK32" s="976">
        <v>306</v>
      </c>
      <c r="AL32" s="967"/>
      <c r="AM32" s="967"/>
      <c r="AN32" s="967"/>
      <c r="AO32" s="967"/>
      <c r="AP32" s="967">
        <v>4618</v>
      </c>
      <c r="AQ32" s="967"/>
      <c r="AR32" s="967"/>
      <c r="AS32" s="967"/>
      <c r="AT32" s="967"/>
      <c r="AU32" s="967">
        <v>4004</v>
      </c>
      <c r="AV32" s="967"/>
      <c r="AW32" s="967"/>
      <c r="AX32" s="967"/>
      <c r="AY32" s="967"/>
      <c r="AZ32" s="1038" t="s">
        <v>548</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388</v>
      </c>
      <c r="C33" s="1028"/>
      <c r="D33" s="1028"/>
      <c r="E33" s="1028"/>
      <c r="F33" s="1028"/>
      <c r="G33" s="1028"/>
      <c r="H33" s="1028"/>
      <c r="I33" s="1028"/>
      <c r="J33" s="1028"/>
      <c r="K33" s="1028"/>
      <c r="L33" s="1028"/>
      <c r="M33" s="1028"/>
      <c r="N33" s="1028"/>
      <c r="O33" s="1028"/>
      <c r="P33" s="1029"/>
      <c r="Q33" s="1039">
        <v>33</v>
      </c>
      <c r="R33" s="1040"/>
      <c r="S33" s="1040"/>
      <c r="T33" s="1040"/>
      <c r="U33" s="1040"/>
      <c r="V33" s="1040">
        <v>31</v>
      </c>
      <c r="W33" s="1040"/>
      <c r="X33" s="1040"/>
      <c r="Y33" s="1040"/>
      <c r="Z33" s="1040"/>
      <c r="AA33" s="1040">
        <v>2</v>
      </c>
      <c r="AB33" s="1040"/>
      <c r="AC33" s="1040"/>
      <c r="AD33" s="1040"/>
      <c r="AE33" s="1041"/>
      <c r="AF33" s="1033">
        <v>2</v>
      </c>
      <c r="AG33" s="1034"/>
      <c r="AH33" s="1034"/>
      <c r="AI33" s="1034"/>
      <c r="AJ33" s="1035"/>
      <c r="AK33" s="976">
        <v>27</v>
      </c>
      <c r="AL33" s="967"/>
      <c r="AM33" s="967"/>
      <c r="AN33" s="967"/>
      <c r="AO33" s="967"/>
      <c r="AP33" s="967">
        <v>242</v>
      </c>
      <c r="AQ33" s="967"/>
      <c r="AR33" s="967"/>
      <c r="AS33" s="967"/>
      <c r="AT33" s="967"/>
      <c r="AU33" s="967">
        <v>242</v>
      </c>
      <c r="AV33" s="967"/>
      <c r="AW33" s="967"/>
      <c r="AX33" s="967"/>
      <c r="AY33" s="967"/>
      <c r="AZ33" s="1038" t="s">
        <v>548</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445</v>
      </c>
      <c r="AG63" s="955"/>
      <c r="AH63" s="955"/>
      <c r="AI63" s="955"/>
      <c r="AJ63" s="1020"/>
      <c r="AK63" s="1021"/>
      <c r="AL63" s="959"/>
      <c r="AM63" s="959"/>
      <c r="AN63" s="959"/>
      <c r="AO63" s="959"/>
      <c r="AP63" s="955">
        <f>SUM(AP28:AT62)</f>
        <v>5042</v>
      </c>
      <c r="AQ63" s="955"/>
      <c r="AR63" s="955"/>
      <c r="AS63" s="955"/>
      <c r="AT63" s="955"/>
      <c r="AU63" s="955">
        <f>SUM(AU28:AY62)</f>
        <v>4246</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393</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530</v>
      </c>
      <c r="C68" s="982"/>
      <c r="D68" s="982"/>
      <c r="E68" s="982"/>
      <c r="F68" s="982"/>
      <c r="G68" s="982"/>
      <c r="H68" s="982"/>
      <c r="I68" s="982"/>
      <c r="J68" s="982"/>
      <c r="K68" s="982"/>
      <c r="L68" s="982"/>
      <c r="M68" s="982"/>
      <c r="N68" s="982"/>
      <c r="O68" s="982"/>
      <c r="P68" s="983"/>
      <c r="Q68" s="984">
        <v>3504</v>
      </c>
      <c r="R68" s="978"/>
      <c r="S68" s="978"/>
      <c r="T68" s="978"/>
      <c r="U68" s="978"/>
      <c r="V68" s="978">
        <v>3375</v>
      </c>
      <c r="W68" s="978"/>
      <c r="X68" s="978"/>
      <c r="Y68" s="978"/>
      <c r="Z68" s="978"/>
      <c r="AA68" s="978">
        <v>129</v>
      </c>
      <c r="AB68" s="978"/>
      <c r="AC68" s="978"/>
      <c r="AD68" s="978"/>
      <c r="AE68" s="978"/>
      <c r="AF68" s="978">
        <v>129</v>
      </c>
      <c r="AG68" s="978"/>
      <c r="AH68" s="978"/>
      <c r="AI68" s="978"/>
      <c r="AJ68" s="978"/>
      <c r="AK68" s="978">
        <v>90</v>
      </c>
      <c r="AL68" s="978"/>
      <c r="AM68" s="978"/>
      <c r="AN68" s="978"/>
      <c r="AO68" s="978"/>
      <c r="AP68" s="978">
        <v>707</v>
      </c>
      <c r="AQ68" s="978"/>
      <c r="AR68" s="978"/>
      <c r="AS68" s="978"/>
      <c r="AT68" s="978"/>
      <c r="AU68" s="978">
        <v>28</v>
      </c>
      <c r="AV68" s="978"/>
      <c r="AW68" s="978"/>
      <c r="AX68" s="978"/>
      <c r="AY68" s="978"/>
      <c r="AZ68" s="979" t="s">
        <v>539</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531</v>
      </c>
      <c r="C69" s="971"/>
      <c r="D69" s="971"/>
      <c r="E69" s="971"/>
      <c r="F69" s="971"/>
      <c r="G69" s="971"/>
      <c r="H69" s="971"/>
      <c r="I69" s="971"/>
      <c r="J69" s="971"/>
      <c r="K69" s="971"/>
      <c r="L69" s="971"/>
      <c r="M69" s="971"/>
      <c r="N69" s="971"/>
      <c r="O69" s="971"/>
      <c r="P69" s="972"/>
      <c r="Q69" s="973">
        <v>2574</v>
      </c>
      <c r="R69" s="967"/>
      <c r="S69" s="967"/>
      <c r="T69" s="967"/>
      <c r="U69" s="967"/>
      <c r="V69" s="967">
        <v>2480</v>
      </c>
      <c r="W69" s="967"/>
      <c r="X69" s="967"/>
      <c r="Y69" s="967"/>
      <c r="Z69" s="967"/>
      <c r="AA69" s="967">
        <v>94</v>
      </c>
      <c r="AB69" s="967"/>
      <c r="AC69" s="967"/>
      <c r="AD69" s="967"/>
      <c r="AE69" s="967"/>
      <c r="AF69" s="967">
        <v>94</v>
      </c>
      <c r="AG69" s="967"/>
      <c r="AH69" s="967"/>
      <c r="AI69" s="967"/>
      <c r="AJ69" s="967"/>
      <c r="AK69" s="967">
        <v>290</v>
      </c>
      <c r="AL69" s="967"/>
      <c r="AM69" s="967"/>
      <c r="AN69" s="967"/>
      <c r="AO69" s="967"/>
      <c r="AP69" s="967">
        <v>891</v>
      </c>
      <c r="AQ69" s="967"/>
      <c r="AR69" s="967"/>
      <c r="AS69" s="967"/>
      <c r="AT69" s="967"/>
      <c r="AU69" s="967">
        <v>54</v>
      </c>
      <c r="AV69" s="967"/>
      <c r="AW69" s="967"/>
      <c r="AX69" s="967"/>
      <c r="AY69" s="967"/>
      <c r="AZ69" s="968" t="s">
        <v>540</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532</v>
      </c>
      <c r="C70" s="971"/>
      <c r="D70" s="971"/>
      <c r="E70" s="971"/>
      <c r="F70" s="971"/>
      <c r="G70" s="971"/>
      <c r="H70" s="971"/>
      <c r="I70" s="971"/>
      <c r="J70" s="971"/>
      <c r="K70" s="971"/>
      <c r="L70" s="971"/>
      <c r="M70" s="971"/>
      <c r="N70" s="971"/>
      <c r="O70" s="971"/>
      <c r="P70" s="972"/>
      <c r="Q70" s="973">
        <v>5</v>
      </c>
      <c r="R70" s="967"/>
      <c r="S70" s="967"/>
      <c r="T70" s="967"/>
      <c r="U70" s="967"/>
      <c r="V70" s="967">
        <v>4</v>
      </c>
      <c r="W70" s="967"/>
      <c r="X70" s="967"/>
      <c r="Y70" s="967"/>
      <c r="Z70" s="967"/>
      <c r="AA70" s="967">
        <v>1</v>
      </c>
      <c r="AB70" s="967"/>
      <c r="AC70" s="967"/>
      <c r="AD70" s="967"/>
      <c r="AE70" s="967"/>
      <c r="AF70" s="967">
        <v>1</v>
      </c>
      <c r="AG70" s="967"/>
      <c r="AH70" s="967"/>
      <c r="AI70" s="967"/>
      <c r="AJ70" s="967"/>
      <c r="AK70" s="967">
        <v>3</v>
      </c>
      <c r="AL70" s="967"/>
      <c r="AM70" s="967"/>
      <c r="AN70" s="967"/>
      <c r="AO70" s="967"/>
      <c r="AP70" s="967" t="s">
        <v>546</v>
      </c>
      <c r="AQ70" s="967"/>
      <c r="AR70" s="967"/>
      <c r="AS70" s="967"/>
      <c r="AT70" s="967"/>
      <c r="AU70" s="967" t="s">
        <v>546</v>
      </c>
      <c r="AV70" s="967"/>
      <c r="AW70" s="967"/>
      <c r="AX70" s="967"/>
      <c r="AY70" s="967"/>
      <c r="AZ70" s="968" t="s">
        <v>541</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533</v>
      </c>
      <c r="C71" s="971"/>
      <c r="D71" s="971"/>
      <c r="E71" s="971"/>
      <c r="F71" s="971"/>
      <c r="G71" s="971"/>
      <c r="H71" s="971"/>
      <c r="I71" s="971"/>
      <c r="J71" s="971"/>
      <c r="K71" s="971"/>
      <c r="L71" s="971"/>
      <c r="M71" s="971"/>
      <c r="N71" s="971"/>
      <c r="O71" s="971"/>
      <c r="P71" s="972"/>
      <c r="Q71" s="973">
        <v>67</v>
      </c>
      <c r="R71" s="967"/>
      <c r="S71" s="967"/>
      <c r="T71" s="967"/>
      <c r="U71" s="967"/>
      <c r="V71" s="967">
        <v>66</v>
      </c>
      <c r="W71" s="967"/>
      <c r="X71" s="967"/>
      <c r="Y71" s="967"/>
      <c r="Z71" s="967"/>
      <c r="AA71" s="967">
        <v>1</v>
      </c>
      <c r="AB71" s="967"/>
      <c r="AC71" s="967"/>
      <c r="AD71" s="967"/>
      <c r="AE71" s="967"/>
      <c r="AF71" s="967">
        <v>1</v>
      </c>
      <c r="AG71" s="967"/>
      <c r="AH71" s="967"/>
      <c r="AI71" s="967"/>
      <c r="AJ71" s="967"/>
      <c r="AK71" s="967" t="s">
        <v>546</v>
      </c>
      <c r="AL71" s="967"/>
      <c r="AM71" s="967"/>
      <c r="AN71" s="967"/>
      <c r="AO71" s="967"/>
      <c r="AP71" s="967" t="s">
        <v>546</v>
      </c>
      <c r="AQ71" s="967"/>
      <c r="AR71" s="967"/>
      <c r="AS71" s="967"/>
      <c r="AT71" s="967"/>
      <c r="AU71" s="967" t="s">
        <v>546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534</v>
      </c>
      <c r="C72" s="971"/>
      <c r="D72" s="971"/>
      <c r="E72" s="971"/>
      <c r="F72" s="971"/>
      <c r="G72" s="971"/>
      <c r="H72" s="971"/>
      <c r="I72" s="971"/>
      <c r="J72" s="971"/>
      <c r="K72" s="971"/>
      <c r="L72" s="971"/>
      <c r="M72" s="971"/>
      <c r="N72" s="971"/>
      <c r="O72" s="971"/>
      <c r="P72" s="972"/>
      <c r="Q72" s="973">
        <v>9682</v>
      </c>
      <c r="R72" s="967"/>
      <c r="S72" s="967"/>
      <c r="T72" s="967"/>
      <c r="U72" s="967"/>
      <c r="V72" s="967">
        <v>9651</v>
      </c>
      <c r="W72" s="967"/>
      <c r="X72" s="967"/>
      <c r="Y72" s="967"/>
      <c r="Z72" s="967"/>
      <c r="AA72" s="967">
        <v>31</v>
      </c>
      <c r="AB72" s="967"/>
      <c r="AC72" s="967"/>
      <c r="AD72" s="967"/>
      <c r="AE72" s="967"/>
      <c r="AF72" s="967">
        <v>31</v>
      </c>
      <c r="AG72" s="967"/>
      <c r="AH72" s="967"/>
      <c r="AI72" s="967"/>
      <c r="AJ72" s="967"/>
      <c r="AK72" s="967">
        <v>1660</v>
      </c>
      <c r="AL72" s="967"/>
      <c r="AM72" s="967"/>
      <c r="AN72" s="967"/>
      <c r="AO72" s="967"/>
      <c r="AP72" s="967" t="s">
        <v>546</v>
      </c>
      <c r="AQ72" s="967"/>
      <c r="AR72" s="967"/>
      <c r="AS72" s="967"/>
      <c r="AT72" s="967"/>
      <c r="AU72" s="967" t="s">
        <v>546</v>
      </c>
      <c r="AV72" s="967"/>
      <c r="AW72" s="967"/>
      <c r="AX72" s="967"/>
      <c r="AY72" s="967"/>
      <c r="AZ72" s="968" t="s">
        <v>542</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535</v>
      </c>
      <c r="C73" s="971"/>
      <c r="D73" s="971"/>
      <c r="E73" s="971"/>
      <c r="F73" s="971"/>
      <c r="G73" s="971"/>
      <c r="H73" s="971"/>
      <c r="I73" s="971"/>
      <c r="J73" s="971"/>
      <c r="K73" s="971"/>
      <c r="L73" s="971"/>
      <c r="M73" s="971"/>
      <c r="N73" s="971"/>
      <c r="O73" s="971"/>
      <c r="P73" s="972"/>
      <c r="Q73" s="973">
        <v>249</v>
      </c>
      <c r="R73" s="967"/>
      <c r="S73" s="967"/>
      <c r="T73" s="967"/>
      <c r="U73" s="967"/>
      <c r="V73" s="967">
        <v>219</v>
      </c>
      <c r="W73" s="967"/>
      <c r="X73" s="967"/>
      <c r="Y73" s="967"/>
      <c r="Z73" s="967"/>
      <c r="AA73" s="967">
        <v>30</v>
      </c>
      <c r="AB73" s="967"/>
      <c r="AC73" s="967"/>
      <c r="AD73" s="967"/>
      <c r="AE73" s="967"/>
      <c r="AF73" s="967">
        <v>30</v>
      </c>
      <c r="AG73" s="967"/>
      <c r="AH73" s="967"/>
      <c r="AI73" s="967"/>
      <c r="AJ73" s="967"/>
      <c r="AK73" s="967" t="s">
        <v>546</v>
      </c>
      <c r="AL73" s="967"/>
      <c r="AM73" s="967"/>
      <c r="AN73" s="967"/>
      <c r="AO73" s="967"/>
      <c r="AP73" s="967" t="s">
        <v>546</v>
      </c>
      <c r="AQ73" s="967"/>
      <c r="AR73" s="967"/>
      <c r="AS73" s="967"/>
      <c r="AT73" s="967"/>
      <c r="AU73" s="967" t="s">
        <v>546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536</v>
      </c>
      <c r="C74" s="971"/>
      <c r="D74" s="971"/>
      <c r="E74" s="971"/>
      <c r="F74" s="971"/>
      <c r="G74" s="971"/>
      <c r="H74" s="971"/>
      <c r="I74" s="971"/>
      <c r="J74" s="971"/>
      <c r="K74" s="971"/>
      <c r="L74" s="971"/>
      <c r="M74" s="971"/>
      <c r="N74" s="971"/>
      <c r="O74" s="971"/>
      <c r="P74" s="972"/>
      <c r="Q74" s="973">
        <v>231134</v>
      </c>
      <c r="R74" s="967"/>
      <c r="S74" s="967"/>
      <c r="T74" s="967"/>
      <c r="U74" s="967"/>
      <c r="V74" s="967">
        <v>220251</v>
      </c>
      <c r="W74" s="967"/>
      <c r="X74" s="967"/>
      <c r="Y74" s="967"/>
      <c r="Z74" s="967"/>
      <c r="AA74" s="967">
        <v>10883</v>
      </c>
      <c r="AB74" s="967"/>
      <c r="AC74" s="967"/>
      <c r="AD74" s="967"/>
      <c r="AE74" s="967"/>
      <c r="AF74" s="967">
        <v>10883</v>
      </c>
      <c r="AG74" s="967"/>
      <c r="AH74" s="967"/>
      <c r="AI74" s="967"/>
      <c r="AJ74" s="967"/>
      <c r="AK74" s="967">
        <v>1464</v>
      </c>
      <c r="AL74" s="967"/>
      <c r="AM74" s="967"/>
      <c r="AN74" s="967"/>
      <c r="AO74" s="967"/>
      <c r="AP74" s="967" t="s">
        <v>546</v>
      </c>
      <c r="AQ74" s="967"/>
      <c r="AR74" s="967"/>
      <c r="AS74" s="967"/>
      <c r="AT74" s="967"/>
      <c r="AU74" s="967" t="s">
        <v>546</v>
      </c>
      <c r="AV74" s="967"/>
      <c r="AW74" s="967"/>
      <c r="AX74" s="967"/>
      <c r="AY74" s="967"/>
      <c r="AZ74" s="968" t="s">
        <v>543</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537</v>
      </c>
      <c r="C75" s="971"/>
      <c r="D75" s="971"/>
      <c r="E75" s="971"/>
      <c r="F75" s="971"/>
      <c r="G75" s="971"/>
      <c r="H75" s="971"/>
      <c r="I75" s="971"/>
      <c r="J75" s="971"/>
      <c r="K75" s="971"/>
      <c r="L75" s="971"/>
      <c r="M75" s="971"/>
      <c r="N75" s="971"/>
      <c r="O75" s="971"/>
      <c r="P75" s="972"/>
      <c r="Q75" s="974">
        <v>46</v>
      </c>
      <c r="R75" s="975"/>
      <c r="S75" s="975"/>
      <c r="T75" s="975"/>
      <c r="U75" s="976"/>
      <c r="V75" s="977">
        <v>41</v>
      </c>
      <c r="W75" s="975"/>
      <c r="X75" s="975"/>
      <c r="Y75" s="975"/>
      <c r="Z75" s="976"/>
      <c r="AA75" s="977">
        <v>5</v>
      </c>
      <c r="AB75" s="975"/>
      <c r="AC75" s="975"/>
      <c r="AD75" s="975"/>
      <c r="AE75" s="976"/>
      <c r="AF75" s="977">
        <v>5</v>
      </c>
      <c r="AG75" s="975"/>
      <c r="AH75" s="975"/>
      <c r="AI75" s="975"/>
      <c r="AJ75" s="976"/>
      <c r="AK75" s="967" t="s">
        <v>546</v>
      </c>
      <c r="AL75" s="967"/>
      <c r="AM75" s="967"/>
      <c r="AN75" s="967"/>
      <c r="AO75" s="967"/>
      <c r="AP75" s="967" t="s">
        <v>546</v>
      </c>
      <c r="AQ75" s="967"/>
      <c r="AR75" s="967"/>
      <c r="AS75" s="967"/>
      <c r="AT75" s="967"/>
      <c r="AU75" s="967" t="s">
        <v>546</v>
      </c>
      <c r="AV75" s="967"/>
      <c r="AW75" s="967"/>
      <c r="AX75" s="967"/>
      <c r="AY75" s="967"/>
      <c r="AZ75" s="968" t="s">
        <v>545</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538</v>
      </c>
      <c r="C76" s="971"/>
      <c r="D76" s="971"/>
      <c r="E76" s="971"/>
      <c r="F76" s="971"/>
      <c r="G76" s="971"/>
      <c r="H76" s="971"/>
      <c r="I76" s="971"/>
      <c r="J76" s="971"/>
      <c r="K76" s="971"/>
      <c r="L76" s="971"/>
      <c r="M76" s="971"/>
      <c r="N76" s="971"/>
      <c r="O76" s="971"/>
      <c r="P76" s="972"/>
      <c r="Q76" s="974">
        <v>405</v>
      </c>
      <c r="R76" s="975"/>
      <c r="S76" s="975"/>
      <c r="T76" s="975"/>
      <c r="U76" s="976"/>
      <c r="V76" s="977">
        <v>401</v>
      </c>
      <c r="W76" s="975"/>
      <c r="X76" s="975"/>
      <c r="Y76" s="975"/>
      <c r="Z76" s="976"/>
      <c r="AA76" s="977">
        <v>4</v>
      </c>
      <c r="AB76" s="975"/>
      <c r="AC76" s="975"/>
      <c r="AD76" s="975"/>
      <c r="AE76" s="976"/>
      <c r="AF76" s="977">
        <v>557</v>
      </c>
      <c r="AG76" s="975"/>
      <c r="AH76" s="975"/>
      <c r="AI76" s="975"/>
      <c r="AJ76" s="976"/>
      <c r="AK76" s="967" t="s">
        <v>546</v>
      </c>
      <c r="AL76" s="967"/>
      <c r="AM76" s="967"/>
      <c r="AN76" s="967"/>
      <c r="AO76" s="967"/>
      <c r="AP76" s="967" t="s">
        <v>546</v>
      </c>
      <c r="AQ76" s="967"/>
      <c r="AR76" s="967"/>
      <c r="AS76" s="967"/>
      <c r="AT76" s="967"/>
      <c r="AU76" s="967" t="s">
        <v>546</v>
      </c>
      <c r="AV76" s="967"/>
      <c r="AW76" s="967"/>
      <c r="AX76" s="967"/>
      <c r="AY76" s="967"/>
      <c r="AZ76" s="968" t="s">
        <v>544</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11731</v>
      </c>
      <c r="AG88" s="955"/>
      <c r="AH88" s="955"/>
      <c r="AI88" s="955"/>
      <c r="AJ88" s="955"/>
      <c r="AK88" s="959"/>
      <c r="AL88" s="959"/>
      <c r="AM88" s="959"/>
      <c r="AN88" s="959"/>
      <c r="AO88" s="959"/>
      <c r="AP88" s="955">
        <f>SUM(AP68:AT87)</f>
        <v>1598</v>
      </c>
      <c r="AQ88" s="955"/>
      <c r="AR88" s="955"/>
      <c r="AS88" s="955"/>
      <c r="AT88" s="955"/>
      <c r="AU88" s="955">
        <f>SUM(AU68:AY87)</f>
        <v>82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288</v>
      </c>
      <c r="AG109" s="888"/>
      <c r="AH109" s="888"/>
      <c r="AI109" s="888"/>
      <c r="AJ109" s="889"/>
      <c r="AK109" s="890" t="s">
        <v>287</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288</v>
      </c>
      <c r="BW109" s="888"/>
      <c r="BX109" s="888"/>
      <c r="BY109" s="888"/>
      <c r="BZ109" s="889"/>
      <c r="CA109" s="890" t="s">
        <v>287</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288</v>
      </c>
      <c r="DM109" s="888"/>
      <c r="DN109" s="888"/>
      <c r="DO109" s="888"/>
      <c r="DP109" s="889"/>
      <c r="DQ109" s="890" t="s">
        <v>287</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360712</v>
      </c>
      <c r="AB110" s="873"/>
      <c r="AC110" s="873"/>
      <c r="AD110" s="873"/>
      <c r="AE110" s="874"/>
      <c r="AF110" s="875">
        <v>389201</v>
      </c>
      <c r="AG110" s="873"/>
      <c r="AH110" s="873"/>
      <c r="AI110" s="873"/>
      <c r="AJ110" s="874"/>
      <c r="AK110" s="875">
        <v>412488</v>
      </c>
      <c r="AL110" s="873"/>
      <c r="AM110" s="873"/>
      <c r="AN110" s="873"/>
      <c r="AO110" s="874"/>
      <c r="AP110" s="876">
        <v>16.8</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3964698</v>
      </c>
      <c r="BR110" s="800"/>
      <c r="BS110" s="800"/>
      <c r="BT110" s="800"/>
      <c r="BU110" s="800"/>
      <c r="BV110" s="800">
        <v>3958164</v>
      </c>
      <c r="BW110" s="800"/>
      <c r="BX110" s="800"/>
      <c r="BY110" s="800"/>
      <c r="BZ110" s="800"/>
      <c r="CA110" s="800">
        <v>3918382</v>
      </c>
      <c r="CB110" s="800"/>
      <c r="CC110" s="800"/>
      <c r="CD110" s="800"/>
      <c r="CE110" s="800"/>
      <c r="CF110" s="861">
        <v>159.9</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56997</v>
      </c>
      <c r="BR111" s="771"/>
      <c r="BS111" s="771"/>
      <c r="BT111" s="771"/>
      <c r="BU111" s="771"/>
      <c r="BV111" s="771">
        <v>47647</v>
      </c>
      <c r="BW111" s="771"/>
      <c r="BX111" s="771"/>
      <c r="BY111" s="771"/>
      <c r="BZ111" s="771"/>
      <c r="CA111" s="771">
        <v>38377</v>
      </c>
      <c r="CB111" s="771"/>
      <c r="CC111" s="771"/>
      <c r="CD111" s="771"/>
      <c r="CE111" s="771"/>
      <c r="CF111" s="848">
        <v>1.6</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4654233</v>
      </c>
      <c r="BR112" s="771"/>
      <c r="BS112" s="771"/>
      <c r="BT112" s="771"/>
      <c r="BU112" s="771"/>
      <c r="BV112" s="771">
        <v>4353331</v>
      </c>
      <c r="BW112" s="771"/>
      <c r="BX112" s="771"/>
      <c r="BY112" s="771"/>
      <c r="BZ112" s="771"/>
      <c r="CA112" s="771">
        <v>4245425</v>
      </c>
      <c r="CB112" s="771"/>
      <c r="CC112" s="771"/>
      <c r="CD112" s="771"/>
      <c r="CE112" s="771"/>
      <c r="CF112" s="848">
        <v>173.3</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27109</v>
      </c>
      <c r="DH112" s="771"/>
      <c r="DI112" s="771"/>
      <c r="DJ112" s="771"/>
      <c r="DK112" s="771"/>
      <c r="DL112" s="771">
        <v>22804</v>
      </c>
      <c r="DM112" s="771"/>
      <c r="DN112" s="771"/>
      <c r="DO112" s="771"/>
      <c r="DP112" s="771"/>
      <c r="DQ112" s="771">
        <v>18415</v>
      </c>
      <c r="DR112" s="771"/>
      <c r="DS112" s="771"/>
      <c r="DT112" s="771"/>
      <c r="DU112" s="771"/>
      <c r="DV112" s="823">
        <v>0.8</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309579</v>
      </c>
      <c r="AB113" s="909"/>
      <c r="AC113" s="909"/>
      <c r="AD113" s="909"/>
      <c r="AE113" s="910"/>
      <c r="AF113" s="911">
        <v>300318</v>
      </c>
      <c r="AG113" s="909"/>
      <c r="AH113" s="909"/>
      <c r="AI113" s="909"/>
      <c r="AJ113" s="910"/>
      <c r="AK113" s="911">
        <v>329166</v>
      </c>
      <c r="AL113" s="909"/>
      <c r="AM113" s="909"/>
      <c r="AN113" s="909"/>
      <c r="AO113" s="910"/>
      <c r="AP113" s="912">
        <v>13.4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88387</v>
      </c>
      <c r="BR113" s="771"/>
      <c r="BS113" s="771"/>
      <c r="BT113" s="771"/>
      <c r="BU113" s="771"/>
      <c r="BV113" s="771">
        <v>90285</v>
      </c>
      <c r="BW113" s="771"/>
      <c r="BX113" s="771"/>
      <c r="BY113" s="771"/>
      <c r="BZ113" s="771"/>
      <c r="CA113" s="771">
        <v>82485</v>
      </c>
      <c r="CB113" s="771"/>
      <c r="CC113" s="771"/>
      <c r="CD113" s="771"/>
      <c r="CE113" s="771"/>
      <c r="CF113" s="848">
        <v>3.4</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41213</v>
      </c>
      <c r="AB114" s="784"/>
      <c r="AC114" s="784"/>
      <c r="AD114" s="784"/>
      <c r="AE114" s="785"/>
      <c r="AF114" s="786">
        <v>27182</v>
      </c>
      <c r="AG114" s="784"/>
      <c r="AH114" s="784"/>
      <c r="AI114" s="784"/>
      <c r="AJ114" s="785"/>
      <c r="AK114" s="786">
        <v>12640</v>
      </c>
      <c r="AL114" s="784"/>
      <c r="AM114" s="784"/>
      <c r="AN114" s="784"/>
      <c r="AO114" s="785"/>
      <c r="AP114" s="754">
        <v>0.5</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291934</v>
      </c>
      <c r="BR114" s="771"/>
      <c r="BS114" s="771"/>
      <c r="BT114" s="771"/>
      <c r="BU114" s="771"/>
      <c r="BV114" s="771">
        <v>257559</v>
      </c>
      <c r="BW114" s="771"/>
      <c r="BX114" s="771"/>
      <c r="BY114" s="771"/>
      <c r="BZ114" s="771"/>
      <c r="CA114" s="771">
        <v>222440</v>
      </c>
      <c r="CB114" s="771"/>
      <c r="CC114" s="771"/>
      <c r="CD114" s="771"/>
      <c r="CE114" s="771"/>
      <c r="CF114" s="848">
        <v>9.1</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11193</v>
      </c>
      <c r="AB115" s="909"/>
      <c r="AC115" s="909"/>
      <c r="AD115" s="909"/>
      <c r="AE115" s="910"/>
      <c r="AF115" s="911">
        <v>10779</v>
      </c>
      <c r="AG115" s="909"/>
      <c r="AH115" s="909"/>
      <c r="AI115" s="909"/>
      <c r="AJ115" s="910"/>
      <c r="AK115" s="911">
        <v>10563</v>
      </c>
      <c r="AL115" s="909"/>
      <c r="AM115" s="909"/>
      <c r="AN115" s="909"/>
      <c r="AO115" s="910"/>
      <c r="AP115" s="912">
        <v>0.4</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722697</v>
      </c>
      <c r="AB117" s="895"/>
      <c r="AC117" s="895"/>
      <c r="AD117" s="895"/>
      <c r="AE117" s="896"/>
      <c r="AF117" s="898">
        <v>727480</v>
      </c>
      <c r="AG117" s="895"/>
      <c r="AH117" s="895"/>
      <c r="AI117" s="895"/>
      <c r="AJ117" s="896"/>
      <c r="AK117" s="898">
        <v>764857</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288</v>
      </c>
      <c r="AG118" s="888"/>
      <c r="AH118" s="888"/>
      <c r="AI118" s="888"/>
      <c r="AJ118" s="889"/>
      <c r="AK118" s="890" t="s">
        <v>287</v>
      </c>
      <c r="AL118" s="888"/>
      <c r="AM118" s="888"/>
      <c r="AN118" s="888"/>
      <c r="AO118" s="889"/>
      <c r="AP118" s="891" t="s">
        <v>404</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432</v>
      </c>
      <c r="BP118" s="838"/>
      <c r="BQ118" s="857">
        <v>9056249</v>
      </c>
      <c r="BR118" s="858"/>
      <c r="BS118" s="858"/>
      <c r="BT118" s="858"/>
      <c r="BU118" s="858"/>
      <c r="BV118" s="858">
        <v>8706986</v>
      </c>
      <c r="BW118" s="858"/>
      <c r="BX118" s="858"/>
      <c r="BY118" s="858"/>
      <c r="BZ118" s="858"/>
      <c r="CA118" s="858">
        <v>8507109</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2648242</v>
      </c>
      <c r="BR119" s="800"/>
      <c r="BS119" s="800"/>
      <c r="BT119" s="800"/>
      <c r="BU119" s="800"/>
      <c r="BV119" s="800">
        <v>2817164</v>
      </c>
      <c r="BW119" s="800"/>
      <c r="BX119" s="800"/>
      <c r="BY119" s="800"/>
      <c r="BZ119" s="800"/>
      <c r="CA119" s="800">
        <v>2844305</v>
      </c>
      <c r="CB119" s="800"/>
      <c r="CC119" s="800"/>
      <c r="CD119" s="800"/>
      <c r="CE119" s="800"/>
      <c r="CF119" s="861">
        <v>116.1</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29888</v>
      </c>
      <c r="DH119" s="717"/>
      <c r="DI119" s="717"/>
      <c r="DJ119" s="717"/>
      <c r="DK119" s="718"/>
      <c r="DL119" s="719">
        <v>24843</v>
      </c>
      <c r="DM119" s="717"/>
      <c r="DN119" s="717"/>
      <c r="DO119" s="717"/>
      <c r="DP119" s="718"/>
      <c r="DQ119" s="719">
        <v>19962</v>
      </c>
      <c r="DR119" s="717"/>
      <c r="DS119" s="717"/>
      <c r="DT119" s="717"/>
      <c r="DU119" s="718"/>
      <c r="DV119" s="807">
        <v>0.8</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489372</v>
      </c>
      <c r="BR120" s="771"/>
      <c r="BS120" s="771"/>
      <c r="BT120" s="771"/>
      <c r="BU120" s="771"/>
      <c r="BV120" s="771">
        <v>447272</v>
      </c>
      <c r="BW120" s="771"/>
      <c r="BX120" s="771"/>
      <c r="BY120" s="771"/>
      <c r="BZ120" s="771"/>
      <c r="CA120" s="771">
        <v>432675</v>
      </c>
      <c r="CB120" s="771"/>
      <c r="CC120" s="771"/>
      <c r="CD120" s="771"/>
      <c r="CE120" s="771"/>
      <c r="CF120" s="848">
        <v>17.7</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4378565</v>
      </c>
      <c r="DH120" s="800"/>
      <c r="DI120" s="800"/>
      <c r="DJ120" s="800"/>
      <c r="DK120" s="800"/>
      <c r="DL120" s="800">
        <v>4094538</v>
      </c>
      <c r="DM120" s="800"/>
      <c r="DN120" s="800"/>
      <c r="DO120" s="800"/>
      <c r="DP120" s="800"/>
      <c r="DQ120" s="800">
        <v>4003875</v>
      </c>
      <c r="DR120" s="800"/>
      <c r="DS120" s="800"/>
      <c r="DT120" s="800"/>
      <c r="DU120" s="800"/>
      <c r="DV120" s="801">
        <v>163.4</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4828</v>
      </c>
      <c r="AB121" s="784"/>
      <c r="AC121" s="784"/>
      <c r="AD121" s="784"/>
      <c r="AE121" s="785"/>
      <c r="AF121" s="786">
        <v>4828</v>
      </c>
      <c r="AG121" s="784"/>
      <c r="AH121" s="784"/>
      <c r="AI121" s="784"/>
      <c r="AJ121" s="785"/>
      <c r="AK121" s="786">
        <v>4828</v>
      </c>
      <c r="AL121" s="784"/>
      <c r="AM121" s="784"/>
      <c r="AN121" s="784"/>
      <c r="AO121" s="785"/>
      <c r="AP121" s="754">
        <v>0.2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5373562</v>
      </c>
      <c r="BR121" s="858"/>
      <c r="BS121" s="858"/>
      <c r="BT121" s="858"/>
      <c r="BU121" s="858"/>
      <c r="BV121" s="858">
        <v>5417255</v>
      </c>
      <c r="BW121" s="858"/>
      <c r="BX121" s="858"/>
      <c r="BY121" s="858"/>
      <c r="BZ121" s="858"/>
      <c r="CA121" s="858">
        <v>5438496</v>
      </c>
      <c r="CB121" s="858"/>
      <c r="CC121" s="858"/>
      <c r="CD121" s="858"/>
      <c r="CE121" s="858"/>
      <c r="CF121" s="859">
        <v>222</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275668</v>
      </c>
      <c r="DH121" s="771"/>
      <c r="DI121" s="771"/>
      <c r="DJ121" s="771"/>
      <c r="DK121" s="771"/>
      <c r="DL121" s="771">
        <v>258793</v>
      </c>
      <c r="DM121" s="771"/>
      <c r="DN121" s="771"/>
      <c r="DO121" s="771"/>
      <c r="DP121" s="771"/>
      <c r="DQ121" s="771">
        <v>241550</v>
      </c>
      <c r="DR121" s="771"/>
      <c r="DS121" s="771"/>
      <c r="DT121" s="771"/>
      <c r="DU121" s="771"/>
      <c r="DV121" s="823">
        <v>9.9</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441</v>
      </c>
      <c r="BP122" s="838"/>
      <c r="BQ122" s="839">
        <v>8511176</v>
      </c>
      <c r="BR122" s="840"/>
      <c r="BS122" s="840"/>
      <c r="BT122" s="840"/>
      <c r="BU122" s="840"/>
      <c r="BV122" s="840">
        <v>8681691</v>
      </c>
      <c r="BW122" s="840"/>
      <c r="BX122" s="840"/>
      <c r="BY122" s="840"/>
      <c r="BZ122" s="840"/>
      <c r="CA122" s="840">
        <v>8715476</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22.1</v>
      </c>
      <c r="BR123" s="832"/>
      <c r="BS123" s="832"/>
      <c r="BT123" s="832"/>
      <c r="BU123" s="832"/>
      <c r="BV123" s="832">
        <v>1</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6341</v>
      </c>
      <c r="AB126" s="784"/>
      <c r="AC126" s="784"/>
      <c r="AD126" s="784"/>
      <c r="AE126" s="785"/>
      <c r="AF126" s="786">
        <v>5934</v>
      </c>
      <c r="AG126" s="784"/>
      <c r="AH126" s="784"/>
      <c r="AI126" s="784"/>
      <c r="AJ126" s="785"/>
      <c r="AK126" s="786">
        <v>5725</v>
      </c>
      <c r="AL126" s="784"/>
      <c r="AM126" s="784"/>
      <c r="AN126" s="784"/>
      <c r="AO126" s="785"/>
      <c r="AP126" s="754">
        <v>0.2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24</v>
      </c>
      <c r="AB127" s="784"/>
      <c r="AC127" s="784"/>
      <c r="AD127" s="784"/>
      <c r="AE127" s="785"/>
      <c r="AF127" s="786">
        <v>17</v>
      </c>
      <c r="AG127" s="784"/>
      <c r="AH127" s="784"/>
      <c r="AI127" s="784"/>
      <c r="AJ127" s="785"/>
      <c r="AK127" s="786">
        <v>10</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35471</v>
      </c>
      <c r="AB128" s="724"/>
      <c r="AC128" s="724"/>
      <c r="AD128" s="724"/>
      <c r="AE128" s="725"/>
      <c r="AF128" s="726">
        <v>36646</v>
      </c>
      <c r="AG128" s="724"/>
      <c r="AH128" s="724"/>
      <c r="AI128" s="724"/>
      <c r="AJ128" s="725"/>
      <c r="AK128" s="726">
        <v>38096</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2883986</v>
      </c>
      <c r="AB129" s="784"/>
      <c r="AC129" s="784"/>
      <c r="AD129" s="784"/>
      <c r="AE129" s="785"/>
      <c r="AF129" s="786">
        <v>2928615</v>
      </c>
      <c r="AG129" s="784"/>
      <c r="AH129" s="784"/>
      <c r="AI129" s="784"/>
      <c r="AJ129" s="785"/>
      <c r="AK129" s="786">
        <v>2894112</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10.9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418727</v>
      </c>
      <c r="AB130" s="784"/>
      <c r="AC130" s="784"/>
      <c r="AD130" s="784"/>
      <c r="AE130" s="785"/>
      <c r="AF130" s="786">
        <v>430087</v>
      </c>
      <c r="AG130" s="784"/>
      <c r="AH130" s="784"/>
      <c r="AI130" s="784"/>
      <c r="AJ130" s="785"/>
      <c r="AK130" s="786">
        <v>444330</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2465259</v>
      </c>
      <c r="AB131" s="717"/>
      <c r="AC131" s="717"/>
      <c r="AD131" s="717"/>
      <c r="AE131" s="718"/>
      <c r="AF131" s="719">
        <v>2498528</v>
      </c>
      <c r="AG131" s="717"/>
      <c r="AH131" s="717"/>
      <c r="AI131" s="717"/>
      <c r="AJ131" s="718"/>
      <c r="AK131" s="719">
        <v>2449782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10.891310000000001</v>
      </c>
      <c r="AB132" s="740"/>
      <c r="AC132" s="740"/>
      <c r="AD132" s="740"/>
      <c r="AE132" s="741"/>
      <c r="AF132" s="742">
        <v>10.43602473</v>
      </c>
      <c r="AG132" s="740"/>
      <c r="AH132" s="740"/>
      <c r="AI132" s="740"/>
      <c r="AJ132" s="741"/>
      <c r="AK132" s="742">
        <v>11.528821750000001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10.8</v>
      </c>
      <c r="AB133" s="749"/>
      <c r="AC133" s="749"/>
      <c r="AD133" s="749"/>
      <c r="AE133" s="750"/>
      <c r="AF133" s="748">
        <v>10.6</v>
      </c>
      <c r="AG133" s="749"/>
      <c r="AH133" s="749"/>
      <c r="AI133" s="749"/>
      <c r="AJ133" s="750"/>
      <c r="AK133" s="748">
        <v>10.9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795620</v>
      </c>
      <c r="L9" s="264">
        <v>75293</v>
      </c>
      <c r="M9" s="265">
        <v>86227</v>
      </c>
      <c r="N9" s="266">
        <v>-12.7</v>
      </c>
    </row>
    <row r="10" spans="1:16">
      <c r="A10" s="248"/>
      <c r="B10" s="244"/>
      <c r="C10" s="244"/>
      <c r="D10" s="244"/>
      <c r="E10" s="244"/>
      <c r="F10" s="244"/>
      <c r="G10" s="1133" t="s">
        <v>474</v>
      </c>
      <c r="H10" s="1134"/>
      <c r="I10" s="1134"/>
      <c r="J10" s="1135"/>
      <c r="K10" s="267">
        <v>2181</v>
      </c>
      <c r="L10" s="268">
        <v>206</v>
      </c>
      <c r="M10" s="269">
        <v>9547</v>
      </c>
      <c r="N10" s="270">
        <v>-97.8</v>
      </c>
    </row>
    <row r="11" spans="1:16" ht="13.5" customHeight="1">
      <c r="A11" s="248"/>
      <c r="B11" s="244"/>
      <c r="C11" s="244"/>
      <c r="D11" s="244"/>
      <c r="E11" s="244"/>
      <c r="F11" s="244"/>
      <c r="G11" s="1133" t="s">
        <v>475</v>
      </c>
      <c r="H11" s="1134"/>
      <c r="I11" s="1134"/>
      <c r="J11" s="1135"/>
      <c r="K11" s="267">
        <v>113023</v>
      </c>
      <c r="L11" s="268">
        <v>10696</v>
      </c>
      <c r="M11" s="269">
        <v>14619</v>
      </c>
      <c r="N11" s="270">
        <v>-26.8</v>
      </c>
    </row>
    <row r="12" spans="1:16" ht="13.5" customHeight="1">
      <c r="A12" s="248"/>
      <c r="B12" s="244"/>
      <c r="C12" s="244"/>
      <c r="D12" s="244"/>
      <c r="E12" s="244"/>
      <c r="F12" s="244"/>
      <c r="G12" s="1133" t="s">
        <v>476</v>
      </c>
      <c r="H12" s="1134"/>
      <c r="I12" s="1134"/>
      <c r="J12" s="1135"/>
      <c r="K12" s="267">
        <v>6481</v>
      </c>
      <c r="L12" s="268">
        <v>613</v>
      </c>
      <c r="M12" s="269">
        <v>715</v>
      </c>
      <c r="N12" s="270">
        <v>-14.3</v>
      </c>
    </row>
    <row r="13" spans="1:16" ht="13.5" customHeight="1">
      <c r="A13" s="248"/>
      <c r="B13" s="244"/>
      <c r="C13" s="244"/>
      <c r="D13" s="244"/>
      <c r="E13" s="244"/>
      <c r="F13" s="244"/>
      <c r="G13" s="1133" t="s">
        <v>477</v>
      </c>
      <c r="H13" s="1134"/>
      <c r="I13" s="1134"/>
      <c r="J13" s="1135"/>
      <c r="K13" s="267" t="s">
        <v>478</v>
      </c>
      <c r="L13" s="268" t="s">
        <v>478</v>
      </c>
      <c r="M13" s="269" t="s">
        <v>478</v>
      </c>
      <c r="N13" s="270" t="s">
        <v>478</v>
      </c>
    </row>
    <row r="14" spans="1:16" ht="13.5" customHeight="1">
      <c r="A14" s="248"/>
      <c r="B14" s="244"/>
      <c r="C14" s="244"/>
      <c r="D14" s="244"/>
      <c r="E14" s="244"/>
      <c r="F14" s="244"/>
      <c r="G14" s="1133" t="s">
        <v>479</v>
      </c>
      <c r="H14" s="1134"/>
      <c r="I14" s="1134"/>
      <c r="J14" s="1135"/>
      <c r="K14" s="267">
        <v>30034</v>
      </c>
      <c r="L14" s="268">
        <v>2842</v>
      </c>
      <c r="M14" s="269">
        <v>4408</v>
      </c>
      <c r="N14" s="270">
        <v>-35.5</v>
      </c>
    </row>
    <row r="15" spans="1:16" ht="13.5" customHeight="1">
      <c r="A15" s="248"/>
      <c r="B15" s="244"/>
      <c r="C15" s="244"/>
      <c r="D15" s="244"/>
      <c r="E15" s="244"/>
      <c r="F15" s="244"/>
      <c r="G15" s="1133" t="s">
        <v>480</v>
      </c>
      <c r="H15" s="1134"/>
      <c r="I15" s="1134"/>
      <c r="J15" s="1135"/>
      <c r="K15" s="267">
        <v>10969</v>
      </c>
      <c r="L15" s="268">
        <v>1038</v>
      </c>
      <c r="M15" s="269">
        <v>2514</v>
      </c>
      <c r="N15" s="270">
        <v>-58.7</v>
      </c>
    </row>
    <row r="16" spans="1:16">
      <c r="A16" s="248"/>
      <c r="B16" s="244"/>
      <c r="C16" s="244"/>
      <c r="D16" s="244"/>
      <c r="E16" s="244"/>
      <c r="F16" s="244"/>
      <c r="G16" s="1136" t="s">
        <v>481</v>
      </c>
      <c r="H16" s="1137"/>
      <c r="I16" s="1137"/>
      <c r="J16" s="1138"/>
      <c r="K16" s="268">
        <v>-52620</v>
      </c>
      <c r="L16" s="268">
        <v>-4980</v>
      </c>
      <c r="M16" s="269">
        <v>-8433</v>
      </c>
      <c r="N16" s="270">
        <v>-40.9</v>
      </c>
    </row>
    <row r="17" spans="1:16">
      <c r="A17" s="248"/>
      <c r="B17" s="244"/>
      <c r="C17" s="244"/>
      <c r="D17" s="244"/>
      <c r="E17" s="244"/>
      <c r="F17" s="244"/>
      <c r="G17" s="1136" t="s">
        <v>172</v>
      </c>
      <c r="H17" s="1137"/>
      <c r="I17" s="1137"/>
      <c r="J17" s="1138"/>
      <c r="K17" s="268">
        <v>905688</v>
      </c>
      <c r="L17" s="268">
        <v>85709</v>
      </c>
      <c r="M17" s="269">
        <v>109597</v>
      </c>
      <c r="N17" s="270">
        <v>-21.8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8.23</v>
      </c>
      <c r="L21" s="281">
        <v>10.18</v>
      </c>
      <c r="M21" s="282">
        <v>-1.95</v>
      </c>
      <c r="N21" s="249"/>
      <c r="O21" s="283"/>
      <c r="P21" s="279"/>
    </row>
    <row r="22" spans="1:16" s="284" customFormat="1">
      <c r="A22" s="279"/>
      <c r="B22" s="249"/>
      <c r="C22" s="249"/>
      <c r="D22" s="249"/>
      <c r="E22" s="249"/>
      <c r="F22" s="249"/>
      <c r="G22" s="1130" t="s">
        <v>487</v>
      </c>
      <c r="H22" s="1131"/>
      <c r="I22" s="1131"/>
      <c r="J22" s="1132"/>
      <c r="K22" s="285">
        <v>92.1</v>
      </c>
      <c r="L22" s="286">
        <v>96</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412488</v>
      </c>
      <c r="L32" s="294">
        <v>39035</v>
      </c>
      <c r="M32" s="295">
        <v>43270</v>
      </c>
      <c r="N32" s="296">
        <v>-9.8000000000000007</v>
      </c>
    </row>
    <row r="33" spans="1:16" ht="13.5" customHeight="1">
      <c r="A33" s="248"/>
      <c r="B33" s="244"/>
      <c r="C33" s="244"/>
      <c r="D33" s="244"/>
      <c r="E33" s="244"/>
      <c r="F33" s="244"/>
      <c r="G33" s="1121" t="s">
        <v>491</v>
      </c>
      <c r="H33" s="1122"/>
      <c r="I33" s="1122"/>
      <c r="J33" s="1123"/>
      <c r="K33" s="294" t="s">
        <v>478</v>
      </c>
      <c r="L33" s="294" t="s">
        <v>478</v>
      </c>
      <c r="M33" s="295" t="s">
        <v>478</v>
      </c>
      <c r="N33" s="296" t="s">
        <v>478</v>
      </c>
    </row>
    <row r="34" spans="1:16" ht="27" customHeight="1">
      <c r="A34" s="248"/>
      <c r="B34" s="244"/>
      <c r="C34" s="244"/>
      <c r="D34" s="244"/>
      <c r="E34" s="244"/>
      <c r="F34" s="244"/>
      <c r="G34" s="1121" t="s">
        <v>492</v>
      </c>
      <c r="H34" s="1122"/>
      <c r="I34" s="1122"/>
      <c r="J34" s="1123"/>
      <c r="K34" s="294" t="s">
        <v>478</v>
      </c>
      <c r="L34" s="294" t="s">
        <v>478</v>
      </c>
      <c r="M34" s="295" t="s">
        <v>478</v>
      </c>
      <c r="N34" s="296" t="s">
        <v>478</v>
      </c>
    </row>
    <row r="35" spans="1:16" ht="27" customHeight="1">
      <c r="A35" s="248"/>
      <c r="B35" s="244"/>
      <c r="C35" s="244"/>
      <c r="D35" s="244"/>
      <c r="E35" s="244"/>
      <c r="F35" s="244"/>
      <c r="G35" s="1121" t="s">
        <v>493</v>
      </c>
      <c r="H35" s="1122"/>
      <c r="I35" s="1122"/>
      <c r="J35" s="1123"/>
      <c r="K35" s="294">
        <v>329166</v>
      </c>
      <c r="L35" s="294">
        <v>31150</v>
      </c>
      <c r="M35" s="295">
        <v>16851</v>
      </c>
      <c r="N35" s="296">
        <v>84.9</v>
      </c>
    </row>
    <row r="36" spans="1:16" ht="27" customHeight="1">
      <c r="A36" s="248"/>
      <c r="B36" s="244"/>
      <c r="C36" s="244"/>
      <c r="D36" s="244"/>
      <c r="E36" s="244"/>
      <c r="F36" s="244"/>
      <c r="G36" s="1121" t="s">
        <v>494</v>
      </c>
      <c r="H36" s="1122"/>
      <c r="I36" s="1122"/>
      <c r="J36" s="1123"/>
      <c r="K36" s="294">
        <v>12640</v>
      </c>
      <c r="L36" s="294">
        <v>1196</v>
      </c>
      <c r="M36" s="295">
        <v>5730</v>
      </c>
      <c r="N36" s="296">
        <v>-79.099999999999994</v>
      </c>
    </row>
    <row r="37" spans="1:16" ht="13.5" customHeight="1">
      <c r="A37" s="248"/>
      <c r="B37" s="244"/>
      <c r="C37" s="244"/>
      <c r="D37" s="244"/>
      <c r="E37" s="244"/>
      <c r="F37" s="244"/>
      <c r="G37" s="1121" t="s">
        <v>495</v>
      </c>
      <c r="H37" s="1122"/>
      <c r="I37" s="1122"/>
      <c r="J37" s="1123"/>
      <c r="K37" s="294">
        <v>10563</v>
      </c>
      <c r="L37" s="294">
        <v>1000</v>
      </c>
      <c r="M37" s="295">
        <v>2166</v>
      </c>
      <c r="N37" s="296">
        <v>-53.8</v>
      </c>
    </row>
    <row r="38" spans="1:16" ht="27" customHeight="1">
      <c r="A38" s="248"/>
      <c r="B38" s="244"/>
      <c r="C38" s="244"/>
      <c r="D38" s="244"/>
      <c r="E38" s="244"/>
      <c r="F38" s="244"/>
      <c r="G38" s="1124" t="s">
        <v>496</v>
      </c>
      <c r="H38" s="1125"/>
      <c r="I38" s="1125"/>
      <c r="J38" s="1126"/>
      <c r="K38" s="297" t="s">
        <v>478</v>
      </c>
      <c r="L38" s="297" t="s">
        <v>478</v>
      </c>
      <c r="M38" s="298">
        <v>2</v>
      </c>
      <c r="N38" s="299" t="s">
        <v>478</v>
      </c>
      <c r="O38" s="293"/>
    </row>
    <row r="39" spans="1:16">
      <c r="A39" s="248"/>
      <c r="B39" s="244"/>
      <c r="C39" s="244"/>
      <c r="D39" s="244"/>
      <c r="E39" s="244"/>
      <c r="F39" s="244"/>
      <c r="G39" s="1124" t="s">
        <v>497</v>
      </c>
      <c r="H39" s="1125"/>
      <c r="I39" s="1125"/>
      <c r="J39" s="1126"/>
      <c r="K39" s="300">
        <v>-38096</v>
      </c>
      <c r="L39" s="300">
        <v>-3605</v>
      </c>
      <c r="M39" s="301">
        <v>-1352</v>
      </c>
      <c r="N39" s="302">
        <v>166.6</v>
      </c>
      <c r="O39" s="293"/>
    </row>
    <row r="40" spans="1:16" ht="27" customHeight="1">
      <c r="A40" s="248"/>
      <c r="B40" s="244"/>
      <c r="C40" s="244"/>
      <c r="D40" s="244"/>
      <c r="E40" s="244"/>
      <c r="F40" s="244"/>
      <c r="G40" s="1121" t="s">
        <v>498</v>
      </c>
      <c r="H40" s="1122"/>
      <c r="I40" s="1122"/>
      <c r="J40" s="1123"/>
      <c r="K40" s="300">
        <v>-444330</v>
      </c>
      <c r="L40" s="300">
        <v>-42049</v>
      </c>
      <c r="M40" s="301">
        <v>-44507</v>
      </c>
      <c r="N40" s="302">
        <v>-5.5</v>
      </c>
      <c r="O40" s="293"/>
    </row>
    <row r="41" spans="1:16">
      <c r="A41" s="248"/>
      <c r="B41" s="244"/>
      <c r="C41" s="244"/>
      <c r="D41" s="244"/>
      <c r="E41" s="244"/>
      <c r="F41" s="244"/>
      <c r="G41" s="1127" t="s">
        <v>282</v>
      </c>
      <c r="H41" s="1128"/>
      <c r="I41" s="1128"/>
      <c r="J41" s="1129"/>
      <c r="K41" s="294">
        <v>282431</v>
      </c>
      <c r="L41" s="300">
        <v>26728</v>
      </c>
      <c r="M41" s="301">
        <v>22159</v>
      </c>
      <c r="N41" s="302">
        <v>20.6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388772</v>
      </c>
      <c r="J51" s="320">
        <v>36395</v>
      </c>
      <c r="K51" s="321">
        <v>-68</v>
      </c>
      <c r="L51" s="322">
        <v>95443</v>
      </c>
      <c r="M51" s="323">
        <v>9.8000000000000007</v>
      </c>
      <c r="N51" s="324">
        <v>-77.8</v>
      </c>
    </row>
    <row r="52" spans="1:14">
      <c r="A52" s="248"/>
      <c r="B52" s="244"/>
      <c r="C52" s="244"/>
      <c r="D52" s="244"/>
      <c r="E52" s="244"/>
      <c r="F52" s="244"/>
      <c r="G52" s="325"/>
      <c r="H52" s="326" t="s">
        <v>509</v>
      </c>
      <c r="I52" s="327">
        <v>308648</v>
      </c>
      <c r="J52" s="328">
        <v>28894</v>
      </c>
      <c r="K52" s="329">
        <v>-50</v>
      </c>
      <c r="L52" s="330">
        <v>48538</v>
      </c>
      <c r="M52" s="331">
        <v>-4.5999999999999996</v>
      </c>
      <c r="N52" s="332">
        <v>-45.4</v>
      </c>
    </row>
    <row r="53" spans="1:14">
      <c r="A53" s="248"/>
      <c r="B53" s="244"/>
      <c r="C53" s="244"/>
      <c r="D53" s="244"/>
      <c r="E53" s="244"/>
      <c r="F53" s="244"/>
      <c r="G53" s="310" t="s">
        <v>510</v>
      </c>
      <c r="H53" s="311"/>
      <c r="I53" s="319">
        <v>467195</v>
      </c>
      <c r="J53" s="320">
        <v>44029</v>
      </c>
      <c r="K53" s="321">
        <v>21</v>
      </c>
      <c r="L53" s="322">
        <v>72729</v>
      </c>
      <c r="M53" s="323">
        <v>-23.8</v>
      </c>
      <c r="N53" s="324">
        <v>44.8</v>
      </c>
    </row>
    <row r="54" spans="1:14">
      <c r="A54" s="248"/>
      <c r="B54" s="244"/>
      <c r="C54" s="244"/>
      <c r="D54" s="244"/>
      <c r="E54" s="244"/>
      <c r="F54" s="244"/>
      <c r="G54" s="325"/>
      <c r="H54" s="326" t="s">
        <v>509</v>
      </c>
      <c r="I54" s="327">
        <v>316242</v>
      </c>
      <c r="J54" s="328">
        <v>29803</v>
      </c>
      <c r="K54" s="329">
        <v>3.1</v>
      </c>
      <c r="L54" s="330">
        <v>36291</v>
      </c>
      <c r="M54" s="331">
        <v>-25.2</v>
      </c>
      <c r="N54" s="332">
        <v>28.3</v>
      </c>
    </row>
    <row r="55" spans="1:14">
      <c r="A55" s="248"/>
      <c r="B55" s="244"/>
      <c r="C55" s="244"/>
      <c r="D55" s="244"/>
      <c r="E55" s="244"/>
      <c r="F55" s="244"/>
      <c r="G55" s="310" t="s">
        <v>511</v>
      </c>
      <c r="H55" s="311"/>
      <c r="I55" s="319">
        <v>388163</v>
      </c>
      <c r="J55" s="320">
        <v>36287</v>
      </c>
      <c r="K55" s="321">
        <v>-17.600000000000001</v>
      </c>
      <c r="L55" s="322">
        <v>70317</v>
      </c>
      <c r="M55" s="323">
        <v>-3.3</v>
      </c>
      <c r="N55" s="324">
        <v>-14.3</v>
      </c>
    </row>
    <row r="56" spans="1:14">
      <c r="A56" s="248"/>
      <c r="B56" s="244"/>
      <c r="C56" s="244"/>
      <c r="D56" s="244"/>
      <c r="E56" s="244"/>
      <c r="F56" s="244"/>
      <c r="G56" s="325"/>
      <c r="H56" s="326" t="s">
        <v>509</v>
      </c>
      <c r="I56" s="327">
        <v>179763</v>
      </c>
      <c r="J56" s="328">
        <v>16805</v>
      </c>
      <c r="K56" s="329">
        <v>-43.6</v>
      </c>
      <c r="L56" s="330">
        <v>35725</v>
      </c>
      <c r="M56" s="331">
        <v>-1.6</v>
      </c>
      <c r="N56" s="332">
        <v>-42</v>
      </c>
    </row>
    <row r="57" spans="1:14">
      <c r="A57" s="248"/>
      <c r="B57" s="244"/>
      <c r="C57" s="244"/>
      <c r="D57" s="244"/>
      <c r="E57" s="244"/>
      <c r="F57" s="244"/>
      <c r="G57" s="310" t="s">
        <v>512</v>
      </c>
      <c r="H57" s="311"/>
      <c r="I57" s="319">
        <v>516991</v>
      </c>
      <c r="J57" s="320">
        <v>48312</v>
      </c>
      <c r="K57" s="321">
        <v>33.1</v>
      </c>
      <c r="L57" s="322">
        <v>105751</v>
      </c>
      <c r="M57" s="323">
        <v>50.4</v>
      </c>
      <c r="N57" s="324">
        <v>-17.3</v>
      </c>
    </row>
    <row r="58" spans="1:14">
      <c r="A58" s="248"/>
      <c r="B58" s="244"/>
      <c r="C58" s="244"/>
      <c r="D58" s="244"/>
      <c r="E58" s="244"/>
      <c r="F58" s="244"/>
      <c r="G58" s="325"/>
      <c r="H58" s="326" t="s">
        <v>509</v>
      </c>
      <c r="I58" s="327">
        <v>282115</v>
      </c>
      <c r="J58" s="328">
        <v>26363</v>
      </c>
      <c r="K58" s="329">
        <v>56.9</v>
      </c>
      <c r="L58" s="330">
        <v>49969</v>
      </c>
      <c r="M58" s="331">
        <v>39.9</v>
      </c>
      <c r="N58" s="332">
        <v>17</v>
      </c>
    </row>
    <row r="59" spans="1:14">
      <c r="A59" s="248"/>
      <c r="B59" s="244"/>
      <c r="C59" s="244"/>
      <c r="D59" s="244"/>
      <c r="E59" s="244"/>
      <c r="F59" s="244"/>
      <c r="G59" s="310" t="s">
        <v>513</v>
      </c>
      <c r="H59" s="311"/>
      <c r="I59" s="319">
        <v>462938</v>
      </c>
      <c r="J59" s="320">
        <v>43810</v>
      </c>
      <c r="K59" s="321">
        <v>-9.3000000000000007</v>
      </c>
      <c r="L59" s="322">
        <v>158564</v>
      </c>
      <c r="M59" s="323">
        <v>49.9</v>
      </c>
      <c r="N59" s="324">
        <v>-59.2</v>
      </c>
    </row>
    <row r="60" spans="1:14">
      <c r="A60" s="248"/>
      <c r="B60" s="244"/>
      <c r="C60" s="244"/>
      <c r="D60" s="244"/>
      <c r="E60" s="244"/>
      <c r="F60" s="244"/>
      <c r="G60" s="325"/>
      <c r="H60" s="326" t="s">
        <v>509</v>
      </c>
      <c r="I60" s="333">
        <v>235931</v>
      </c>
      <c r="J60" s="328">
        <v>22327</v>
      </c>
      <c r="K60" s="329">
        <v>-15.3</v>
      </c>
      <c r="L60" s="330">
        <v>48412</v>
      </c>
      <c r="M60" s="331">
        <v>-3.1</v>
      </c>
      <c r="N60" s="332">
        <v>-12.2</v>
      </c>
    </row>
    <row r="61" spans="1:14">
      <c r="A61" s="248"/>
      <c r="B61" s="244"/>
      <c r="C61" s="244"/>
      <c r="D61" s="244"/>
      <c r="E61" s="244"/>
      <c r="F61" s="244"/>
      <c r="G61" s="310" t="s">
        <v>514</v>
      </c>
      <c r="H61" s="334"/>
      <c r="I61" s="335">
        <v>444812</v>
      </c>
      <c r="J61" s="336">
        <v>41767</v>
      </c>
      <c r="K61" s="337">
        <v>-8.1999999999999993</v>
      </c>
      <c r="L61" s="338">
        <v>100561</v>
      </c>
      <c r="M61" s="339">
        <v>16.600000000000001</v>
      </c>
      <c r="N61" s="324">
        <v>-24.8</v>
      </c>
    </row>
    <row r="62" spans="1:14">
      <c r="A62" s="248"/>
      <c r="B62" s="244"/>
      <c r="C62" s="244"/>
      <c r="D62" s="244"/>
      <c r="E62" s="244"/>
      <c r="F62" s="244"/>
      <c r="G62" s="325"/>
      <c r="H62" s="326" t="s">
        <v>509</v>
      </c>
      <c r="I62" s="327">
        <v>264540</v>
      </c>
      <c r="J62" s="328">
        <v>24838</v>
      </c>
      <c r="K62" s="329">
        <v>-9.8000000000000007</v>
      </c>
      <c r="L62" s="330">
        <v>43787</v>
      </c>
      <c r="M62" s="331">
        <v>1.1000000000000001</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32.96</v>
      </c>
      <c r="G47" s="12">
        <v>37.770000000000003</v>
      </c>
      <c r="H47" s="12">
        <v>45.5</v>
      </c>
      <c r="I47" s="12">
        <v>49.82</v>
      </c>
      <c r="J47" s="13">
        <v>51.9</v>
      </c>
    </row>
    <row r="48" spans="2:10" ht="57.75" customHeight="1">
      <c r="B48" s="14"/>
      <c r="C48" s="1141" t="s">
        <v>4</v>
      </c>
      <c r="D48" s="1141"/>
      <c r="E48" s="1142"/>
      <c r="F48" s="15">
        <v>7.96</v>
      </c>
      <c r="G48" s="16">
        <v>8.2799999999999994</v>
      </c>
      <c r="H48" s="16">
        <v>8.58</v>
      </c>
      <c r="I48" s="16">
        <v>7.38</v>
      </c>
      <c r="J48" s="17">
        <v>8.2899999999999991</v>
      </c>
    </row>
    <row r="49" spans="2:10" ht="57.75" customHeight="1" thickBot="1">
      <c r="B49" s="18"/>
      <c r="C49" s="1143" t="s">
        <v>5</v>
      </c>
      <c r="D49" s="1143"/>
      <c r="E49" s="1144"/>
      <c r="F49" s="19">
        <v>4.92</v>
      </c>
      <c r="G49" s="20">
        <v>4.68</v>
      </c>
      <c r="H49" s="20">
        <v>8.0299999999999994</v>
      </c>
      <c r="I49" s="20">
        <v>3.95</v>
      </c>
      <c r="J49" s="21">
        <v>2.31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v>5.38</v>
      </c>
      <c r="G34" s="33">
        <v>6.32</v>
      </c>
      <c r="H34" s="33">
        <v>6.88</v>
      </c>
      <c r="I34" s="33">
        <v>7.46</v>
      </c>
      <c r="J34" s="34">
        <v>9.01</v>
      </c>
      <c r="K34" s="22"/>
      <c r="L34" s="22"/>
      <c r="M34" s="22"/>
      <c r="N34" s="22"/>
      <c r="O34" s="22"/>
      <c r="P34" s="22"/>
    </row>
    <row r="35" spans="1:16" ht="39" customHeight="1">
      <c r="A35" s="22"/>
      <c r="B35" s="35"/>
      <c r="C35" s="1145" t="s">
        <v>522</v>
      </c>
      <c r="D35" s="1146"/>
      <c r="E35" s="1147"/>
      <c r="F35" s="36">
        <v>7.95</v>
      </c>
      <c r="G35" s="37">
        <v>8.2799999999999994</v>
      </c>
      <c r="H35" s="37">
        <v>8.58</v>
      </c>
      <c r="I35" s="37">
        <v>7.37</v>
      </c>
      <c r="J35" s="38">
        <v>8.2899999999999991</v>
      </c>
      <c r="K35" s="22"/>
      <c r="L35" s="22"/>
      <c r="M35" s="22"/>
      <c r="N35" s="22"/>
      <c r="O35" s="22"/>
      <c r="P35" s="22"/>
    </row>
    <row r="36" spans="1:16" ht="39" customHeight="1">
      <c r="A36" s="22"/>
      <c r="B36" s="35"/>
      <c r="C36" s="1145" t="s">
        <v>523</v>
      </c>
      <c r="D36" s="1146"/>
      <c r="E36" s="1147"/>
      <c r="F36" s="36">
        <v>5.62</v>
      </c>
      <c r="G36" s="37">
        <v>4.71</v>
      </c>
      <c r="H36" s="37">
        <v>3.59</v>
      </c>
      <c r="I36" s="37">
        <v>4.05</v>
      </c>
      <c r="J36" s="38">
        <v>4.08</v>
      </c>
      <c r="K36" s="22"/>
      <c r="L36" s="22"/>
      <c r="M36" s="22"/>
      <c r="N36" s="22"/>
      <c r="O36" s="22"/>
      <c r="P36" s="22"/>
    </row>
    <row r="37" spans="1:16" ht="39" customHeight="1">
      <c r="A37" s="22"/>
      <c r="B37" s="35"/>
      <c r="C37" s="1145" t="s">
        <v>524</v>
      </c>
      <c r="D37" s="1146"/>
      <c r="E37" s="1147"/>
      <c r="F37" s="36">
        <v>1.44</v>
      </c>
      <c r="G37" s="37">
        <v>1.17</v>
      </c>
      <c r="H37" s="37">
        <v>1.28</v>
      </c>
      <c r="I37" s="37">
        <v>0.82</v>
      </c>
      <c r="J37" s="38">
        <v>1.97</v>
      </c>
      <c r="K37" s="22"/>
      <c r="L37" s="22"/>
      <c r="M37" s="22"/>
      <c r="N37" s="22"/>
      <c r="O37" s="22"/>
      <c r="P37" s="22"/>
    </row>
    <row r="38" spans="1:16" ht="39" customHeight="1">
      <c r="A38" s="22"/>
      <c r="B38" s="35"/>
      <c r="C38" s="1145" t="s">
        <v>525</v>
      </c>
      <c r="D38" s="1146"/>
      <c r="E38" s="1147"/>
      <c r="F38" s="36">
        <v>0.41</v>
      </c>
      <c r="G38" s="37">
        <v>0.34</v>
      </c>
      <c r="H38" s="37">
        <v>0.32</v>
      </c>
      <c r="I38" s="37">
        <v>0.12</v>
      </c>
      <c r="J38" s="38">
        <v>0.18</v>
      </c>
      <c r="K38" s="22"/>
      <c r="L38" s="22"/>
      <c r="M38" s="22"/>
      <c r="N38" s="22"/>
      <c r="O38" s="22"/>
      <c r="P38" s="22"/>
    </row>
    <row r="39" spans="1:16" ht="39" customHeight="1">
      <c r="A39" s="22"/>
      <c r="B39" s="35"/>
      <c r="C39" s="1145" t="s">
        <v>526</v>
      </c>
      <c r="D39" s="1146"/>
      <c r="E39" s="1147"/>
      <c r="F39" s="36">
        <v>0.09</v>
      </c>
      <c r="G39" s="37">
        <v>0.08</v>
      </c>
      <c r="H39" s="37">
        <v>0.08</v>
      </c>
      <c r="I39" s="37">
        <v>7.0000000000000007E-2</v>
      </c>
      <c r="J39" s="38">
        <v>0.06</v>
      </c>
      <c r="K39" s="22"/>
      <c r="L39" s="22"/>
      <c r="M39" s="22"/>
      <c r="N39" s="22"/>
      <c r="O39" s="22"/>
      <c r="P39" s="22"/>
    </row>
    <row r="40" spans="1:16" ht="39" customHeight="1">
      <c r="A40" s="22"/>
      <c r="B40" s="35"/>
      <c r="C40" s="1145" t="s">
        <v>527</v>
      </c>
      <c r="D40" s="1146"/>
      <c r="E40" s="1147"/>
      <c r="F40" s="36">
        <v>0.04</v>
      </c>
      <c r="G40" s="37">
        <v>0.04</v>
      </c>
      <c r="H40" s="37">
        <v>0.05</v>
      </c>
      <c r="I40" s="37">
        <v>0.05</v>
      </c>
      <c r="J40" s="38">
        <v>0.05</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529</v>
      </c>
      <c r="D43" s="1149"/>
      <c r="E43" s="1150"/>
      <c r="F43" s="41">
        <v>0.01</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322</v>
      </c>
      <c r="L45" s="60">
        <v>342</v>
      </c>
      <c r="M45" s="60">
        <v>361</v>
      </c>
      <c r="N45" s="60">
        <v>389</v>
      </c>
      <c r="O45" s="61">
        <v>412</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307</v>
      </c>
      <c r="L48" s="64">
        <v>298</v>
      </c>
      <c r="M48" s="64">
        <v>310</v>
      </c>
      <c r="N48" s="64">
        <v>300</v>
      </c>
      <c r="O48" s="65">
        <v>329</v>
      </c>
      <c r="P48" s="48"/>
      <c r="Q48" s="48"/>
      <c r="R48" s="48"/>
      <c r="S48" s="48"/>
      <c r="T48" s="48"/>
      <c r="U48" s="48"/>
    </row>
    <row r="49" spans="1:21" ht="30.75" customHeight="1">
      <c r="A49" s="48"/>
      <c r="B49" s="1163"/>
      <c r="C49" s="1164"/>
      <c r="D49" s="62"/>
      <c r="E49" s="1155" t="s">
        <v>16</v>
      </c>
      <c r="F49" s="1155"/>
      <c r="G49" s="1155"/>
      <c r="H49" s="1155"/>
      <c r="I49" s="1155"/>
      <c r="J49" s="1156"/>
      <c r="K49" s="63">
        <v>58</v>
      </c>
      <c r="L49" s="64">
        <v>50</v>
      </c>
      <c r="M49" s="64">
        <v>41</v>
      </c>
      <c r="N49" s="64">
        <v>27</v>
      </c>
      <c r="O49" s="65">
        <v>13</v>
      </c>
      <c r="P49" s="48"/>
      <c r="Q49" s="48"/>
      <c r="R49" s="48"/>
      <c r="S49" s="48"/>
      <c r="T49" s="48"/>
      <c r="U49" s="48"/>
    </row>
    <row r="50" spans="1:21" ht="30.75" customHeight="1">
      <c r="A50" s="48"/>
      <c r="B50" s="1163"/>
      <c r="C50" s="1164"/>
      <c r="D50" s="62"/>
      <c r="E50" s="1155" t="s">
        <v>17</v>
      </c>
      <c r="F50" s="1155"/>
      <c r="G50" s="1155"/>
      <c r="H50" s="1155"/>
      <c r="I50" s="1155"/>
      <c r="J50" s="1156"/>
      <c r="K50" s="63">
        <v>12</v>
      </c>
      <c r="L50" s="64">
        <v>12</v>
      </c>
      <c r="M50" s="64">
        <v>11</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421</v>
      </c>
      <c r="L52" s="64">
        <v>438</v>
      </c>
      <c r="M52" s="64">
        <v>454</v>
      </c>
      <c r="N52" s="64">
        <v>467</v>
      </c>
      <c r="O52" s="65">
        <v>483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278</v>
      </c>
      <c r="L53" s="69">
        <v>264</v>
      </c>
      <c r="M53" s="69">
        <v>269</v>
      </c>
      <c r="N53" s="69">
        <v>260</v>
      </c>
      <c r="O53" s="70">
        <v>282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2016-04-19T08:41:53Z</cp:lastPrinted>
  <dcterms:created xsi:type="dcterms:W3CDTF">2016-02-15T01:30:20Z</dcterms:created>
  <dcterms:modified xsi:type="dcterms:W3CDTF">2016-04-26T04:11:45Z</dcterms:modified>
  <cp:category/>
</cp:coreProperties>
</file>