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9740" windowHeight="73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F88" i="11"/>
  <c r="AP88" i="11"/>
  <c r="AU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W40" i="9"/>
  <c r="BW41" i="9" s="1"/>
  <c r="BW42"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C34" i="9"/>
  <c r="CO34"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E35" i="9" s="1"/>
</calcChain>
</file>

<file path=xl/sharedStrings.xml><?xml version="1.0" encoding="utf-8"?>
<sst xmlns="http://schemas.openxmlformats.org/spreadsheetml/2006/main" count="1035" uniqueCount="556">
  <si>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</si>
  <si>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</si>
  <si>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</si>
  <si>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</si>
  <si>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</si>
  <si>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</si>
  <si>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</si>
  <si>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</si>
  <si>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</si>
  <si>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</si>
  <si>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</si>
  <si>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</si>
  <si>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</si>
  <si>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</si>
  <si>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</si>
  <si>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</si>
  <si>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</si>
  <si>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</si>
  <si>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</si>
  <si>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</si>
  <si>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</si>
  <si>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</si>
  <si>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</si>
  <si>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</si>
  <si>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</si>
  <si>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</si>
  <si>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</si>
  <si>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</si>
  <si>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</si>
  <si>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</si>
  <si>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</si>
  <si>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</si>
  <si>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</si>
  <si>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</si>
  <si>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</si>
  <si>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</si>
  <si>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</si>
  <si>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</si>
  <si>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</si>
  <si>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</si>
  <si>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</si>
  <si>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</si>
  <si>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</si>
  <si>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</si>
  <si>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</si>
  <si>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</si>
  <si>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</si>
  <si>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</si>
  <si>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</si>
  <si>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</si>
  <si>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</si>
  <si>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</si>
  <si>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</si>
  <si>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</si>
  <si>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</si>
  <si>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</si>
  <si>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</si>
  <si>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</si>
  <si>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</si>
  <si>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</si>
  <si>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</si>
  <si>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</si>
  <si>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</si>
  <si>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</si>
  <si>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</si>
  <si>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</si>
  <si>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</si>
  <si>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</si>
  <si>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</si>
  <si>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</si>
  <si>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</si>
  <si>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</si>
  <si>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</si>
  <si>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</si>
  <si>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</si>
  <si>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</si>
  <si>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</si>
  <si>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</si>
  <si>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</si>
  <si>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</si>
  <si>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</si>
  <si>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</si>
  <si>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</si>
  <si>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</si>
  <si>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</si>
  <si>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</si>
  <si>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</si>
  <si>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</si>
  <si>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</si>
  <si>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</si>
  <si>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</si>
  <si>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</si>
  <si>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</si>
  <si>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</si>
  <si>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</si>
  <si>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</si>
  <si>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</si>
  <si>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</si>
  <si>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</si>
  <si>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</si>
  <si>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</si>
  <si>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</si>
  <si>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</si>
  <si>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</si>
  <si>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</si>
  <si>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</si>
  <si>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</si>
  <si>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</si>
  <si>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</si>
  <si>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</si>
  <si>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</si>
  <si>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</si>
  <si>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</si>
  <si>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</si>
  <si>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</si>
  <si>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</si>
  <si>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</si>
  <si>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</si>
  <si>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</si>
  <si>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</si>
  <si>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</si>
  <si>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</si>
  <si>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</si>
  <si>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</si>
  <si>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</si>
  <si>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</si>
  <si>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</si>
  <si>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</si>
  <si>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</si>
  <si>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</si>
  <si>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</si>
  <si>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</si>
  <si>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</si>
  <si>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</si>
  <si>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</si>
  <si>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</si>
  <si>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</si>
  <si>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</si>
  <si>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</si>
  <si>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</si>
  <si>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</si>
  <si>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</si>
  <si>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</si>
  <si>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</si>
  <si>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</si>
  <si>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</si>
  <si>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</si>
  <si>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</si>
  <si>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</si>
  <si>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</si>
  <si>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</si>
  <si>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</si>
  <si>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</si>
  <si>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</si>
  <si>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</si>
  <si>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</si>
  <si>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</si>
  <si>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</si>
  <si>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</si>
  <si>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</si>
  <si>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</si>
  <si>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</si>
  <si>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</si>
  <si>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</si>
  <si>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</si>
  <si>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</si>
  <si>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</si>
  <si>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</si>
  <si>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</si>
  <si>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</si>
  <si>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</si>
  <si>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</si>
  <si>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</si>
  <si>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</si>
  <si>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</si>
  <si>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</si>
  <si>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</si>
  <si>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</si>
  <si>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</si>
  <si>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</si>
  <si>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</si>
  <si>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</si>
  <si>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</si>
  <si>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</si>
  <si>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</si>
  <si>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</si>
  <si>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</si>
  <si>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</si>
  <si>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</si>
  <si>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</si>
  <si>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</si>
  <si>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</si>
  <si>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</si>
  <si>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</si>
  <si>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</si>
  <si>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</si>
  <si>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岐阜県富加町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</si>
  <si>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</si>
  <si>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</si>
  <si>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</si>
  <si>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</si>
  <si>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</si>
  <si>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</si>
  <si>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</si>
  <si>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</si>
  <si>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</si>
  <si>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</si>
  <si>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</si>
  <si>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</si>
  <si>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</si>
  <si>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</si>
  <si>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</si>
  <si>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</si>
  <si>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</si>
  <si>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</si>
  <si>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</si>
  <si>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</si>
  <si>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</si>
  <si>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</si>
  <si>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</si>
  <si>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</si>
  <si>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</si>
  <si>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</si>
  <si>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</si>
  <si>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</si>
  <si>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</si>
  <si>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</si>
  <si>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</si>
  <si>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</si>
  <si>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</si>
  <si>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</si>
  <si>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</si>
  <si>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</si>
  <si>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</si>
  <si>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</si>
  <si>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</si>
  <si>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</si>
  <si>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</si>
  <si>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</si>
  <si>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</si>
  <si>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</si>
  <si>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</si>
  <si>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</si>
  <si>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</si>
  <si>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</si>
  <si>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</si>
  <si>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</si>
  <si>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</si>
  <si>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</si>
  <si>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</si>
  <si>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</si>
  <si>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</si>
  <si>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</si>
  <si>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</si>
  <si>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</si>
  <si>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</si>
  <si>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</si>
  <si>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</si>
  <si>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</si>
  <si>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</si>
  <si>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</si>
  <si>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</si>
  <si>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</si>
  <si>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</si>
  <si>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</si>
  <si>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</si>
  <si>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</si>
  <si>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</si>
  <si>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</si>
  <si>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</si>
  <si>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</si>
  <si>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</si>
  <si>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</si>
  <si>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</si>
  <si>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</si>
  <si>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</si>
  <si>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</si>
  <si>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</si>
  <si>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</si>
  <si>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</si>
  <si>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</si>
  <si>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</si>
  <si>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</si>
  <si>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</si>
  <si>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</si>
  <si>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</si>
  <si>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</si>
  <si>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</si>
  <si>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</si>
  <si>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</si>
  <si>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</si>
  <si>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</si>
  <si>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</si>
  <si>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</si>
  <si>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</si>
  <si>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</si>
  <si>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</si>
  <si>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</si>
  <si>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</si>
  <si>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</si>
  <si>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</si>
  <si>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</si>
  <si>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</si>
  <si>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</si>
  <si>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</si>
  <si>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</si>
  <si>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</si>
  <si>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</si>
  <si>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</si>
  <si>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</si>
  <si>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</si>
  <si>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</si>
  <si>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</si>
  <si>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</si>
  <si>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</si>
  <si>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</si>
  <si>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</si>
  <si>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</si>
  <si>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</si>
  <si>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</si>
  <si>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</si>
  <si>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</si>
  <si>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</si>
  <si>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</si>
  <si>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</si>
  <si>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</si>
  <si>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</si>
  <si>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</si>
  <si>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</si>
  <si>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</si>
  <si>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</si>
  <si>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</si>
  <si>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</si>
  <si>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</si>
  <si>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</si>
  <si>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</si>
  <si>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</si>
  <si>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</si>
  <si>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</si>
  <si>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</si>
  <si>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</si>
  <si>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</si>
  <si>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</si>
  <si>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</si>
  <si>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</si>
  <si>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</si>
  <si>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岐阜県富加町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</si>
  <si>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</si>
  <si>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</si>
  <si>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</si>
  <si>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</si>
  <si>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</si>
  <si>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</si>
  <si>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</si>
  <si>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</si>
  <si>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</si>
  <si>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</si>
  <si>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</si>
  <si>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</si>
  <si>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</si>
  <si>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</si>
  <si>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</si>
  <si>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</si>
  <si>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</si>
  <si>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</si>
  <si>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</si>
  <si>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</si>
  <si>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</si>
  <si>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</si>
  <si>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</si>
  <si>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</si>
  <si>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</si>
  <si>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</si>
  <si>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</si>
  <si>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</si>
  <si>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</si>
  <si>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</si>
  <si>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</si>
  <si>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</si>
  <si>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</si>
  <si>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</si>
  <si>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</si>
  <si>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</si>
  <si>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</si>
  <si>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</si>
  <si>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</si>
  <si>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</si>
  <si>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</si>
  <si>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</si>
  <si>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</si>
  <si>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</si>
  <si>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</si>
  <si>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</si>
  <si>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</si>
  <si>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</si>
  <si>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</si>
  <si>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</si>
  <si>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</si>
  <si>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</si>
  <si>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</si>
  <si>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</si>
  <si>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</si>
  <si>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</si>
  <si>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</si>
  <si>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</si>
  <si>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</si>
  <si>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</si>
  <si>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</si>
  <si>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</si>
  <si>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</si>
  <si>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</si>
  <si>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</si>
  <si>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</si>
  <si>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</si>
  <si>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</si>
  <si>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</si>
  <si>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</si>
  <si>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</si>
  <si>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</si>
  <si>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</si>
  <si>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</si>
  <si>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</si>
  <si>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</si>
  <si>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</si>
  <si>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</si>
  <si>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</si>
  <si>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</si>
  <si>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</si>
  <si>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</si>
  <si>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</si>
  <si>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</si>
  <si>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</si>
  <si>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</si>
  <si>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</si>
  <si>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</si>
  <si>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</si>
  <si>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</si>
  <si>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</si>
  <si>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</si>
  <si>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</si>
  <si>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</si>
  <si>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</si>
  <si>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</si>
  <si>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</si>
  <si>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</si>
  <si>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</si>
  <si>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</si>
  <si>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</si>
  <si>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</si>
  <si>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</si>
  <si>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</si>
  <si>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</si>
  <si>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</si>
  <si>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</si>
  <si>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</si>
  <si>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</si>
  <si>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</si>
  <si>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</si>
  <si>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</si>
  <si>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</si>
  <si>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</si>
  <si>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</si>
  <si>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</si>
  <si>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</si>
  <si>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</si>
  <si>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</si>
  <si>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</si>
  <si>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</si>
  <si>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</si>
  <si>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</si>
  <si>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</si>
  <si>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</si>
  <si>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</si>
  <si>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</si>
  <si>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</si>
  <si>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</si>
  <si>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</si>
  <si>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</si>
  <si>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</si>
  <si>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</si>
  <si>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</si>
  <si>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</si>
  <si>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</si>
  <si>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</si>
  <si>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</si>
  <si>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</si>
  <si>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</si>
  <si>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</si>
  <si>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</si>
  <si>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</si>
  <si>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</si>
  <si>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</si>
  <si>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</si>
  <si>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</si>
  <si>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</si>
  <si>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</si>
  <si>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</si>
  <si>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</si>
  <si>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</si>
  <si>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</si>
  <si>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</si>
  <si>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</si>
  <si>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</si>
  <si>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</si>
  <si>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</si>
  <si>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</si>
  <si>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</si>
  <si>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</si>
  <si>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</si>
  <si>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</si>
  <si>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</si>
  <si>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</si>
  <si>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</si>
  <si>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</si>
  <si>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</si>
  <si>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</si>
  <si>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</si>
  <si>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</si>
  <si>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</si>
  <si>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</si>
  <si>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</si>
  <si>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3.72</t>
  </si>
  <si>
    <t>▲ 3.42</t>
  </si>
  <si>
    <t>水道事業会計</t>
  </si>
  <si>
    <t>一般会計</t>
  </si>
  <si>
    <t>国民健康保険特別会計</t>
  </si>
  <si>
    <t>介護保険特別会計</t>
  </si>
  <si>
    <t>特定環境保全公共下水道事業特別会計</t>
  </si>
  <si>
    <t>農業集落排水事業特別会計</t>
  </si>
  <si>
    <t>後期高齢者医療特別会計</t>
  </si>
  <si>
    <t>その他会計（赤字）</t>
  </si>
  <si>
    <t>その他会計（黒字）</t>
  </si>
  <si>
    <t>長良川鉄道</t>
    <rPh sb="0" eb="3">
      <t>ナガラガワ</t>
    </rPh>
    <rPh sb="3" eb="5">
      <t>テツドウ</t>
    </rPh>
    <phoneticPr fontId="2"/>
  </si>
  <si>
    <t>可茂衛生施設利用組合</t>
    <rPh sb="0" eb="1">
      <t>カ</t>
    </rPh>
    <rPh sb="1" eb="2">
      <t>シゲル</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</si>
  <si>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</si>
  <si>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</si>
  <si>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7">
      <t>トミカ</t>
    </rPh>
    <rPh sb="7" eb="8">
      <t>チョウ</t>
    </rPh>
    <rPh sb="8" eb="11">
      <t>チュウガッコウ</t>
    </rPh>
    <rPh sb="11" eb="13">
      <t>クミアイ</t>
    </rPh>
    <phoneticPr fontId="2"/>
  </si>
  <si>
    <t>可茂消防事務組合</t>
    <rPh sb="0" eb="1">
      <t>カ</t>
    </rPh>
    <rPh sb="1" eb="2">
      <t>シゲル</t>
    </rPh>
    <rPh sb="2" eb="4">
      <t>ショウボウ</t>
    </rPh>
    <rPh sb="4" eb="6">
      <t>ジム</t>
    </rPh>
    <rPh sb="6" eb="8">
      <t>クミアイ</t>
    </rPh>
    <phoneticPr fontId="2"/>
  </si>
  <si>
    <t>可茂広域行政事務組合</t>
    <rPh sb="0" eb="1">
      <t>カ</t>
    </rPh>
    <rPh sb="1" eb="2">
      <t>シゲル</t>
    </rPh>
    <rPh sb="2" eb="4">
      <t>コウイキ</t>
    </rPh>
    <rPh sb="4" eb="6">
      <t>ギョウセイ</t>
    </rPh>
    <rPh sb="6" eb="8">
      <t>ジム</t>
    </rPh>
    <rPh sb="8" eb="10">
      <t>クミアイ</t>
    </rPh>
    <phoneticPr fontId="2"/>
  </si>
  <si>
    <t>後期高齢者医療連合（特別会計分）</t>
    <phoneticPr fontId="2"/>
  </si>
  <si>
    <t>後期高齢者医療連合（一般会計分）</t>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</si>
  <si>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</si>
  <si>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t>
    <phoneticPr fontId="2"/>
  </si>
  <si>
    <t>基金から1,464百万円繰入</t>
    <rPh sb="0" eb="2">
      <t>キキン</t>
    </rPh>
    <rPh sb="9" eb="12">
      <t>ヒャクマンエン</t>
    </rPh>
    <rPh sb="12" eb="14">
      <t>クリイレ</t>
    </rPh>
    <phoneticPr fontId="2"/>
  </si>
  <si>
    <t>基金から3百万円繰入</t>
    <rPh sb="0" eb="2">
      <t>キキン</t>
    </rPh>
    <rPh sb="5" eb="8">
      <t>ヒャクマンエン</t>
    </rPh>
    <rPh sb="8" eb="10">
      <t>クリイレ</t>
    </rPh>
    <phoneticPr fontId="2"/>
  </si>
  <si>
    <t>基金から290百万円繰入</t>
    <rPh sb="0" eb="2">
      <t>キキン</t>
    </rPh>
    <rPh sb="7" eb="10">
      <t>ヒャクマンエン</t>
    </rPh>
    <rPh sb="10" eb="12">
      <t>クリイレ</t>
    </rPh>
    <phoneticPr fontId="2"/>
  </si>
  <si>
    <t>-</t>
    <phoneticPr fontId="2"/>
  </si>
  <si>
    <t>基金から3,507百万円繰入</t>
    <phoneticPr fontId="2"/>
  </si>
  <si>
    <t>-</t>
    <phoneticPr fontId="2"/>
  </si>
  <si>
    <t>基金から90百万円繰入</t>
    <phoneticPr fontId="2"/>
  </si>
  <si>
    <t>基金から70百万円繰入</t>
    <phoneticPr fontId="2"/>
  </si>
  <si>
    <t>基金から70百万円繰入</t>
    <phoneticPr fontId="2"/>
  </si>
  <si>
    <t>基金から1百万円繰入</t>
    <phoneticPr fontId="2"/>
  </si>
  <si>
    <t>基金から15百万円繰入</t>
    <phoneticPr fontId="2"/>
  </si>
  <si>
    <t>基金から16百万円繰入</t>
    <phoneticPr fontId="2"/>
  </si>
  <si>
    <t>基金から1,660百万円繰入</t>
    <rPh sb="0" eb="2">
      <t>キキン</t>
    </rPh>
    <rPh sb="9" eb="12">
      <t>ヒャクマンエン</t>
    </rPh>
    <rPh sb="12" eb="1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</si>
</sst>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76894</c:v>
                </c:pt>
                <c:pt idx="1">
                  <c:v>77488</c:v>
                </c:pt>
                <c:pt idx="2">
                  <c:v>55644</c:v>
                </c:pt>
                <c:pt idx="3">
                  <c:v>64775</c:v>
                </c:pt>
                <c:pt idx="4">
                  <c:v>56113</c:v>
                </c:pt>
              </c:numCache>
            </c:numRef>
          </c:val>
          <c:smooth val="0"/>
        </c:ser>
        <c:dLbls>
          <c:showLegendKey val="0"/>
          <c:showVal val="0"/>
          <c:showCatName val="0"/>
          <c:showSerName val="0"/>
          <c:showPercent val="0"/>
          <c:showBubbleSize val="0"/>
        </c:dLbls>
        <c:marker val="1"/>
        <c:smooth val="0"/>
        <c:axId val="92508928"/>
        <c:axId val="92510848"/>
      </c:lineChart>
      <c:catAx>
        <c:axId val="92508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10848"/>
        <c:crosses val="autoZero"/>
        <c:auto val="1"/>
        <c:lblAlgn val="ctr"/>
        <c:lblOffset val="100"/>
        <c:tickLblSkip val="1"/>
        <c:tickMarkSkip val="1"/>
        <c:noMultiLvlLbl val="0"/>
      </c:catAx>
      <c:valAx>
        <c:axId val="925108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0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11.6</c:v>
                </c:pt>
                <c:pt idx="1">
                  <c:v>14.41</c:v>
                </c:pt>
                <c:pt idx="2">
                  <c:v>7.8</c:v>
                </c:pt>
                <c:pt idx="3">
                  <c:v>9.33</c:v>
                </c:pt>
                <c:pt idx="4">
                  <c:v>9.39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50.57</c:v>
                </c:pt>
                <c:pt idx="1">
                  <c:v>55.05</c:v>
                </c:pt>
                <c:pt idx="2">
                  <c:v>63.68</c:v>
                </c:pt>
                <c:pt idx="3">
                  <c:v>58.99</c:v>
                </c:pt>
                <c:pt idx="4">
                  <c:v>56.12</c:v>
                </c:pt>
              </c:numCache>
            </c:numRef>
          </c:val>
        </c:ser>
        <c:dLbls>
          <c:showLegendKey val="0"/>
          <c:showVal val="0"/>
          <c:showCatName val="0"/>
          <c:showSerName val="0"/>
          <c:showPercent val="0"/>
          <c:showBubbleSize val="0"/>
        </c:dLbls>
        <c:gapWidth val="250"/>
        <c:overlap val="100"/>
        <c:axId val="93901568"/>
        <c:axId val="9390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10.84</c:v>
                </c:pt>
                <c:pt idx="1">
                  <c:v>6.16</c:v>
                </c:pt>
                <c:pt idx="2">
                  <c:v>3.44</c:v>
                </c:pt>
                <c:pt idx="3">
                  <c:v>-3.72</c:v>
                </c:pt>
                <c:pt idx="4">
                  <c:v>-3.42</c:v>
                </c:pt>
              </c:numCache>
            </c:numRef>
          </c:val>
          <c:smooth val="0"/>
        </c:ser>
        <c:dLbls>
          <c:showLegendKey val="0"/>
          <c:showVal val="0"/>
          <c:showCatName val="0"/>
          <c:showSerName val="0"/>
          <c:showPercent val="0"/>
          <c:showBubbleSize val="0"/>
        </c:dLbls>
        <c:marker val="1"/>
        <c:smooth val="0"/>
        <c:axId val="93901568"/>
        <c:axId val="93903488"/>
      </c:lineChart>
      <c:catAx>
        <c:axId val="9390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903488"/>
        <c:crosses val="autoZero"/>
        <c:auto val="1"/>
        <c:lblAlgn val="ctr"/>
        <c:lblOffset val="100"/>
        <c:tickLblSkip val="1"/>
        <c:tickMarkSkip val="1"/>
        <c:noMultiLvlLbl val="0"/>
      </c:catAx>
      <c:valAx>
        <c:axId val="9390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0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0.03</c:v>
                </c:pt>
                <c:pt idx="4">
                  <c:v>#N/A</c:v>
                </c:pt>
                <c:pt idx="5">
                  <c:v>0.05</c:v>
                </c:pt>
                <c:pt idx="6">
                  <c:v>#N/A</c:v>
                </c:pt>
                <c:pt idx="7">
                  <c:v>0.05</c:v>
                </c:pt>
                <c:pt idx="8">
                  <c:v>#N/A</c:v>
                </c:pt>
                <c:pt idx="9">
                  <c:v>0.05</c:v>
                </c:pt>
              </c:numCache>
            </c:numRef>
          </c:val>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0.06</c:v>
                </c:pt>
                <c:pt idx="6">
                  <c:v>#N/A</c:v>
                </c:pt>
                <c:pt idx="7">
                  <c:v>0.04</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2.66</c:v>
                </c:pt>
                <c:pt idx="2">
                  <c:v>#N/A</c:v>
                </c:pt>
                <c:pt idx="3">
                  <c:v>1.91</c:v>
                </c:pt>
                <c:pt idx="4">
                  <c:v>#N/A</c:v>
                </c:pt>
                <c:pt idx="5">
                  <c:v>0.9</c:v>
                </c:pt>
                <c:pt idx="6">
                  <c:v>#N/A</c:v>
                </c:pt>
                <c:pt idx="7">
                  <c:v>0.52</c:v>
                </c:pt>
                <c:pt idx="8">
                  <c:v>#N/A</c:v>
                </c:pt>
                <c:pt idx="9">
                  <c:v>1.37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3.87</c:v>
                </c:pt>
                <c:pt idx="2">
                  <c:v>#N/A</c:v>
                </c:pt>
                <c:pt idx="3">
                  <c:v>3.33</c:v>
                </c:pt>
                <c:pt idx="4">
                  <c:v>#N/A</c:v>
                </c:pt>
                <c:pt idx="5">
                  <c:v>2.97</c:v>
                </c:pt>
                <c:pt idx="6">
                  <c:v>#N/A</c:v>
                </c:pt>
                <c:pt idx="7">
                  <c:v>1.92</c:v>
                </c:pt>
                <c:pt idx="8">
                  <c:v>#N/A</c:v>
                </c:pt>
                <c:pt idx="9">
                  <c:v>2.35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11.59</c:v>
                </c:pt>
                <c:pt idx="2">
                  <c:v>#N/A</c:v>
                </c:pt>
                <c:pt idx="3">
                  <c:v>14.41</c:v>
                </c:pt>
                <c:pt idx="4">
                  <c:v>#N/A</c:v>
                </c:pt>
                <c:pt idx="5">
                  <c:v>7.79</c:v>
                </c:pt>
                <c:pt idx="6">
                  <c:v>#N/A</c:v>
                </c:pt>
                <c:pt idx="7">
                  <c:v>9.32</c:v>
                </c:pt>
                <c:pt idx="8">
                  <c:v>#N/A</c:v>
                </c:pt>
                <c:pt idx="9">
                  <c:v>9.39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5.84</c:v>
                </c:pt>
                <c:pt idx="2">
                  <c:v>#N/A</c:v>
                </c:pt>
                <c:pt idx="3">
                  <c:v>6.69</c:v>
                </c:pt>
                <c:pt idx="4">
                  <c:v>#N/A</c:v>
                </c:pt>
                <c:pt idx="5">
                  <c:v>7.97</c:v>
                </c:pt>
                <c:pt idx="6">
                  <c:v>#N/A</c:v>
                </c:pt>
                <c:pt idx="7">
                  <c:v>9.32</c:v>
                </c:pt>
                <c:pt idx="8">
                  <c:v>#N/A</c:v>
                </c:pt>
                <c:pt idx="9">
                  <c:v>9.98</c:v>
                </c:pt>
              </c:numCache>
            </c:numRef>
          </c:val>
        </c:ser>
        <c:dLbls>
          <c:showLegendKey val="0"/>
          <c:showVal val="0"/>
          <c:showCatName val="0"/>
          <c:showSerName val="0"/>
          <c:showPercent val="0"/>
          <c:showBubbleSize val="0"/>
        </c:dLbls>
        <c:gapWidth val="150"/>
        <c:overlap val="100"/>
        <c:axId val="94059136"/>
        <c:axId val="94077312"/>
      </c:barChart>
      <c:catAx>
        <c:axId val="940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77312"/>
        <c:crosses val="autoZero"/>
        <c:auto val="1"/>
        <c:lblAlgn val="ctr"/>
        <c:lblOffset val="100"/>
        <c:tickLblSkip val="1"/>
        <c:tickMarkSkip val="1"/>
        <c:noMultiLvlLbl val="0"/>
      </c:catAx>
      <c:valAx>
        <c:axId val="9407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5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290</c:v>
                </c:pt>
                <c:pt idx="5">
                  <c:v>286</c:v>
                </c:pt>
                <c:pt idx="8">
                  <c:v>293</c:v>
                </c:pt>
                <c:pt idx="11">
                  <c:v>291</c:v>
                </c:pt>
                <c:pt idx="14">
                  <c:v>296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c:v>
                </c:pt>
                <c:pt idx="3">
                  <c:v>36</c:v>
                </c:pt>
                <c:pt idx="6">
                  <c:v>34</c:v>
                </c:pt>
                <c:pt idx="9">
                  <c:v>27</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166</c:v>
                </c:pt>
                <c:pt idx="3">
                  <c:v>155</c:v>
                </c:pt>
                <c:pt idx="6">
                  <c:v>160</c:v>
                </c:pt>
                <c:pt idx="9">
                  <c:v>164</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268</c:v>
                </c:pt>
                <c:pt idx="3">
                  <c:v>276</c:v>
                </c:pt>
                <c:pt idx="6">
                  <c:v>282</c:v>
                </c:pt>
                <c:pt idx="9">
                  <c:v>285</c:v>
                </c:pt>
                <c:pt idx="12">
                  <c:v>283</c:v>
                </c:pt>
              </c:numCache>
            </c:numRef>
          </c:val>
        </c:ser>
        <c:dLbls>
          <c:showLegendKey val="0"/>
          <c:showVal val="0"/>
          <c:showCatName val="0"/>
          <c:showSerName val="0"/>
          <c:showPercent val="0"/>
          <c:showBubbleSize val="0"/>
        </c:dLbls>
        <c:gapWidth val="100"/>
        <c:overlap val="100"/>
        <c:axId val="95053312"/>
        <c:axId val="9505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194</c:v>
                </c:pt>
                <c:pt idx="2">
                  <c:v>#N/A</c:v>
                </c:pt>
                <c:pt idx="3">
                  <c:v>#N/A</c:v>
                </c:pt>
                <c:pt idx="4">
                  <c:v>190</c:v>
                </c:pt>
                <c:pt idx="5">
                  <c:v>#N/A</c:v>
                </c:pt>
                <c:pt idx="6">
                  <c:v>#N/A</c:v>
                </c:pt>
                <c:pt idx="7">
                  <c:v>192</c:v>
                </c:pt>
                <c:pt idx="8">
                  <c:v>#N/A</c:v>
                </c:pt>
                <c:pt idx="9">
                  <c:v>#N/A</c:v>
                </c:pt>
                <c:pt idx="10">
                  <c:v>194</c:v>
                </c:pt>
                <c:pt idx="11">
                  <c:v>#N/A</c:v>
                </c:pt>
                <c:pt idx="12">
                  <c:v>#N/A</c:v>
                </c:pt>
                <c:pt idx="13">
                  <c:v>182</c:v>
                </c:pt>
                <c:pt idx="14">
                  <c:v>#N/A</c:v>
                </c:pt>
              </c:numCache>
            </c:numRef>
          </c:val>
          <c:smooth val="0"/>
        </c:ser>
        <c:dLbls>
          <c:showLegendKey val="0"/>
          <c:showVal val="0"/>
          <c:showCatName val="0"/>
          <c:showSerName val="0"/>
          <c:showPercent val="0"/>
          <c:showBubbleSize val="0"/>
        </c:dLbls>
        <c:marker val="1"/>
        <c:smooth val="0"/>
        <c:axId val="95053312"/>
        <c:axId val="95055232"/>
      </c:lineChart>
      <c:catAx>
        <c:axId val="950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55232"/>
        <c:crosses val="autoZero"/>
        <c:auto val="1"/>
        <c:lblAlgn val="ctr"/>
        <c:lblOffset val="100"/>
        <c:tickLblSkip val="1"/>
        <c:tickMarkSkip val="1"/>
        <c:noMultiLvlLbl val="0"/>
      </c:catAx>
      <c:valAx>
        <c:axId val="9505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2979</c:v>
                </c:pt>
                <c:pt idx="5">
                  <c:v>2938</c:v>
                </c:pt>
                <c:pt idx="8">
                  <c:v>2971</c:v>
                </c:pt>
                <c:pt idx="11">
                  <c:v>2895</c:v>
                </c:pt>
                <c:pt idx="14">
                  <c:v>2847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375</c:v>
                </c:pt>
                <c:pt idx="5">
                  <c:v>361</c:v>
                </c:pt>
                <c:pt idx="8">
                  <c:v>334</c:v>
                </c:pt>
                <c:pt idx="11">
                  <c:v>317</c:v>
                </c:pt>
                <c:pt idx="14">
                  <c:v>303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1252</c:v>
                </c:pt>
                <c:pt idx="5">
                  <c:v>1336</c:v>
                </c:pt>
                <c:pt idx="8">
                  <c:v>1481</c:v>
                </c:pt>
                <c:pt idx="11">
                  <c:v>1361</c:v>
                </c:pt>
                <c:pt idx="14">
                  <c:v>1355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118</c:v>
                </c:pt>
                <c:pt idx="3">
                  <c:v>74</c:v>
                </c:pt>
                <c:pt idx="6">
                  <c:v>92</c:v>
                </c:pt>
                <c:pt idx="9">
                  <c:v>77</c:v>
                </c:pt>
                <c:pt idx="12">
                  <c:v>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156</c:v>
                </c:pt>
                <c:pt idx="3">
                  <c:v>126</c:v>
                </c:pt>
                <c:pt idx="6">
                  <c:v>106</c:v>
                </c:pt>
                <c:pt idx="9">
                  <c:v>100</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1975</c:v>
                </c:pt>
                <c:pt idx="3">
                  <c:v>1838</c:v>
                </c:pt>
                <c:pt idx="6">
                  <c:v>1742</c:v>
                </c:pt>
                <c:pt idx="9">
                  <c:v>1655</c:v>
                </c:pt>
                <c:pt idx="12">
                  <c:v>1590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c:v>
                </c:pt>
                <c:pt idx="3">
                  <c:v>59</c:v>
                </c:pt>
                <c:pt idx="6">
                  <c:v>51</c:v>
                </c:pt>
                <c:pt idx="9">
                  <c:v>43</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2726</c:v>
                </c:pt>
                <c:pt idx="3">
                  <c:v>2712</c:v>
                </c:pt>
                <c:pt idx="6">
                  <c:v>2703</c:v>
                </c:pt>
                <c:pt idx="9">
                  <c:v>2586</c:v>
                </c:pt>
                <c:pt idx="12">
                  <c:v>2526</c:v>
                </c:pt>
              </c:numCache>
            </c:numRef>
          </c:val>
        </c:ser>
        <c:dLbls>
          <c:showLegendKey val="0"/>
          <c:showVal val="0"/>
          <c:showCatName val="0"/>
          <c:showSerName val="0"/>
          <c:showPercent val="0"/>
          <c:showBubbleSize val="0"/>
        </c:dLbls>
        <c:gapWidth val="100"/>
        <c:overlap val="100"/>
        <c:axId val="93914240"/>
        <c:axId val="9391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429</c:v>
                </c:pt>
                <c:pt idx="2">
                  <c:v>#N/A</c:v>
                </c:pt>
                <c:pt idx="3">
                  <c:v>#N/A</c:v>
                </c:pt>
                <c:pt idx="4">
                  <c:v>175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914240"/>
        <c:axId val="93916160"/>
      </c:lineChart>
      <c:catAx>
        <c:axId val="939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916160"/>
        <c:crosses val="autoZero"/>
        <c:auto val="1"/>
        <c:lblAlgn val="ctr"/>
        <c:lblOffset val="100"/>
        <c:tickLblSkip val="1"/>
        <c:tickMarkSkip val="1"/>
        <c:noMultiLvlLbl val="0"/>
      </c:catAx>
      <c:valAx>
        <c:axId val="9391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1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5,727
5,596
16.82
2,784,619
2,593,256
174,654
1,859,987
2,526,023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前年度に引き続き、類似団体</a:t>
          </a:r>
          <a:r>
            <a:rPr lang="ja-JP" altLang="en-US" sz="1100" b="0" i="0" baseline="0">
              <a:solidFill>
                <a:schemeClr val="dk1"/>
              </a:solidFill>
              <a:effectLst/>
              <a:latin typeface="+mn-lt"/>
              <a:ea typeface="+mn-ea"/>
              <a:cs typeface="+mn-cs"/>
            </a:rPr>
            <a:t>内では、</a:t>
          </a:r>
          <a:r>
            <a:rPr lang="ja-JP" altLang="ja-JP" sz="1100" b="0" i="0" baseline="0">
              <a:solidFill>
                <a:schemeClr val="dk1"/>
              </a:solidFill>
              <a:effectLst/>
              <a:latin typeface="+mn-lt"/>
              <a:ea typeface="+mn-ea"/>
              <a:cs typeface="+mn-cs"/>
            </a:rPr>
            <a:t>上位に位置している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町民税、固定資産税</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の増収により</a:t>
          </a:r>
          <a:r>
            <a:rPr lang="ja-JP" altLang="en-US" sz="1100" b="0" i="0" baseline="0">
              <a:solidFill>
                <a:schemeClr val="dk1"/>
              </a:solidFill>
              <a:effectLst/>
              <a:latin typeface="+mn-lt"/>
              <a:ea typeface="+mn-ea"/>
              <a:cs typeface="+mn-cs"/>
            </a:rPr>
            <a:t>数値は上昇しているが、</a:t>
          </a:r>
          <a:r>
            <a:rPr lang="ja-JP" altLang="ja-JP" sz="1100" b="0" i="0" baseline="0">
              <a:solidFill>
                <a:schemeClr val="dk1"/>
              </a:solidFill>
              <a:effectLst/>
              <a:latin typeface="+mn-lt"/>
              <a:ea typeface="+mn-ea"/>
              <a:cs typeface="+mn-cs"/>
            </a:rPr>
            <a:t>さらなる歳出の見直しや、</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税収納対策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による財源確保に引き続き取り組み、財政基盤の強化に努める。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140305</xdr:rowOff>
    </xdr:to>
    <xdr:cxnSp macro="">
      <xdr:nvCxnSpPr>
        <xdr:cNvPr id="68" name="直線コネクタ 67"/>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151795</xdr:rowOff>
    </xdr:to>
    <xdr:cxnSp macro="">
      <xdr:nvCxnSpPr>
        <xdr:cNvPr id="71" name="直線コネクタ 70"/>
        <xdr:cNvCxnSpPr/>
      </xdr:nvCxnSpPr>
      <xdr:spPr>
        <a:xfrm flipV="1">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151795</xdr:rowOff>
    </xdr:from>
    <xdr:to>
      <xdr:col>4</xdr:col>
      <xdr:colOff>482600</xdr:colOff>
      <xdr:row>42</xdr:row>
      <xdr:rowOff>151795</xdr:rowOff>
    </xdr:to>
    <xdr:cxnSp macro="">
      <xdr:nvCxnSpPr>
        <xdr:cNvPr id="74" name="直線コネクタ 73"/>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151795</xdr:rowOff>
    </xdr:to>
    <xdr:cxnSp macro="">
      <xdr:nvCxnSpPr>
        <xdr:cNvPr id="77" name="直線コネクタ 76"/>
        <xdr:cNvCxnSpPr/>
      </xdr:nvCxnSpPr>
      <xdr:spPr>
        <a:xfrm>
          <a:off x="1447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8"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89" name="円/楕円 88"/>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29832</xdr:rowOff>
    </xdr:from>
    <xdr:ext cx="736600" cy="259045"/>
    <xdr:sp macro="" textlink="">
      <xdr:nvSpPr>
        <xdr:cNvPr id="90" name="テキスト ボックス 89"/>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100995</xdr:rowOff>
    </xdr:from>
    <xdr:to>
      <xdr:col>4</xdr:col>
      <xdr:colOff>533400</xdr:colOff>
      <xdr:row>43</xdr:row>
      <xdr:rowOff>31145</xdr:rowOff>
    </xdr:to>
    <xdr:sp macro="" textlink="">
      <xdr:nvSpPr>
        <xdr:cNvPr id="91" name="円/楕円 90"/>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41322</xdr:rowOff>
    </xdr:from>
    <xdr:ext cx="762000" cy="259045"/>
    <xdr:sp macro="" textlink="">
      <xdr:nvSpPr>
        <xdr:cNvPr id="92" name="テキスト ボックス 91"/>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100995</xdr:rowOff>
    </xdr:from>
    <xdr:to>
      <xdr:col>3</xdr:col>
      <xdr:colOff>330200</xdr:colOff>
      <xdr:row>43</xdr:row>
      <xdr:rowOff>31145</xdr:rowOff>
    </xdr:to>
    <xdr:sp macro="" textlink="">
      <xdr:nvSpPr>
        <xdr:cNvPr id="93" name="円/楕円 92"/>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41322</xdr:rowOff>
    </xdr:from>
    <xdr:ext cx="762000" cy="259045"/>
    <xdr:sp macro="" textlink="">
      <xdr:nvSpPr>
        <xdr:cNvPr id="94" name="テキスト ボックス 93"/>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5" name="円/楕円 94"/>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6" name="テキスト ボックス 95"/>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地方債の新規発行の増加抑制</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義務的経費の抑制に努め、</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年度と比べ数値は改善したが、類似団体平均値を上回っている</a:t>
          </a:r>
          <a:r>
            <a:rPr lang="ja-JP" altLang="ja-JP" sz="1100" b="0" i="0" baseline="0">
              <a:solidFill>
                <a:schemeClr val="dk1"/>
              </a:solidFill>
              <a:effectLst/>
              <a:latin typeface="+mn-lt"/>
              <a:ea typeface="+mn-ea"/>
              <a:cs typeface="+mn-cs"/>
            </a:rPr>
            <a:t>。今後、上昇要因となる大型の普通建設事業の実施に伴う地方債の新規発行増加、国保、介護等の特別会計繰出金などの増加が見込まれるが、引き続き行財政改革を推進し、健全財政の維持に努める。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60537</xdr:rowOff>
    </xdr:to>
    <xdr:cxnSp macro="">
      <xdr:nvCxnSpPr>
        <xdr:cNvPr id="131" name="直線コネクタ 130"/>
        <xdr:cNvCxnSpPr/>
      </xdr:nvCxnSpPr>
      <xdr:spPr>
        <a:xfrm flipV="1">
          <a:off x="4114800" y="1065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147531</xdr:rowOff>
    </xdr:from>
    <xdr:to>
      <xdr:col>6</xdr:col>
      <xdr:colOff>0</xdr:colOff>
      <xdr:row>62</xdr:row>
      <xdr:rowOff>60537</xdr:rowOff>
    </xdr:to>
    <xdr:cxnSp macro="">
      <xdr:nvCxnSpPr>
        <xdr:cNvPr id="134" name="直線コネクタ 133"/>
        <xdr:cNvCxnSpPr/>
      </xdr:nvCxnSpPr>
      <xdr:spPr>
        <a:xfrm>
          <a:off x="3225800" y="1060598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147531</xdr:rowOff>
    </xdr:to>
    <xdr:cxnSp macro="">
      <xdr:nvCxnSpPr>
        <xdr:cNvPr id="137" name="直線コネクタ 136"/>
        <xdr:cNvCxnSpPr/>
      </xdr:nvCxnSpPr>
      <xdr:spPr>
        <a:xfrm>
          <a:off x="2336800" y="10408920"/>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121920</xdr:rowOff>
    </xdr:to>
    <xdr:cxnSp macro="">
      <xdr:nvCxnSpPr>
        <xdr:cNvPr id="140" name="直線コネクタ 139"/>
        <xdr:cNvCxnSpPr/>
      </xdr:nvCxnSpPr>
      <xdr:spPr>
        <a:xfrm>
          <a:off x="1447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0" name="円/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113047</xdr:rowOff>
    </xdr:from>
    <xdr:ext cx="762000" cy="259045"/>
    <xdr:sp macro="" textlink="">
      <xdr:nvSpPr>
        <xdr:cNvPr id="151"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2" name="円/楕円 151"/>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53" name="テキスト ボックス 152"/>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96731</xdr:rowOff>
    </xdr:from>
    <xdr:to>
      <xdr:col>4</xdr:col>
      <xdr:colOff>533400</xdr:colOff>
      <xdr:row>62</xdr:row>
      <xdr:rowOff>26881</xdr:rowOff>
    </xdr:to>
    <xdr:sp macro="" textlink="">
      <xdr:nvSpPr>
        <xdr:cNvPr id="154" name="円/楕円 153"/>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11658</xdr:rowOff>
    </xdr:from>
    <xdr:ext cx="762000" cy="259045"/>
    <xdr:sp macro="" textlink="">
      <xdr:nvSpPr>
        <xdr:cNvPr id="155" name="テキスト ボックス 154"/>
        <xdr:cNvSpPr txBox="1"/>
      </xdr:nvSpPr>
      <xdr:spPr>
        <a:xfrm>
          <a:off x="2844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6" name="円/楕円 155"/>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7" name="テキスト ボックス 156"/>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8" name="円/楕円 157"/>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9" name="テキスト ボックス 158"/>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消防及びごみ処理業務を一部事務組合で実施していることや</a:t>
          </a:r>
          <a:r>
            <a:rPr lang="ja-JP" altLang="ja-JP" sz="1100" b="0" i="0" baseline="0">
              <a:solidFill>
                <a:schemeClr val="dk1"/>
              </a:solidFill>
              <a:effectLst/>
              <a:latin typeface="+mn-lt"/>
              <a:ea typeface="+mn-ea"/>
              <a:cs typeface="+mn-cs"/>
            </a:rPr>
            <a:t>これまでの職員数や職員手当の削減などによる人件費の減により、類似団体と比較して良好な数値となっている。引き続き経常経費の抑制に努め</a:t>
          </a:r>
          <a:r>
            <a:rPr lang="ja-JP" altLang="en-US"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75701</xdr:rowOff>
    </xdr:from>
    <xdr:to>
      <xdr:col>7</xdr:col>
      <xdr:colOff>152400</xdr:colOff>
      <xdr:row>81</xdr:row>
      <xdr:rowOff>145697</xdr:rowOff>
    </xdr:to>
    <xdr:cxnSp macro="">
      <xdr:nvCxnSpPr>
        <xdr:cNvPr id="194" name="直線コネクタ 193"/>
        <xdr:cNvCxnSpPr/>
      </xdr:nvCxnSpPr>
      <xdr:spPr>
        <a:xfrm>
          <a:off x="4114800" y="13963151"/>
          <a:ext cx="838200" cy="6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75701</xdr:rowOff>
    </xdr:from>
    <xdr:to>
      <xdr:col>6</xdr:col>
      <xdr:colOff>0</xdr:colOff>
      <xdr:row>81</xdr:row>
      <xdr:rowOff>79786</xdr:rowOff>
    </xdr:to>
    <xdr:cxnSp macro="">
      <xdr:nvCxnSpPr>
        <xdr:cNvPr id="197" name="直線コネクタ 196"/>
        <xdr:cNvCxnSpPr/>
      </xdr:nvCxnSpPr>
      <xdr:spPr>
        <a:xfrm flipV="1">
          <a:off x="3225800" y="13963151"/>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79786</xdr:rowOff>
    </xdr:from>
    <xdr:to>
      <xdr:col>4</xdr:col>
      <xdr:colOff>482600</xdr:colOff>
      <xdr:row>81</xdr:row>
      <xdr:rowOff>94473</xdr:rowOff>
    </xdr:to>
    <xdr:cxnSp macro="">
      <xdr:nvCxnSpPr>
        <xdr:cNvPr id="200" name="直線コネクタ 199"/>
        <xdr:cNvCxnSpPr/>
      </xdr:nvCxnSpPr>
      <xdr:spPr>
        <a:xfrm flipV="1">
          <a:off x="2336800" y="13967236"/>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80772</xdr:rowOff>
    </xdr:from>
    <xdr:to>
      <xdr:col>3</xdr:col>
      <xdr:colOff>279400</xdr:colOff>
      <xdr:row>81</xdr:row>
      <xdr:rowOff>94473</xdr:rowOff>
    </xdr:to>
    <xdr:cxnSp macro="">
      <xdr:nvCxnSpPr>
        <xdr:cNvPr id="203" name="直線コネクタ 202"/>
        <xdr:cNvCxnSpPr/>
      </xdr:nvCxnSpPr>
      <xdr:spPr>
        <a:xfrm>
          <a:off x="1447800" y="13968222"/>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94897</xdr:rowOff>
    </xdr:from>
    <xdr:to>
      <xdr:col>7</xdr:col>
      <xdr:colOff>203200</xdr:colOff>
      <xdr:row>82</xdr:row>
      <xdr:rowOff>25047</xdr:rowOff>
    </xdr:to>
    <xdr:sp macro="" textlink="">
      <xdr:nvSpPr>
        <xdr:cNvPr id="213" name="円/楕円 212"/>
        <xdr:cNvSpPr/>
      </xdr:nvSpPr>
      <xdr:spPr>
        <a:xfrm>
          <a:off x="4902200" y="139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16174</xdr:rowOff>
    </xdr:from>
    <xdr:ext cx="762000" cy="259045"/>
    <xdr:sp macro="" textlink="">
      <xdr:nvSpPr>
        <xdr:cNvPr id="214" name="人件費・物件費等の状況該当値テキスト"/>
        <xdr:cNvSpPr txBox="1"/>
      </xdr:nvSpPr>
      <xdr:spPr>
        <a:xfrm>
          <a:off x="5041900" y="1390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24901</xdr:rowOff>
    </xdr:from>
    <xdr:to>
      <xdr:col>6</xdr:col>
      <xdr:colOff>50800</xdr:colOff>
      <xdr:row>81</xdr:row>
      <xdr:rowOff>126501</xdr:rowOff>
    </xdr:to>
    <xdr:sp macro="" textlink="">
      <xdr:nvSpPr>
        <xdr:cNvPr id="215" name="円/楕円 214"/>
        <xdr:cNvSpPr/>
      </xdr:nvSpPr>
      <xdr:spPr>
        <a:xfrm>
          <a:off x="4064000" y="139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136678</xdr:rowOff>
    </xdr:from>
    <xdr:ext cx="736600" cy="259045"/>
    <xdr:sp macro="" textlink="">
      <xdr:nvSpPr>
        <xdr:cNvPr id="216" name="テキスト ボックス 215"/>
        <xdr:cNvSpPr txBox="1"/>
      </xdr:nvSpPr>
      <xdr:spPr>
        <a:xfrm>
          <a:off x="3733800" y="1368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28986</xdr:rowOff>
    </xdr:from>
    <xdr:to>
      <xdr:col>4</xdr:col>
      <xdr:colOff>533400</xdr:colOff>
      <xdr:row>81</xdr:row>
      <xdr:rowOff>130586</xdr:rowOff>
    </xdr:to>
    <xdr:sp macro="" textlink="">
      <xdr:nvSpPr>
        <xdr:cNvPr id="217" name="円/楕円 216"/>
        <xdr:cNvSpPr/>
      </xdr:nvSpPr>
      <xdr:spPr>
        <a:xfrm>
          <a:off x="3175000" y="139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140763</xdr:rowOff>
    </xdr:from>
    <xdr:ext cx="762000" cy="259045"/>
    <xdr:sp macro="" textlink="">
      <xdr:nvSpPr>
        <xdr:cNvPr id="218" name="テキスト ボックス 217"/>
        <xdr:cNvSpPr txBox="1"/>
      </xdr:nvSpPr>
      <xdr:spPr>
        <a:xfrm>
          <a:off x="2844800" y="1368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43673</xdr:rowOff>
    </xdr:from>
    <xdr:to>
      <xdr:col>3</xdr:col>
      <xdr:colOff>330200</xdr:colOff>
      <xdr:row>81</xdr:row>
      <xdr:rowOff>145273</xdr:rowOff>
    </xdr:to>
    <xdr:sp macro="" textlink="">
      <xdr:nvSpPr>
        <xdr:cNvPr id="219" name="円/楕円 218"/>
        <xdr:cNvSpPr/>
      </xdr:nvSpPr>
      <xdr:spPr>
        <a:xfrm>
          <a:off x="2286000" y="139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155450</xdr:rowOff>
    </xdr:from>
    <xdr:ext cx="762000" cy="259045"/>
    <xdr:sp macro="" textlink="">
      <xdr:nvSpPr>
        <xdr:cNvPr id="220" name="テキスト ボックス 219"/>
        <xdr:cNvSpPr txBox="1"/>
      </xdr:nvSpPr>
      <xdr:spPr>
        <a:xfrm>
          <a:off x="1955800" y="137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29972</xdr:rowOff>
    </xdr:from>
    <xdr:to>
      <xdr:col>2</xdr:col>
      <xdr:colOff>127000</xdr:colOff>
      <xdr:row>81</xdr:row>
      <xdr:rowOff>131572</xdr:rowOff>
    </xdr:to>
    <xdr:sp macro="" textlink="">
      <xdr:nvSpPr>
        <xdr:cNvPr id="221" name="円/楕円 220"/>
        <xdr:cNvSpPr/>
      </xdr:nvSpPr>
      <xdr:spPr>
        <a:xfrm>
          <a:off x="1397000" y="139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141749</xdr:rowOff>
    </xdr:from>
    <xdr:ext cx="762000" cy="259045"/>
    <xdr:sp macro="" textlink="">
      <xdr:nvSpPr>
        <xdr:cNvPr id="222" name="テキスト ボックス 221"/>
        <xdr:cNvSpPr txBox="1"/>
      </xdr:nvSpPr>
      <xdr:spPr>
        <a:xfrm>
          <a:off x="1066800" y="136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類似団体内では上位となっている。</a:t>
          </a:r>
          <a:r>
            <a:rPr lang="ja-JP" altLang="ja-JP" sz="1100" b="0" i="0" baseline="0">
              <a:solidFill>
                <a:schemeClr val="dk1"/>
              </a:solidFill>
              <a:effectLst/>
              <a:latin typeface="+mn-lt"/>
              <a:ea typeface="+mn-ea"/>
              <a:cs typeface="+mn-cs"/>
            </a:rPr>
            <a:t>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39793</xdr:rowOff>
    </xdr:to>
    <xdr:cxnSp macro="">
      <xdr:nvCxnSpPr>
        <xdr:cNvPr id="256" name="直線コネクタ 255"/>
        <xdr:cNvCxnSpPr/>
      </xdr:nvCxnSpPr>
      <xdr:spPr>
        <a:xfrm>
          <a:off x="16179800" y="1450848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87</xdr:row>
      <xdr:rowOff>99061</xdr:rowOff>
    </xdr:to>
    <xdr:cxnSp macro="">
      <xdr:nvCxnSpPr>
        <xdr:cNvPr id="259" name="直線コネクタ 258"/>
        <xdr:cNvCxnSpPr/>
      </xdr:nvCxnSpPr>
      <xdr:spPr>
        <a:xfrm flipV="1">
          <a:off x="15290800" y="14508480"/>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88</xdr:row>
      <xdr:rowOff>56304</xdr:rowOff>
    </xdr:to>
    <xdr:cxnSp macro="">
      <xdr:nvCxnSpPr>
        <xdr:cNvPr id="262" name="直線コネクタ 261"/>
        <xdr:cNvCxnSpPr/>
      </xdr:nvCxnSpPr>
      <xdr:spPr>
        <a:xfrm flipV="1">
          <a:off x="14401800" y="1501521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56304</xdr:rowOff>
    </xdr:to>
    <xdr:cxnSp macro="">
      <xdr:nvCxnSpPr>
        <xdr:cNvPr id="265" name="直線コネクタ 264"/>
        <xdr:cNvCxnSpPr/>
      </xdr:nvCxnSpPr>
      <xdr:spPr>
        <a:xfrm>
          <a:off x="13512800" y="1444413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5" name="円/楕円 274"/>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5520</xdr:rowOff>
    </xdr:from>
    <xdr:ext cx="762000" cy="259045"/>
    <xdr:sp macro="" textlink="">
      <xdr:nvSpPr>
        <xdr:cNvPr id="276"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8" name="テキスト ボックス 277"/>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79" name="円/楕円 278"/>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0" name="テキスト ボックス 279"/>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1" name="円/楕円 280"/>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117281</xdr:rowOff>
    </xdr:from>
    <xdr:ext cx="762000" cy="259045"/>
    <xdr:sp macro="" textlink="">
      <xdr:nvSpPr>
        <xdr:cNvPr id="282" name="テキスト ボックス 281"/>
        <xdr:cNvSpPr txBox="1"/>
      </xdr:nvSpPr>
      <xdr:spPr>
        <a:xfrm>
          <a:off x="14020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3" name="円/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4" name="テキスト ボックス 28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類似団体平均に近い数値で推移している。今後も、定員適正化計画に基づき職員数の適正化に努める。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151077</xdr:rowOff>
    </xdr:from>
    <xdr:to>
      <xdr:col>24</xdr:col>
      <xdr:colOff>558800</xdr:colOff>
      <xdr:row>60</xdr:row>
      <xdr:rowOff>158115</xdr:rowOff>
    </xdr:to>
    <xdr:cxnSp macro="">
      <xdr:nvCxnSpPr>
        <xdr:cNvPr id="323" name="直線コネクタ 322"/>
        <xdr:cNvCxnSpPr/>
      </xdr:nvCxnSpPr>
      <xdr:spPr>
        <a:xfrm>
          <a:off x="16179800" y="10438077"/>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139012</xdr:rowOff>
    </xdr:from>
    <xdr:to>
      <xdr:col>23</xdr:col>
      <xdr:colOff>406400</xdr:colOff>
      <xdr:row>60</xdr:row>
      <xdr:rowOff>151077</xdr:rowOff>
    </xdr:to>
    <xdr:cxnSp macro="">
      <xdr:nvCxnSpPr>
        <xdr:cNvPr id="326" name="直線コネクタ 325"/>
        <xdr:cNvCxnSpPr/>
      </xdr:nvCxnSpPr>
      <xdr:spPr>
        <a:xfrm>
          <a:off x="15290800" y="104260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139012</xdr:rowOff>
    </xdr:from>
    <xdr:to>
      <xdr:col>22</xdr:col>
      <xdr:colOff>203200</xdr:colOff>
      <xdr:row>61</xdr:row>
      <xdr:rowOff>8784</xdr:rowOff>
    </xdr:to>
    <xdr:cxnSp macro="">
      <xdr:nvCxnSpPr>
        <xdr:cNvPr id="329" name="直線コネクタ 328"/>
        <xdr:cNvCxnSpPr/>
      </xdr:nvCxnSpPr>
      <xdr:spPr>
        <a:xfrm flipV="1">
          <a:off x="14401800" y="10426012"/>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61</xdr:row>
      <xdr:rowOff>8784</xdr:rowOff>
    </xdr:to>
    <xdr:cxnSp macro="">
      <xdr:nvCxnSpPr>
        <xdr:cNvPr id="332" name="直線コネクタ 331"/>
        <xdr:cNvCxnSpPr/>
      </xdr:nvCxnSpPr>
      <xdr:spPr>
        <a:xfrm>
          <a:off x="13512800" y="10420985"/>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6" name="テキスト ボックス 335"/>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42" name="円/楕円 341"/>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123842</xdr:rowOff>
    </xdr:from>
    <xdr:ext cx="762000" cy="259045"/>
    <xdr:sp macro="" textlink="">
      <xdr:nvSpPr>
        <xdr:cNvPr id="343" name="定員管理の状況該当値テキスト"/>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100277</xdr:rowOff>
    </xdr:from>
    <xdr:to>
      <xdr:col>23</xdr:col>
      <xdr:colOff>457200</xdr:colOff>
      <xdr:row>61</xdr:row>
      <xdr:rowOff>30427</xdr:rowOff>
    </xdr:to>
    <xdr:sp macro="" textlink="">
      <xdr:nvSpPr>
        <xdr:cNvPr id="344" name="円/楕円 343"/>
        <xdr:cNvSpPr/>
      </xdr:nvSpPr>
      <xdr:spPr>
        <a:xfrm>
          <a:off x="16129000" y="103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40604</xdr:rowOff>
    </xdr:from>
    <xdr:ext cx="736600" cy="259045"/>
    <xdr:sp macro="" textlink="">
      <xdr:nvSpPr>
        <xdr:cNvPr id="345" name="テキスト ボックス 344"/>
        <xdr:cNvSpPr txBox="1"/>
      </xdr:nvSpPr>
      <xdr:spPr>
        <a:xfrm>
          <a:off x="15798800" y="1015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88212</xdr:rowOff>
    </xdr:from>
    <xdr:to>
      <xdr:col>22</xdr:col>
      <xdr:colOff>254000</xdr:colOff>
      <xdr:row>61</xdr:row>
      <xdr:rowOff>18362</xdr:rowOff>
    </xdr:to>
    <xdr:sp macro="" textlink="">
      <xdr:nvSpPr>
        <xdr:cNvPr id="346" name="円/楕円 345"/>
        <xdr:cNvSpPr/>
      </xdr:nvSpPr>
      <xdr:spPr>
        <a:xfrm>
          <a:off x="15240000" y="103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28539</xdr:rowOff>
    </xdr:from>
    <xdr:ext cx="762000" cy="259045"/>
    <xdr:sp macro="" textlink="">
      <xdr:nvSpPr>
        <xdr:cNvPr id="347" name="テキスト ボックス 346"/>
        <xdr:cNvSpPr txBox="1"/>
      </xdr:nvSpPr>
      <xdr:spPr>
        <a:xfrm>
          <a:off x="14909800" y="101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129434</xdr:rowOff>
    </xdr:from>
    <xdr:to>
      <xdr:col>21</xdr:col>
      <xdr:colOff>50800</xdr:colOff>
      <xdr:row>61</xdr:row>
      <xdr:rowOff>59584</xdr:rowOff>
    </xdr:to>
    <xdr:sp macro="" textlink="">
      <xdr:nvSpPr>
        <xdr:cNvPr id="348" name="円/楕円 347"/>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69761</xdr:rowOff>
    </xdr:from>
    <xdr:ext cx="762000" cy="259045"/>
    <xdr:sp macro="" textlink="">
      <xdr:nvSpPr>
        <xdr:cNvPr id="349" name="テキスト ボックス 348"/>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50" name="円/楕円 349"/>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51" name="テキスト ボックス 350"/>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地方債新規発行の増加を抑制してきた結果、</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年度と比較すると数値は改善しているが</a:t>
          </a:r>
          <a:r>
            <a:rPr lang="ja-JP" altLang="ja-JP" sz="1100" b="0" i="0" baseline="0">
              <a:solidFill>
                <a:schemeClr val="dk1"/>
              </a:solidFill>
              <a:effectLst/>
              <a:latin typeface="+mn-lt"/>
              <a:ea typeface="+mn-ea"/>
              <a:cs typeface="+mn-cs"/>
            </a:rPr>
            <a:t>類似団体内では</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位となっている。今後予定される大型建設事業により地方債の新規発行額は増加する見込みだが、事業の精査により新規発行額を可能な限り少なくし、上昇を最小限に抑えていく。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27686</xdr:rowOff>
    </xdr:to>
    <xdr:cxnSp macro="">
      <xdr:nvCxnSpPr>
        <xdr:cNvPr id="383" name="直線コネクタ 382"/>
        <xdr:cNvCxnSpPr/>
      </xdr:nvCxnSpPr>
      <xdr:spPr>
        <a:xfrm flipV="1">
          <a:off x="16179800" y="73903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18034</xdr:rowOff>
    </xdr:from>
    <xdr:to>
      <xdr:col>23</xdr:col>
      <xdr:colOff>406400</xdr:colOff>
      <xdr:row>43</xdr:row>
      <xdr:rowOff>27686</xdr:rowOff>
    </xdr:to>
    <xdr:cxnSp macro="">
      <xdr:nvCxnSpPr>
        <xdr:cNvPr id="386" name="直線コネクタ 385"/>
        <xdr:cNvCxnSpPr/>
      </xdr:nvCxnSpPr>
      <xdr:spPr>
        <a:xfrm>
          <a:off x="15290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18034</xdr:rowOff>
    </xdr:from>
    <xdr:to>
      <xdr:col>22</xdr:col>
      <xdr:colOff>203200</xdr:colOff>
      <xdr:row>43</xdr:row>
      <xdr:rowOff>56642</xdr:rowOff>
    </xdr:to>
    <xdr:cxnSp macro="">
      <xdr:nvCxnSpPr>
        <xdr:cNvPr id="389" name="直線コネクタ 388"/>
        <xdr:cNvCxnSpPr/>
      </xdr:nvCxnSpPr>
      <xdr:spPr>
        <a:xfrm flipV="1">
          <a:off x="14401800" y="73903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1" name="テキスト ボックス 390"/>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56642</xdr:rowOff>
    </xdr:from>
    <xdr:to>
      <xdr:col>21</xdr:col>
      <xdr:colOff>0</xdr:colOff>
      <xdr:row>43</xdr:row>
      <xdr:rowOff>143510</xdr:rowOff>
    </xdr:to>
    <xdr:cxnSp macro="">
      <xdr:nvCxnSpPr>
        <xdr:cNvPr id="392" name="直線コネクタ 391"/>
        <xdr:cNvCxnSpPr/>
      </xdr:nvCxnSpPr>
      <xdr:spPr>
        <a:xfrm flipV="1">
          <a:off x="13512800" y="74289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4" name="テキスト ボックス 393"/>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402" name="円/楕円 401"/>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110761</xdr:rowOff>
    </xdr:from>
    <xdr:ext cx="762000" cy="259045"/>
    <xdr:sp macro="" textlink="">
      <xdr:nvSpPr>
        <xdr:cNvPr id="403"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148336</xdr:rowOff>
    </xdr:from>
    <xdr:to>
      <xdr:col>23</xdr:col>
      <xdr:colOff>457200</xdr:colOff>
      <xdr:row>43</xdr:row>
      <xdr:rowOff>78486</xdr:rowOff>
    </xdr:to>
    <xdr:sp macro="" textlink="">
      <xdr:nvSpPr>
        <xdr:cNvPr id="404" name="円/楕円 403"/>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63263</xdr:rowOff>
    </xdr:from>
    <xdr:ext cx="736600" cy="259045"/>
    <xdr:sp macro="" textlink="">
      <xdr:nvSpPr>
        <xdr:cNvPr id="405" name="テキスト ボックス 404"/>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138684</xdr:rowOff>
    </xdr:from>
    <xdr:to>
      <xdr:col>22</xdr:col>
      <xdr:colOff>254000</xdr:colOff>
      <xdr:row>43</xdr:row>
      <xdr:rowOff>68834</xdr:rowOff>
    </xdr:to>
    <xdr:sp macro="" textlink="">
      <xdr:nvSpPr>
        <xdr:cNvPr id="406" name="円/楕円 405"/>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53611</xdr:rowOff>
    </xdr:from>
    <xdr:ext cx="762000" cy="259045"/>
    <xdr:sp macro="" textlink="">
      <xdr:nvSpPr>
        <xdr:cNvPr id="407" name="テキスト ボックス 406"/>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5842</xdr:rowOff>
    </xdr:from>
    <xdr:to>
      <xdr:col>21</xdr:col>
      <xdr:colOff>50800</xdr:colOff>
      <xdr:row>43</xdr:row>
      <xdr:rowOff>107442</xdr:rowOff>
    </xdr:to>
    <xdr:sp macro="" textlink="">
      <xdr:nvSpPr>
        <xdr:cNvPr id="408" name="円/楕円 407"/>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92219</xdr:rowOff>
    </xdr:from>
    <xdr:ext cx="762000" cy="259045"/>
    <xdr:sp macro="" textlink="">
      <xdr:nvSpPr>
        <xdr:cNvPr id="409" name="テキスト ボックス 408"/>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0" name="円/楕円 40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33037</xdr:rowOff>
    </xdr:from>
    <xdr:ext cx="762000" cy="259045"/>
    <xdr:sp macro="" textlink="">
      <xdr:nvSpPr>
        <xdr:cNvPr id="411" name="テキスト ボックス 410"/>
        <xdr:cNvSpPr txBox="1"/>
      </xdr:nvSpPr>
      <xdr:spPr>
        <a:xfrm>
          <a:off x="13131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類似団体内では昨年に引き続き１位となっている。主な要因として、地方債の新規発行の増加抑制があげられる。今後、上昇要因となる大型の普通建設事業の実施に伴う地方債の新規発行増加</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が見込まれるが、歳出の全体の見直しを進め、上昇を最小限に抑えていく。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37012</xdr:rowOff>
    </xdr:from>
    <xdr:to>
      <xdr:col>21</xdr:col>
      <xdr:colOff>0</xdr:colOff>
      <xdr:row>15</xdr:row>
      <xdr:rowOff>40217</xdr:rowOff>
    </xdr:to>
    <xdr:cxnSp macro="">
      <xdr:nvCxnSpPr>
        <xdr:cNvPr id="447" name="直線コネクタ 446"/>
        <xdr:cNvCxnSpPr/>
      </xdr:nvCxnSpPr>
      <xdr:spPr>
        <a:xfrm flipV="1">
          <a:off x="13512800" y="2437312"/>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8"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0" name="フローチャート : 判断 449"/>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1" name="テキスト ボックス 450"/>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2" name="フローチャート : 判断 451"/>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3" name="テキスト ボックス 452"/>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4" name="フローチャート : 判断 453"/>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88433</xdr:rowOff>
    </xdr:from>
    <xdr:ext cx="762000" cy="259045"/>
    <xdr:sp macro="" textlink="">
      <xdr:nvSpPr>
        <xdr:cNvPr id="455" name="テキスト ボックス 454"/>
        <xdr:cNvSpPr txBox="1"/>
      </xdr:nvSpPr>
      <xdr:spPr>
        <a:xfrm>
          <a:off x="14020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6" name="フローチャート : 判断 455"/>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76701</xdr:rowOff>
    </xdr:from>
    <xdr:ext cx="762000" cy="259045"/>
    <xdr:sp macro="" textlink="">
      <xdr:nvSpPr>
        <xdr:cNvPr id="457" name="テキスト ボックス 456"/>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157662</xdr:rowOff>
    </xdr:from>
    <xdr:to>
      <xdr:col>21</xdr:col>
      <xdr:colOff>50800</xdr:colOff>
      <xdr:row>14</xdr:row>
      <xdr:rowOff>87812</xdr:rowOff>
    </xdr:to>
    <xdr:sp macro="" textlink="">
      <xdr:nvSpPr>
        <xdr:cNvPr id="463" name="円/楕円 462"/>
        <xdr:cNvSpPr/>
      </xdr:nvSpPr>
      <xdr:spPr>
        <a:xfrm>
          <a:off x="14351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97989</xdr:rowOff>
    </xdr:from>
    <xdr:ext cx="762000" cy="259045"/>
    <xdr:sp macro="" textlink="">
      <xdr:nvSpPr>
        <xdr:cNvPr id="464" name="テキスト ボックス 463"/>
        <xdr:cNvSpPr txBox="1"/>
      </xdr:nvSpPr>
      <xdr:spPr>
        <a:xfrm>
          <a:off x="14020800" y="215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160867</xdr:rowOff>
    </xdr:from>
    <xdr:to>
      <xdr:col>19</xdr:col>
      <xdr:colOff>533400</xdr:colOff>
      <xdr:row>15</xdr:row>
      <xdr:rowOff>91017</xdr:rowOff>
    </xdr:to>
    <xdr:sp macro="" textlink="">
      <xdr:nvSpPr>
        <xdr:cNvPr id="465" name="円/楕円 464"/>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101194</xdr:rowOff>
    </xdr:from>
    <xdr:ext cx="762000" cy="259045"/>
    <xdr:sp macro="" textlink="">
      <xdr:nvSpPr>
        <xdr:cNvPr id="466" name="テキスト ボックス 465"/>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5,727
5,596
16.82
2,784,619
2,593,256
174,654
1,859,987
2,526,023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年度以降、</a:t>
          </a:r>
          <a:r>
            <a:rPr kumimoji="1" lang="ja-JP" altLang="ja-JP" sz="1100">
              <a:solidFill>
                <a:schemeClr val="dk1"/>
              </a:solidFill>
              <a:effectLst/>
              <a:latin typeface="+mn-lt"/>
              <a:ea typeface="+mn-ea"/>
              <a:cs typeface="+mn-cs"/>
            </a:rPr>
            <a:t>退職者の増加に伴い</a:t>
          </a:r>
          <a:r>
            <a:rPr lang="ja-JP" altLang="ja-JP" sz="1100" b="0" i="0" baseline="0">
              <a:solidFill>
                <a:schemeClr val="dk1"/>
              </a:solidFill>
              <a:effectLst/>
              <a:latin typeface="+mn-lt"/>
              <a:ea typeface="+mn-ea"/>
              <a:cs typeface="+mn-cs"/>
            </a:rPr>
            <a:t>類似団体平均値とほぼ同じ数値となっている。</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定員適正化計画に基づいた職員配置に努める一方人件費の</a:t>
          </a:r>
          <a:r>
            <a:rPr lang="ja-JP" altLang="en-US" sz="1100">
              <a:solidFill>
                <a:schemeClr val="dk1"/>
              </a:solidFill>
              <a:effectLst/>
              <a:latin typeface="+mn-lt"/>
              <a:ea typeface="+mn-ea"/>
              <a:cs typeface="+mn-cs"/>
            </a:rPr>
            <a:t>抑制に努める</a:t>
          </a:r>
          <a:r>
            <a:rPr lang="ja-JP" altLang="ja-JP" sz="110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132443</xdr:rowOff>
    </xdr:to>
    <xdr:cxnSp macro="">
      <xdr:nvCxnSpPr>
        <xdr:cNvPr id="66" name="直線コネクタ 65"/>
        <xdr:cNvCxnSpPr/>
      </xdr:nvCxnSpPr>
      <xdr:spPr>
        <a:xfrm>
          <a:off x="3987800" y="6282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36</xdr:row>
      <xdr:rowOff>110672</xdr:rowOff>
    </xdr:to>
    <xdr:cxnSp macro="">
      <xdr:nvCxnSpPr>
        <xdr:cNvPr id="69" name="直線コネクタ 68"/>
        <xdr:cNvCxnSpPr/>
      </xdr:nvCxnSpPr>
      <xdr:spPr>
        <a:xfrm>
          <a:off x="3098800" y="606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64407</xdr:rowOff>
    </xdr:to>
    <xdr:cxnSp macro="">
      <xdr:nvCxnSpPr>
        <xdr:cNvPr id="72" name="直線コネクタ 71"/>
        <xdr:cNvCxnSpPr/>
      </xdr:nvCxnSpPr>
      <xdr:spPr>
        <a:xfrm>
          <a:off x="2209800" y="6043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42636</xdr:rowOff>
    </xdr:from>
    <xdr:to>
      <xdr:col>3</xdr:col>
      <xdr:colOff>142875</xdr:colOff>
      <xdr:row>35</xdr:row>
      <xdr:rowOff>107950</xdr:rowOff>
    </xdr:to>
    <xdr:cxnSp macro="">
      <xdr:nvCxnSpPr>
        <xdr:cNvPr id="75" name="直線コネクタ 74"/>
        <xdr:cNvCxnSpPr/>
      </xdr:nvCxnSpPr>
      <xdr:spPr>
        <a:xfrm flipV="1">
          <a:off x="1320800" y="604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81643</xdr:rowOff>
    </xdr:from>
    <xdr:to>
      <xdr:col>7</xdr:col>
      <xdr:colOff>66675</xdr:colOff>
      <xdr:row>37</xdr:row>
      <xdr:rowOff>11793</xdr:rowOff>
    </xdr:to>
    <xdr:sp macro="" textlink="">
      <xdr:nvSpPr>
        <xdr:cNvPr id="85" name="円/楕円 84"/>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53720</xdr:rowOff>
    </xdr:from>
    <xdr:ext cx="762000" cy="259045"/>
    <xdr:sp macro="" textlink="">
      <xdr:nvSpPr>
        <xdr:cNvPr id="86" name="人件費該当値テキスト"/>
        <xdr:cNvSpPr txBox="1"/>
      </xdr:nvSpPr>
      <xdr:spPr>
        <a:xfrm>
          <a:off x="4914900" y="62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7" name="円/楕円 86"/>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146249</xdr:rowOff>
    </xdr:from>
    <xdr:ext cx="736600" cy="259045"/>
    <xdr:sp macro="" textlink="">
      <xdr:nvSpPr>
        <xdr:cNvPr id="88" name="テキスト ボックス 87"/>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89" name="円/楕円 88"/>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0" name="テキスト ボックス 89"/>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163286</xdr:rowOff>
    </xdr:from>
    <xdr:to>
      <xdr:col>3</xdr:col>
      <xdr:colOff>193675</xdr:colOff>
      <xdr:row>35</xdr:row>
      <xdr:rowOff>93436</xdr:rowOff>
    </xdr:to>
    <xdr:sp macro="" textlink="">
      <xdr:nvSpPr>
        <xdr:cNvPr id="91" name="円/楕円 90"/>
        <xdr:cNvSpPr/>
      </xdr:nvSpPr>
      <xdr:spPr>
        <a:xfrm>
          <a:off x="2159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103613</xdr:rowOff>
    </xdr:from>
    <xdr:ext cx="762000" cy="259045"/>
    <xdr:sp macro="" textlink="">
      <xdr:nvSpPr>
        <xdr:cNvPr id="92" name="テキスト ボックス 91"/>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物件費に係る経常収支比率が、類似団体平均値とほぼ同じ数値となっている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引き続き、行財政改革を推進し、財政の健全化を図っていく。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133350</xdr:rowOff>
    </xdr:to>
    <xdr:cxnSp macro="">
      <xdr:nvCxnSpPr>
        <xdr:cNvPr id="127" name="直線コネクタ 126"/>
        <xdr:cNvCxnSpPr/>
      </xdr:nvCxnSpPr>
      <xdr:spPr>
        <a:xfrm>
          <a:off x="15671800" y="2603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15</xdr:row>
      <xdr:rowOff>31750</xdr:rowOff>
    </xdr:to>
    <xdr:cxnSp macro="">
      <xdr:nvCxnSpPr>
        <xdr:cNvPr id="130" name="直線コネクタ 129"/>
        <xdr:cNvCxnSpPr/>
      </xdr:nvCxnSpPr>
      <xdr:spPr>
        <a:xfrm>
          <a:off x="14782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88900</xdr:rowOff>
    </xdr:to>
    <xdr:cxnSp macro="">
      <xdr:nvCxnSpPr>
        <xdr:cNvPr id="133" name="直線コネクタ 132"/>
        <xdr:cNvCxnSpPr/>
      </xdr:nvCxnSpPr>
      <xdr:spPr>
        <a:xfrm>
          <a:off x="13893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14</xdr:row>
      <xdr:rowOff>25400</xdr:rowOff>
    </xdr:to>
    <xdr:cxnSp macro="">
      <xdr:nvCxnSpPr>
        <xdr:cNvPr id="136" name="直線コネクタ 135"/>
        <xdr:cNvCxnSpPr/>
      </xdr:nvCxnSpPr>
      <xdr:spPr>
        <a:xfrm>
          <a:off x="13004800" y="234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46" name="円/楕円 145"/>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7"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0" name="円/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2" name="円/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69850</xdr:rowOff>
    </xdr:from>
    <xdr:to>
      <xdr:col>19</xdr:col>
      <xdr:colOff>6350</xdr:colOff>
      <xdr:row>14</xdr:row>
      <xdr:rowOff>0</xdr:rowOff>
    </xdr:to>
    <xdr:sp macro="" textlink="">
      <xdr:nvSpPr>
        <xdr:cNvPr id="154" name="円/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を上回っている。一旦上昇傾向に歯止めはかかったが、引き続き社会福祉費の増加が見込まれるため、歳出の適正化を図り、上昇の抑制に努める。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69850</xdr:rowOff>
    </xdr:to>
    <xdr:cxnSp macro="">
      <xdr:nvCxnSpPr>
        <xdr:cNvPr id="186" name="直線コネクタ 185"/>
        <xdr:cNvCxnSpPr/>
      </xdr:nvCxnSpPr>
      <xdr:spPr>
        <a:xfrm flipV="1">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69850</xdr:rowOff>
    </xdr:to>
    <xdr:cxnSp macro="">
      <xdr:nvCxnSpPr>
        <xdr:cNvPr id="189" name="直線コネクタ 188"/>
        <xdr:cNvCxnSpPr/>
      </xdr:nvCxnSpPr>
      <xdr:spPr>
        <a:xfrm>
          <a:off x="3098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81280</xdr:rowOff>
    </xdr:from>
    <xdr:to>
      <xdr:col>4</xdr:col>
      <xdr:colOff>346075</xdr:colOff>
      <xdr:row>57</xdr:row>
      <xdr:rowOff>1270</xdr:rowOff>
    </xdr:to>
    <xdr:cxnSp macro="">
      <xdr:nvCxnSpPr>
        <xdr:cNvPr id="192" name="直線コネクタ 191"/>
        <xdr:cNvCxnSpPr/>
      </xdr:nvCxnSpPr>
      <xdr:spPr>
        <a:xfrm>
          <a:off x="2209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81280</xdr:rowOff>
    </xdr:from>
    <xdr:to>
      <xdr:col>3</xdr:col>
      <xdr:colOff>142875</xdr:colOff>
      <xdr:row>56</xdr:row>
      <xdr:rowOff>81280</xdr:rowOff>
    </xdr:to>
    <xdr:cxnSp macro="">
      <xdr:nvCxnSpPr>
        <xdr:cNvPr id="195" name="直線コネクタ 194"/>
        <xdr:cNvCxnSpPr/>
      </xdr:nvCxnSpPr>
      <xdr:spPr>
        <a:xfrm>
          <a:off x="1320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205" name="円/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7" name="円/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121920</xdr:rowOff>
    </xdr:from>
    <xdr:to>
      <xdr:col>4</xdr:col>
      <xdr:colOff>396875</xdr:colOff>
      <xdr:row>57</xdr:row>
      <xdr:rowOff>52070</xdr:rowOff>
    </xdr:to>
    <xdr:sp macro="" textlink="">
      <xdr:nvSpPr>
        <xdr:cNvPr id="209" name="円/楕円 208"/>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36847</xdr:rowOff>
    </xdr:from>
    <xdr:ext cx="762000" cy="259045"/>
    <xdr:sp macro="" textlink="">
      <xdr:nvSpPr>
        <xdr:cNvPr id="210" name="テキスト ボックス 209"/>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30480</xdr:rowOff>
    </xdr:from>
    <xdr:to>
      <xdr:col>3</xdr:col>
      <xdr:colOff>193675</xdr:colOff>
      <xdr:row>56</xdr:row>
      <xdr:rowOff>132080</xdr:rowOff>
    </xdr:to>
    <xdr:sp macro="" textlink="">
      <xdr:nvSpPr>
        <xdr:cNvPr id="211" name="円/楕円 210"/>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116857</xdr:rowOff>
    </xdr:from>
    <xdr:ext cx="762000" cy="259045"/>
    <xdr:sp macro="" textlink="">
      <xdr:nvSpPr>
        <xdr:cNvPr id="212" name="テキスト ボックス 211"/>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213" name="円/楕円 212"/>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116857</xdr:rowOff>
    </xdr:from>
    <xdr:ext cx="762000" cy="259045"/>
    <xdr:sp macro="" textlink="">
      <xdr:nvSpPr>
        <xdr:cNvPr id="214" name="テキスト ボックス 21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下水道会計の</a:t>
          </a:r>
          <a:r>
            <a:rPr lang="ja-JP" altLang="en-US" sz="1100" b="0" i="0" baseline="0">
              <a:solidFill>
                <a:schemeClr val="dk1"/>
              </a:solidFill>
              <a:effectLst/>
              <a:latin typeface="+mn-lt"/>
              <a:ea typeface="+mn-ea"/>
              <a:cs typeface="+mn-cs"/>
            </a:rPr>
            <a:t>起債償還のための繰出金が主たる原因である。また、</a:t>
          </a:r>
          <a:r>
            <a:rPr lang="ja-JP" altLang="ja-JP" sz="1100" b="0" i="0" baseline="0">
              <a:solidFill>
                <a:schemeClr val="dk1"/>
              </a:solidFill>
              <a:effectLst/>
              <a:latin typeface="+mn-lt"/>
              <a:ea typeface="+mn-ea"/>
              <a:cs typeface="+mn-cs"/>
            </a:rPr>
            <a:t>保険給付費の増加などにより、国民健康保険、介護保険事業等への繰出しが増加しており、引き続き各事業ともに経費の削減を図り、税収を主な財源とする普通会計の負担を減らしていくよう努める。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96520</xdr:rowOff>
    </xdr:to>
    <xdr:cxnSp macro="">
      <xdr:nvCxnSpPr>
        <xdr:cNvPr id="247" name="直線コネクタ 246"/>
        <xdr:cNvCxnSpPr/>
      </xdr:nvCxnSpPr>
      <xdr:spPr>
        <a:xfrm flipV="1">
          <a:off x="15671800" y="1001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96520</xdr:rowOff>
    </xdr:to>
    <xdr:cxnSp macro="">
      <xdr:nvCxnSpPr>
        <xdr:cNvPr id="250" name="直線コネクタ 249"/>
        <xdr:cNvCxnSpPr/>
      </xdr:nvCxnSpPr>
      <xdr:spPr>
        <a:xfrm>
          <a:off x="14782800" y="991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138430</xdr:rowOff>
    </xdr:to>
    <xdr:cxnSp macro="">
      <xdr:nvCxnSpPr>
        <xdr:cNvPr id="253" name="直線コネクタ 252"/>
        <xdr:cNvCxnSpPr/>
      </xdr:nvCxnSpPr>
      <xdr:spPr>
        <a:xfrm>
          <a:off x="13893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123190</xdr:rowOff>
    </xdr:to>
    <xdr:cxnSp macro="">
      <xdr:nvCxnSpPr>
        <xdr:cNvPr id="256" name="直線コネクタ 255"/>
        <xdr:cNvCxnSpPr/>
      </xdr:nvCxnSpPr>
      <xdr:spPr>
        <a:xfrm flipV="1">
          <a:off x="13004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6" name="円/楕円 265"/>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7"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8" name="円/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0" name="円/楕円 269"/>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1" name="テキスト ボックス 270"/>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2" name="円/楕円 271"/>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3" name="テキスト ボックス 272"/>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4" name="円/楕円 273"/>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5" name="テキスト ボックス 274"/>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類似団体平均値とほぼ同じ数値となっている。一部事務組合や広域連合への負担金が主なものであるが、各種団体への補助金を含め、</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の交付に対し、適当な事業を行っているか確認し、さらなる歳出の適正化を図っていく。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157480</xdr:rowOff>
    </xdr:from>
    <xdr:to>
      <xdr:col>24</xdr:col>
      <xdr:colOff>31750</xdr:colOff>
      <xdr:row>36</xdr:row>
      <xdr:rowOff>24130</xdr:rowOff>
    </xdr:to>
    <xdr:cxnSp macro="">
      <xdr:nvCxnSpPr>
        <xdr:cNvPr id="307" name="直線コネクタ 306"/>
        <xdr:cNvCxnSpPr/>
      </xdr:nvCxnSpPr>
      <xdr:spPr>
        <a:xfrm flipV="1">
          <a:off x="15671800" y="6158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24130</xdr:rowOff>
    </xdr:from>
    <xdr:to>
      <xdr:col>22</xdr:col>
      <xdr:colOff>565150</xdr:colOff>
      <xdr:row>36</xdr:row>
      <xdr:rowOff>123190</xdr:rowOff>
    </xdr:to>
    <xdr:cxnSp macro="">
      <xdr:nvCxnSpPr>
        <xdr:cNvPr id="310" name="直線コネクタ 309"/>
        <xdr:cNvCxnSpPr/>
      </xdr:nvCxnSpPr>
      <xdr:spPr>
        <a:xfrm flipV="1">
          <a:off x="14782800" y="61963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46990</xdr:rowOff>
    </xdr:from>
    <xdr:to>
      <xdr:col>21</xdr:col>
      <xdr:colOff>361950</xdr:colOff>
      <xdr:row>36</xdr:row>
      <xdr:rowOff>123190</xdr:rowOff>
    </xdr:to>
    <xdr:cxnSp macro="">
      <xdr:nvCxnSpPr>
        <xdr:cNvPr id="313" name="直線コネクタ 312"/>
        <xdr:cNvCxnSpPr/>
      </xdr:nvCxnSpPr>
      <xdr:spPr>
        <a:xfrm>
          <a:off x="13893800" y="62191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39370</xdr:rowOff>
    </xdr:from>
    <xdr:to>
      <xdr:col>20</xdr:col>
      <xdr:colOff>158750</xdr:colOff>
      <xdr:row>36</xdr:row>
      <xdr:rowOff>46990</xdr:rowOff>
    </xdr:to>
    <xdr:cxnSp macro="">
      <xdr:nvCxnSpPr>
        <xdr:cNvPr id="316" name="直線コネクタ 315"/>
        <xdr:cNvCxnSpPr/>
      </xdr:nvCxnSpPr>
      <xdr:spPr>
        <a:xfrm>
          <a:off x="13004800" y="6211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106680</xdr:rowOff>
    </xdr:from>
    <xdr:to>
      <xdr:col>24</xdr:col>
      <xdr:colOff>82550</xdr:colOff>
      <xdr:row>36</xdr:row>
      <xdr:rowOff>36830</xdr:rowOff>
    </xdr:to>
    <xdr:sp macro="" textlink="">
      <xdr:nvSpPr>
        <xdr:cNvPr id="326" name="円/楕円 325"/>
        <xdr:cNvSpPr/>
      </xdr:nvSpPr>
      <xdr:spPr>
        <a:xfrm>
          <a:off x="164592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78757</xdr:rowOff>
    </xdr:from>
    <xdr:ext cx="762000" cy="259045"/>
    <xdr:sp macro="" textlink="">
      <xdr:nvSpPr>
        <xdr:cNvPr id="327" name="補助費等該当値テキスト"/>
        <xdr:cNvSpPr txBox="1"/>
      </xdr:nvSpPr>
      <xdr:spPr>
        <a:xfrm>
          <a:off x="16598900" y="607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144780</xdr:rowOff>
    </xdr:from>
    <xdr:to>
      <xdr:col>22</xdr:col>
      <xdr:colOff>615950</xdr:colOff>
      <xdr:row>36</xdr:row>
      <xdr:rowOff>74930</xdr:rowOff>
    </xdr:to>
    <xdr:sp macro="" textlink="">
      <xdr:nvSpPr>
        <xdr:cNvPr id="328" name="円/楕円 327"/>
        <xdr:cNvSpPr/>
      </xdr:nvSpPr>
      <xdr:spPr>
        <a:xfrm>
          <a:off x="15621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59707</xdr:rowOff>
    </xdr:from>
    <xdr:ext cx="736600" cy="259045"/>
    <xdr:sp macro="" textlink="">
      <xdr:nvSpPr>
        <xdr:cNvPr id="329" name="テキスト ボックス 328"/>
        <xdr:cNvSpPr txBox="1"/>
      </xdr:nvSpPr>
      <xdr:spPr>
        <a:xfrm>
          <a:off x="15290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72390</xdr:rowOff>
    </xdr:from>
    <xdr:to>
      <xdr:col>21</xdr:col>
      <xdr:colOff>412750</xdr:colOff>
      <xdr:row>37</xdr:row>
      <xdr:rowOff>2540</xdr:rowOff>
    </xdr:to>
    <xdr:sp macro="" textlink="">
      <xdr:nvSpPr>
        <xdr:cNvPr id="330" name="円/楕円 329"/>
        <xdr:cNvSpPr/>
      </xdr:nvSpPr>
      <xdr:spPr>
        <a:xfrm>
          <a:off x="14732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158767</xdr:rowOff>
    </xdr:from>
    <xdr:ext cx="762000" cy="259045"/>
    <xdr:sp macro="" textlink="">
      <xdr:nvSpPr>
        <xdr:cNvPr id="331" name="テキスト ボックス 330"/>
        <xdr:cNvSpPr txBox="1"/>
      </xdr:nvSpPr>
      <xdr:spPr>
        <a:xfrm>
          <a:off x="14401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167640</xdr:rowOff>
    </xdr:from>
    <xdr:to>
      <xdr:col>20</xdr:col>
      <xdr:colOff>209550</xdr:colOff>
      <xdr:row>36</xdr:row>
      <xdr:rowOff>97790</xdr:rowOff>
    </xdr:to>
    <xdr:sp macro="" textlink="">
      <xdr:nvSpPr>
        <xdr:cNvPr id="332" name="円/楕円 331"/>
        <xdr:cNvSpPr/>
      </xdr:nvSpPr>
      <xdr:spPr>
        <a:xfrm>
          <a:off x="13843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82567</xdr:rowOff>
    </xdr:from>
    <xdr:ext cx="762000" cy="259045"/>
    <xdr:sp macro="" textlink="">
      <xdr:nvSpPr>
        <xdr:cNvPr id="333" name="テキスト ボックス 332"/>
        <xdr:cNvSpPr txBox="1"/>
      </xdr:nvSpPr>
      <xdr:spPr>
        <a:xfrm>
          <a:off x="13512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160020</xdr:rowOff>
    </xdr:from>
    <xdr:to>
      <xdr:col>19</xdr:col>
      <xdr:colOff>6350</xdr:colOff>
      <xdr:row>36</xdr:row>
      <xdr:rowOff>90170</xdr:rowOff>
    </xdr:to>
    <xdr:sp macro="" textlink="">
      <xdr:nvSpPr>
        <xdr:cNvPr id="334" name="円/楕円 333"/>
        <xdr:cNvSpPr/>
      </xdr:nvSpPr>
      <xdr:spPr>
        <a:xfrm>
          <a:off x="12954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74947</xdr:rowOff>
    </xdr:from>
    <xdr:ext cx="762000" cy="259045"/>
    <xdr:sp macro="" textlink="">
      <xdr:nvSpPr>
        <xdr:cNvPr id="335" name="テキスト ボックス 334"/>
        <xdr:cNvSpPr txBox="1"/>
      </xdr:nvSpPr>
      <xdr:spPr>
        <a:xfrm>
          <a:off x="12623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地方債新規発行の増加を抑制してきた結果、類似団体内では上位となっている。</a:t>
          </a:r>
          <a:r>
            <a:rPr lang="ja-JP" altLang="en-US" sz="1100" b="0" i="0" baseline="0">
              <a:solidFill>
                <a:schemeClr val="dk1"/>
              </a:solidFill>
              <a:effectLst/>
              <a:latin typeface="+mn-lt"/>
              <a:ea typeface="+mn-ea"/>
              <a:cs typeface="+mn-cs"/>
            </a:rPr>
            <a:t>　建設</a:t>
          </a:r>
          <a:r>
            <a:rPr lang="ja-JP" altLang="ja-JP" sz="1100" b="0" i="0" baseline="0">
              <a:solidFill>
                <a:schemeClr val="dk1"/>
              </a:solidFill>
              <a:effectLst/>
              <a:latin typeface="+mn-lt"/>
              <a:ea typeface="+mn-ea"/>
              <a:cs typeface="+mn-cs"/>
            </a:rPr>
            <a:t>事業により地方債の新規発行額は増加する見込みだが、新規発行額を可能な限り少なくし、上昇を最小限に抑えていく。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8889</xdr:rowOff>
    </xdr:to>
    <xdr:cxnSp macro="">
      <xdr:nvCxnSpPr>
        <xdr:cNvPr id="368" name="直線コネクタ 367"/>
        <xdr:cNvCxnSpPr/>
      </xdr:nvCxnSpPr>
      <xdr:spPr>
        <a:xfrm flipV="1">
          <a:off x="3987800" y="13180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24130</xdr:rowOff>
    </xdr:to>
    <xdr:cxnSp macro="">
      <xdr:nvCxnSpPr>
        <xdr:cNvPr id="371" name="直線コネクタ 370"/>
        <xdr:cNvCxnSpPr/>
      </xdr:nvCxnSpPr>
      <xdr:spPr>
        <a:xfrm flipV="1">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77</xdr:row>
      <xdr:rowOff>24130</xdr:rowOff>
    </xdr:to>
    <xdr:cxnSp macro="">
      <xdr:nvCxnSpPr>
        <xdr:cNvPr id="374" name="直線コネクタ 373"/>
        <xdr:cNvCxnSpPr/>
      </xdr:nvCxnSpPr>
      <xdr:spPr>
        <a:xfrm>
          <a:off x="2209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81280</xdr:rowOff>
    </xdr:to>
    <xdr:cxnSp macro="">
      <xdr:nvCxnSpPr>
        <xdr:cNvPr id="377" name="直線コネクタ 376"/>
        <xdr:cNvCxnSpPr/>
      </xdr:nvCxnSpPr>
      <xdr:spPr>
        <a:xfrm>
          <a:off x="1320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7" name="円/楕円 38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8"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129539</xdr:rowOff>
    </xdr:from>
    <xdr:to>
      <xdr:col>5</xdr:col>
      <xdr:colOff>600075</xdr:colOff>
      <xdr:row>77</xdr:row>
      <xdr:rowOff>59689</xdr:rowOff>
    </xdr:to>
    <xdr:sp macro="" textlink="">
      <xdr:nvSpPr>
        <xdr:cNvPr id="389" name="円/楕円 388"/>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90" name="テキスト ボックス 389"/>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1" name="円/楕円 39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2" name="テキスト ボックス 39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3" name="円/楕円 392"/>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4" name="テキスト ボックス 393"/>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5" name="円/楕円 394"/>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6" name="テキスト ボックス 395"/>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人件費、物件費、補助費等は類</a:t>
          </a:r>
          <a:r>
            <a:rPr lang="ja-JP" altLang="ja-JP" sz="1100" b="0" i="0" baseline="0">
              <a:solidFill>
                <a:schemeClr val="dk1"/>
              </a:solidFill>
              <a:effectLst/>
              <a:latin typeface="+mn-lt"/>
              <a:ea typeface="+mn-ea"/>
              <a:cs typeface="+mn-cs"/>
            </a:rPr>
            <a:t>似団体平均値とほぼ同じ数値となっている。それ以外については、平均値を上回っている状況である。引き続き行財政改革を推進し、財政の健全化を図っていく。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20320</xdr:rowOff>
    </xdr:to>
    <xdr:cxnSp macro="">
      <xdr:nvCxnSpPr>
        <xdr:cNvPr id="429" name="直線コネクタ 428"/>
        <xdr:cNvCxnSpPr/>
      </xdr:nvCxnSpPr>
      <xdr:spPr>
        <a:xfrm flipV="1">
          <a:off x="15671800" y="133705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78</xdr:row>
      <xdr:rowOff>20320</xdr:rowOff>
    </xdr:to>
    <xdr:cxnSp macro="">
      <xdr:nvCxnSpPr>
        <xdr:cNvPr id="432" name="直線コネクタ 431"/>
        <xdr:cNvCxnSpPr/>
      </xdr:nvCxnSpPr>
      <xdr:spPr>
        <a:xfrm>
          <a:off x="14782800" y="133057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104139</xdr:rowOff>
    </xdr:to>
    <xdr:cxnSp macro="">
      <xdr:nvCxnSpPr>
        <xdr:cNvPr id="435" name="直線コネクタ 434"/>
        <xdr:cNvCxnSpPr/>
      </xdr:nvCxnSpPr>
      <xdr:spPr>
        <a:xfrm>
          <a:off x="13893800" y="131762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76</xdr:row>
      <xdr:rowOff>146050</xdr:rowOff>
    </xdr:to>
    <xdr:cxnSp macro="">
      <xdr:nvCxnSpPr>
        <xdr:cNvPr id="438" name="直線コネクタ 437"/>
        <xdr:cNvCxnSpPr/>
      </xdr:nvCxnSpPr>
      <xdr:spPr>
        <a:xfrm>
          <a:off x="13004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8" name="円/楕円 447"/>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9"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50" name="円/楕円 449"/>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51" name="テキスト ボックス 450"/>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2" name="円/楕円 451"/>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3" name="テキスト ボックス 452"/>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4" name="円/楕円 453"/>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55" name="テキスト ボックス 454"/>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6" name="円/楕円 455"/>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57" name="テキスト ボックス 456"/>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岐阜県富加町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112478</xdr:rowOff>
    </xdr:from>
    <xdr:to>
      <xdr:col>4</xdr:col>
      <xdr:colOff>1117600</xdr:colOff>
      <xdr:row>19</xdr:row>
      <xdr:rowOff>138626</xdr:rowOff>
    </xdr:to>
    <xdr:cxnSp macro="">
      <xdr:nvCxnSpPr>
        <xdr:cNvPr id="52" name="直線コネクタ 51"/>
        <xdr:cNvCxnSpPr/>
      </xdr:nvCxnSpPr>
      <xdr:spPr bwMode="auto">
        <a:xfrm flipV="1">
          <a:off x="5003800" y="3417653"/>
          <a:ext cx="647700" cy="26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118302</xdr:rowOff>
    </xdr:from>
    <xdr:to>
      <xdr:col>4</xdr:col>
      <xdr:colOff>469900</xdr:colOff>
      <xdr:row>19</xdr:row>
      <xdr:rowOff>138626</xdr:rowOff>
    </xdr:to>
    <xdr:cxnSp macro="">
      <xdr:nvCxnSpPr>
        <xdr:cNvPr id="55" name="直線コネクタ 54"/>
        <xdr:cNvCxnSpPr/>
      </xdr:nvCxnSpPr>
      <xdr:spPr bwMode="auto">
        <a:xfrm>
          <a:off x="4305300" y="3423477"/>
          <a:ext cx="698500" cy="20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107776</xdr:rowOff>
    </xdr:from>
    <xdr:to>
      <xdr:col>3</xdr:col>
      <xdr:colOff>904875</xdr:colOff>
      <xdr:row>19</xdr:row>
      <xdr:rowOff>118302</xdr:rowOff>
    </xdr:to>
    <xdr:cxnSp macro="">
      <xdr:nvCxnSpPr>
        <xdr:cNvPr id="58" name="直線コネクタ 57"/>
        <xdr:cNvCxnSpPr/>
      </xdr:nvCxnSpPr>
      <xdr:spPr bwMode="auto">
        <a:xfrm>
          <a:off x="3606800" y="3412951"/>
          <a:ext cx="698500" cy="1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107776</xdr:rowOff>
    </xdr:from>
    <xdr:to>
      <xdr:col>3</xdr:col>
      <xdr:colOff>206375</xdr:colOff>
      <xdr:row>19</xdr:row>
      <xdr:rowOff>111042</xdr:rowOff>
    </xdr:to>
    <xdr:cxnSp macro="">
      <xdr:nvCxnSpPr>
        <xdr:cNvPr id="61" name="直線コネクタ 60"/>
        <xdr:cNvCxnSpPr/>
      </xdr:nvCxnSpPr>
      <xdr:spPr bwMode="auto">
        <a:xfrm flipV="1">
          <a:off x="2908300" y="3412951"/>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61678</xdr:rowOff>
    </xdr:from>
    <xdr:to>
      <xdr:col>5</xdr:col>
      <xdr:colOff>34925</xdr:colOff>
      <xdr:row>19</xdr:row>
      <xdr:rowOff>163278</xdr:rowOff>
    </xdr:to>
    <xdr:sp macro="" textlink="">
      <xdr:nvSpPr>
        <xdr:cNvPr id="71" name="円/楕円 70"/>
        <xdr:cNvSpPr/>
      </xdr:nvSpPr>
      <xdr:spPr bwMode="auto">
        <a:xfrm>
          <a:off x="5600700" y="336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33755</xdr:rowOff>
    </xdr:from>
    <xdr:ext cx="762000" cy="259045"/>
    <xdr:sp macro="" textlink="">
      <xdr:nvSpPr>
        <xdr:cNvPr id="72" name="人口1人当たり決算額の推移該当値テキスト130"/>
        <xdr:cNvSpPr txBox="1"/>
      </xdr:nvSpPr>
      <xdr:spPr>
        <a:xfrm>
          <a:off x="5740400" y="33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107,709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87826</xdr:rowOff>
    </xdr:from>
    <xdr:to>
      <xdr:col>4</xdr:col>
      <xdr:colOff>520700</xdr:colOff>
      <xdr:row>20</xdr:row>
      <xdr:rowOff>17976</xdr:rowOff>
    </xdr:to>
    <xdr:sp macro="" textlink="">
      <xdr:nvSpPr>
        <xdr:cNvPr id="73" name="円/楕円 72"/>
        <xdr:cNvSpPr/>
      </xdr:nvSpPr>
      <xdr:spPr bwMode="auto">
        <a:xfrm>
          <a:off x="4953000" y="339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2753</xdr:rowOff>
    </xdr:from>
    <xdr:ext cx="736600" cy="259045"/>
    <xdr:sp macro="" textlink="">
      <xdr:nvSpPr>
        <xdr:cNvPr id="74" name="テキスト ボックス 73"/>
        <xdr:cNvSpPr txBox="1"/>
      </xdr:nvSpPr>
      <xdr:spPr>
        <a:xfrm>
          <a:off x="4622800" y="3479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105,307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67502</xdr:rowOff>
    </xdr:from>
    <xdr:to>
      <xdr:col>3</xdr:col>
      <xdr:colOff>955675</xdr:colOff>
      <xdr:row>19</xdr:row>
      <xdr:rowOff>169102</xdr:rowOff>
    </xdr:to>
    <xdr:sp macro="" textlink="">
      <xdr:nvSpPr>
        <xdr:cNvPr id="75" name="円/楕円 74"/>
        <xdr:cNvSpPr/>
      </xdr:nvSpPr>
      <xdr:spPr bwMode="auto">
        <a:xfrm>
          <a:off x="4254500" y="3372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153879</xdr:rowOff>
    </xdr:from>
    <xdr:ext cx="762000" cy="259045"/>
    <xdr:sp macro="" textlink="">
      <xdr:nvSpPr>
        <xdr:cNvPr id="76" name="テキスト ボックス 75"/>
        <xdr:cNvSpPr txBox="1"/>
      </xdr:nvSpPr>
      <xdr:spPr>
        <a:xfrm>
          <a:off x="3924300" y="345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56976</xdr:rowOff>
    </xdr:from>
    <xdr:to>
      <xdr:col>3</xdr:col>
      <xdr:colOff>257175</xdr:colOff>
      <xdr:row>19</xdr:row>
      <xdr:rowOff>158576</xdr:rowOff>
    </xdr:to>
    <xdr:sp macro="" textlink="">
      <xdr:nvSpPr>
        <xdr:cNvPr id="77" name="円/楕円 76"/>
        <xdr:cNvSpPr/>
      </xdr:nvSpPr>
      <xdr:spPr bwMode="auto">
        <a:xfrm>
          <a:off x="3556000" y="336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143353</xdr:rowOff>
    </xdr:from>
    <xdr:ext cx="762000" cy="259045"/>
    <xdr:sp macro="" textlink="">
      <xdr:nvSpPr>
        <xdr:cNvPr id="78" name="テキスト ボックス 77"/>
        <xdr:cNvSpPr txBox="1"/>
      </xdr:nvSpPr>
      <xdr:spPr>
        <a:xfrm>
          <a:off x="3225800" y="34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108,141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60242</xdr:rowOff>
    </xdr:from>
    <xdr:to>
      <xdr:col>2</xdr:col>
      <xdr:colOff>692150</xdr:colOff>
      <xdr:row>19</xdr:row>
      <xdr:rowOff>161842</xdr:rowOff>
    </xdr:to>
    <xdr:sp macro="" textlink="">
      <xdr:nvSpPr>
        <xdr:cNvPr id="79" name="円/楕円 78"/>
        <xdr:cNvSpPr/>
      </xdr:nvSpPr>
      <xdr:spPr bwMode="auto">
        <a:xfrm>
          <a:off x="2857500" y="336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146619</xdr:rowOff>
    </xdr:from>
    <xdr:ext cx="762000" cy="259045"/>
    <xdr:sp macro="" textlink="">
      <xdr:nvSpPr>
        <xdr:cNvPr id="80" name="テキスト ボックス 79"/>
        <xdr:cNvSpPr txBox="1"/>
      </xdr:nvSpPr>
      <xdr:spPr>
        <a:xfrm>
          <a:off x="2527300" y="345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270066</xdr:rowOff>
    </xdr:from>
    <xdr:to>
      <xdr:col>4</xdr:col>
      <xdr:colOff>1117600</xdr:colOff>
      <xdr:row>34</xdr:row>
      <xdr:rowOff>303422</xdr:rowOff>
    </xdr:to>
    <xdr:cxnSp macro="">
      <xdr:nvCxnSpPr>
        <xdr:cNvPr id="113" name="直線コネクタ 112"/>
        <xdr:cNvCxnSpPr/>
      </xdr:nvCxnSpPr>
      <xdr:spPr bwMode="auto">
        <a:xfrm>
          <a:off x="5003800" y="6537516"/>
          <a:ext cx="647700" cy="3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269837</xdr:rowOff>
    </xdr:from>
    <xdr:to>
      <xdr:col>4</xdr:col>
      <xdr:colOff>469900</xdr:colOff>
      <xdr:row>34</xdr:row>
      <xdr:rowOff>270066</xdr:rowOff>
    </xdr:to>
    <xdr:cxnSp macro="">
      <xdr:nvCxnSpPr>
        <xdr:cNvPr id="116" name="直線コネクタ 115"/>
        <xdr:cNvCxnSpPr/>
      </xdr:nvCxnSpPr>
      <xdr:spPr bwMode="auto">
        <a:xfrm>
          <a:off x="4305300" y="6537287"/>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265988</xdr:rowOff>
    </xdr:from>
    <xdr:to>
      <xdr:col>3</xdr:col>
      <xdr:colOff>904875</xdr:colOff>
      <xdr:row>34</xdr:row>
      <xdr:rowOff>269837</xdr:rowOff>
    </xdr:to>
    <xdr:cxnSp macro="">
      <xdr:nvCxnSpPr>
        <xdr:cNvPr id="119" name="直線コネクタ 118"/>
        <xdr:cNvCxnSpPr/>
      </xdr:nvCxnSpPr>
      <xdr:spPr bwMode="auto">
        <a:xfrm>
          <a:off x="3606800" y="6533438"/>
          <a:ext cx="698500" cy="3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246158</xdr:rowOff>
    </xdr:from>
    <xdr:to>
      <xdr:col>3</xdr:col>
      <xdr:colOff>206375</xdr:colOff>
      <xdr:row>34</xdr:row>
      <xdr:rowOff>265988</xdr:rowOff>
    </xdr:to>
    <xdr:cxnSp macro="">
      <xdr:nvCxnSpPr>
        <xdr:cNvPr id="122" name="直線コネクタ 121"/>
        <xdr:cNvCxnSpPr/>
      </xdr:nvCxnSpPr>
      <xdr:spPr bwMode="auto">
        <a:xfrm>
          <a:off x="2908300" y="6513608"/>
          <a:ext cx="698500" cy="1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252622</xdr:rowOff>
    </xdr:from>
    <xdr:to>
      <xdr:col>5</xdr:col>
      <xdr:colOff>34925</xdr:colOff>
      <xdr:row>35</xdr:row>
      <xdr:rowOff>11322</xdr:rowOff>
    </xdr:to>
    <xdr:sp macro="" textlink="">
      <xdr:nvSpPr>
        <xdr:cNvPr id="132" name="円/楕円 131"/>
        <xdr:cNvSpPr/>
      </xdr:nvSpPr>
      <xdr:spPr bwMode="auto">
        <a:xfrm>
          <a:off x="5600700" y="652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97699</xdr:rowOff>
    </xdr:from>
    <xdr:ext cx="762000" cy="259045"/>
    <xdr:sp macro="" textlink="">
      <xdr:nvSpPr>
        <xdr:cNvPr id="133" name="人口1人当たり決算額の推移該当値テキスト445"/>
        <xdr:cNvSpPr txBox="1"/>
      </xdr:nvSpPr>
      <xdr:spPr>
        <a:xfrm>
          <a:off x="5740400" y="63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219266</xdr:rowOff>
    </xdr:from>
    <xdr:to>
      <xdr:col>4</xdr:col>
      <xdr:colOff>520700</xdr:colOff>
      <xdr:row>34</xdr:row>
      <xdr:rowOff>320866</xdr:rowOff>
    </xdr:to>
    <xdr:sp macro="" textlink="">
      <xdr:nvSpPr>
        <xdr:cNvPr id="134" name="円/楕円 133"/>
        <xdr:cNvSpPr/>
      </xdr:nvSpPr>
      <xdr:spPr bwMode="auto">
        <a:xfrm>
          <a:off x="4953000" y="648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331043</xdr:rowOff>
    </xdr:from>
    <xdr:ext cx="736600" cy="259045"/>
    <xdr:sp macro="" textlink="">
      <xdr:nvSpPr>
        <xdr:cNvPr id="135" name="テキスト ボックス 134"/>
        <xdr:cNvSpPr txBox="1"/>
      </xdr:nvSpPr>
      <xdr:spPr>
        <a:xfrm>
          <a:off x="4622800" y="6255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219037</xdr:rowOff>
    </xdr:from>
    <xdr:to>
      <xdr:col>3</xdr:col>
      <xdr:colOff>955675</xdr:colOff>
      <xdr:row>34</xdr:row>
      <xdr:rowOff>320637</xdr:rowOff>
    </xdr:to>
    <xdr:sp macro="" textlink="">
      <xdr:nvSpPr>
        <xdr:cNvPr id="136" name="円/楕円 135"/>
        <xdr:cNvSpPr/>
      </xdr:nvSpPr>
      <xdr:spPr bwMode="auto">
        <a:xfrm>
          <a:off x="4254500" y="648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330814</xdr:rowOff>
    </xdr:from>
    <xdr:ext cx="762000" cy="259045"/>
    <xdr:sp macro="" textlink="">
      <xdr:nvSpPr>
        <xdr:cNvPr id="137" name="テキスト ボックス 136"/>
        <xdr:cNvSpPr txBox="1"/>
      </xdr:nvSpPr>
      <xdr:spPr>
        <a:xfrm>
          <a:off x="3924300" y="625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215189</xdr:rowOff>
    </xdr:from>
    <xdr:to>
      <xdr:col>3</xdr:col>
      <xdr:colOff>257175</xdr:colOff>
      <xdr:row>34</xdr:row>
      <xdr:rowOff>316788</xdr:rowOff>
    </xdr:to>
    <xdr:sp macro="" textlink="">
      <xdr:nvSpPr>
        <xdr:cNvPr id="138" name="円/楕円 137"/>
        <xdr:cNvSpPr/>
      </xdr:nvSpPr>
      <xdr:spPr bwMode="auto">
        <a:xfrm>
          <a:off x="3556000" y="648263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301565</xdr:rowOff>
    </xdr:from>
    <xdr:ext cx="762000" cy="259045"/>
    <xdr:sp macro="" textlink="">
      <xdr:nvSpPr>
        <xdr:cNvPr id="139" name="テキスト ボックス 138"/>
        <xdr:cNvSpPr txBox="1"/>
      </xdr:nvSpPr>
      <xdr:spPr>
        <a:xfrm>
          <a:off x="3225800" y="656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195358</xdr:rowOff>
    </xdr:from>
    <xdr:to>
      <xdr:col>2</xdr:col>
      <xdr:colOff>692150</xdr:colOff>
      <xdr:row>34</xdr:row>
      <xdr:rowOff>296958</xdr:rowOff>
    </xdr:to>
    <xdr:sp macro="" textlink="">
      <xdr:nvSpPr>
        <xdr:cNvPr id="140" name="円/楕円 139"/>
        <xdr:cNvSpPr/>
      </xdr:nvSpPr>
      <xdr:spPr bwMode="auto">
        <a:xfrm>
          <a:off x="2857500" y="646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281735</xdr:rowOff>
    </xdr:from>
    <xdr:ext cx="762000" cy="259045"/>
    <xdr:sp macro="" textlink="">
      <xdr:nvSpPr>
        <xdr:cNvPr id="141" name="テキスト ボックス 140"/>
        <xdr:cNvSpPr txBox="1"/>
      </xdr:nvSpPr>
      <xdr:spPr>
        <a:xfrm>
          <a:off x="2527300" y="65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実質収支額については、ここ</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年ほぼ横ばいとなっている。平成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までは</a:t>
          </a:r>
          <a:r>
            <a:rPr lang="ja-JP" altLang="ja-JP" sz="1100" b="0" i="0" baseline="0">
              <a:solidFill>
                <a:schemeClr val="dk1"/>
              </a:solidFill>
              <a:effectLst/>
              <a:latin typeface="+mn-lt"/>
              <a:ea typeface="+mn-ea"/>
              <a:cs typeface="+mn-cs"/>
            </a:rPr>
            <a:t>、剰余金を、財政調整基金に積立をしたため基金残高が増加していた。しかし、平成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からは、</a:t>
          </a:r>
          <a:r>
            <a:rPr lang="ja-JP" altLang="ja-JP" sz="1100" b="0" i="0" baseline="0">
              <a:solidFill>
                <a:schemeClr val="dk1"/>
              </a:solidFill>
              <a:effectLst/>
              <a:latin typeface="+mn-lt"/>
              <a:ea typeface="+mn-ea"/>
              <a:cs typeface="+mn-cs"/>
            </a:rPr>
            <a:t>実質単年度収支が赤字となり、今後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厳しい財政運営が予想される。引き続き行財政改革を推進し、財政の健全化を図っていく。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連結では黒字となっている。引き続き行財政改革を推進し、赤字とならないよう歳入歳出の適正化を図っていく。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地方債新規発行の増加を抑制してきた結果、元利償還金についてはほぼ横ばいとなっている。建設事業により地方債の新規発行額は増加する見込みだが、事業の精査により新規発行額を可能な限り少なくし、また普通交付税の基準財政需要額に算入される有利な地方債を活用し、上昇を最小限に抑え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将来負担比率の分子については、平成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将来負担額を充当可能財源が上回っている状況である。今後、上昇要因となる普通建設事業の実施に伴う地方債の新規発行増加や基金の取り崩しなどが見込まれるが、歳出の全体の見直しを進め、上昇を最小限に抑え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2784619</v>
      </c>
      <c r="BO4" s="349"/>
      <c r="BP4" s="349"/>
      <c r="BQ4" s="349"/>
      <c r="BR4" s="349"/>
      <c r="BS4" s="349"/>
      <c r="BT4" s="349"/>
      <c r="BU4" s="350"/>
      <c r="BV4" s="348">
        <v>2689497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9.4</v>
      </c>
      <c r="CU4" s="355"/>
      <c r="CV4" s="355"/>
      <c r="CW4" s="355"/>
      <c r="CX4" s="355"/>
      <c r="CY4" s="355"/>
      <c r="CZ4" s="355"/>
      <c r="DA4" s="356"/>
      <c r="DB4" s="354">
        <v>9.3000000000000007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2593256</v>
      </c>
      <c r="BO5" s="386"/>
      <c r="BP5" s="386"/>
      <c r="BQ5" s="386"/>
      <c r="BR5" s="386"/>
      <c r="BS5" s="386"/>
      <c r="BT5" s="386"/>
      <c r="BU5" s="387"/>
      <c r="BV5" s="385">
        <v>2492796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191363</v>
      </c>
      <c r="BO6" s="386"/>
      <c r="BP6" s="386"/>
      <c r="BQ6" s="386"/>
      <c r="BR6" s="386"/>
      <c r="BS6" s="386"/>
      <c r="BT6" s="386"/>
      <c r="BU6" s="387"/>
      <c r="BV6" s="385">
        <v>196701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92.2</v>
      </c>
      <c r="CU6" s="423"/>
      <c r="CV6" s="423"/>
      <c r="CW6" s="423"/>
      <c r="CX6" s="423"/>
      <c r="CY6" s="423"/>
      <c r="CZ6" s="423"/>
      <c r="DA6" s="424"/>
      <c r="DB6" s="422">
        <v>90.8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16709</v>
      </c>
      <c r="BO7" s="386"/>
      <c r="BP7" s="386"/>
      <c r="BQ7" s="386"/>
      <c r="BR7" s="386"/>
      <c r="BS7" s="386"/>
      <c r="BT7" s="386"/>
      <c r="BU7" s="387"/>
      <c r="BV7" s="385">
        <v>21600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1859987</v>
      </c>
      <c r="CU7" s="386"/>
      <c r="CV7" s="386"/>
      <c r="CW7" s="386"/>
      <c r="CX7" s="386"/>
      <c r="CY7" s="386"/>
      <c r="CZ7" s="386"/>
      <c r="DA7" s="387"/>
      <c r="DB7" s="385">
        <v>1876806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174654</v>
      </c>
      <c r="BO8" s="386"/>
      <c r="BP8" s="386"/>
      <c r="BQ8" s="386"/>
      <c r="BR8" s="386"/>
      <c r="BS8" s="386"/>
      <c r="BT8" s="386"/>
      <c r="BU8" s="387"/>
      <c r="BV8" s="385">
        <v>175101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5516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-447</v>
      </c>
      <c r="BO9" s="386"/>
      <c r="BP9" s="386"/>
      <c r="BQ9" s="386"/>
      <c r="BR9" s="386"/>
      <c r="BS9" s="386"/>
      <c r="BT9" s="386"/>
      <c r="BU9" s="387"/>
      <c r="BV9" s="385">
        <v>27622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5710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6774</v>
      </c>
      <c r="BO10" s="386"/>
      <c r="BP10" s="386"/>
      <c r="BQ10" s="386"/>
      <c r="BR10" s="386"/>
      <c r="BS10" s="386"/>
      <c r="BT10" s="386"/>
      <c r="BU10" s="387"/>
      <c r="BV10" s="385">
        <v>2593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5727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70000</v>
      </c>
      <c r="BO12" s="386"/>
      <c r="BP12" s="386"/>
      <c r="BQ12" s="386"/>
      <c r="BR12" s="386"/>
      <c r="BS12" s="386"/>
      <c r="BT12" s="386"/>
      <c r="BU12" s="387"/>
      <c r="BV12" s="385">
        <v>100000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5596</v>
      </c>
      <c r="S13" s="467"/>
      <c r="T13" s="467"/>
      <c r="U13" s="467"/>
      <c r="V13" s="468"/>
      <c r="W13" s="401" t="s">
        <v>124</v>
      </c>
      <c r="X13" s="402"/>
      <c r="Y13" s="402"/>
      <c r="Z13" s="402"/>
      <c r="AA13" s="402"/>
      <c r="AB13" s="392"/>
      <c r="AC13" s="436">
        <v>161</v>
      </c>
      <c r="AD13" s="437"/>
      <c r="AE13" s="437"/>
      <c r="AF13" s="437"/>
      <c r="AG13" s="476"/>
      <c r="AH13" s="436">
        <v>220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-63673</v>
      </c>
      <c r="BO13" s="386"/>
      <c r="BP13" s="386"/>
      <c r="BQ13" s="386"/>
      <c r="BR13" s="386"/>
      <c r="BS13" s="386"/>
      <c r="BT13" s="386"/>
      <c r="BU13" s="387"/>
      <c r="BV13" s="385">
        <v>-69785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5762</v>
      </c>
      <c r="S14" s="467"/>
      <c r="T14" s="467"/>
      <c r="U14" s="467"/>
      <c r="V14" s="468"/>
      <c r="W14" s="375"/>
      <c r="X14" s="376"/>
      <c r="Y14" s="376"/>
      <c r="Z14" s="376"/>
      <c r="AA14" s="376"/>
      <c r="AB14" s="365"/>
      <c r="AC14" s="469">
        <v>5.6</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5619</v>
      </c>
      <c r="S15" s="467"/>
      <c r="T15" s="467"/>
      <c r="U15" s="467"/>
      <c r="V15" s="468"/>
      <c r="W15" s="401" t="s">
        <v>131</v>
      </c>
      <c r="X15" s="402"/>
      <c r="Y15" s="402"/>
      <c r="Z15" s="402"/>
      <c r="AA15" s="402"/>
      <c r="AB15" s="392"/>
      <c r="AC15" s="436">
        <v>1249</v>
      </c>
      <c r="AD15" s="437"/>
      <c r="AE15" s="437"/>
      <c r="AF15" s="437"/>
      <c r="AG15" s="476"/>
      <c r="AH15" s="436">
        <v>1273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716511</v>
      </c>
      <c r="BO15" s="349"/>
      <c r="BP15" s="349"/>
      <c r="BQ15" s="349"/>
      <c r="BR15" s="349"/>
      <c r="BS15" s="349"/>
      <c r="BT15" s="349"/>
      <c r="BU15" s="350"/>
      <c r="BV15" s="348">
        <v>699325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43.4</v>
      </c>
      <c r="AD16" s="470"/>
      <c r="AE16" s="470"/>
      <c r="AF16" s="470"/>
      <c r="AG16" s="471"/>
      <c r="AH16" s="469">
        <v>42.3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1541094</v>
      </c>
      <c r="BO16" s="386"/>
      <c r="BP16" s="386"/>
      <c r="BQ16" s="386"/>
      <c r="BR16" s="386"/>
      <c r="BS16" s="386"/>
      <c r="BT16" s="386"/>
      <c r="BU16" s="387"/>
      <c r="BV16" s="385">
        <v>1549058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1471</v>
      </c>
      <c r="AD17" s="437"/>
      <c r="AE17" s="437"/>
      <c r="AF17" s="437"/>
      <c r="AG17" s="476"/>
      <c r="AH17" s="436">
        <v>1504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917743</v>
      </c>
      <c r="BO17" s="386"/>
      <c r="BP17" s="386"/>
      <c r="BQ17" s="386"/>
      <c r="BR17" s="386"/>
      <c r="BS17" s="386"/>
      <c r="BT17" s="386"/>
      <c r="BU17" s="387"/>
      <c r="BV17" s="385">
        <v>906698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16.82</v>
      </c>
      <c r="M18" s="498"/>
      <c r="N18" s="498"/>
      <c r="O18" s="498"/>
      <c r="P18" s="498"/>
      <c r="Q18" s="498"/>
      <c r="R18" s="499"/>
      <c r="S18" s="499"/>
      <c r="T18" s="499"/>
      <c r="U18" s="499"/>
      <c r="V18" s="500"/>
      <c r="W18" s="403"/>
      <c r="X18" s="404"/>
      <c r="Y18" s="404"/>
      <c r="Z18" s="404"/>
      <c r="AA18" s="404"/>
      <c r="AB18" s="395"/>
      <c r="AC18" s="501">
        <v>51.1</v>
      </c>
      <c r="AD18" s="502"/>
      <c r="AE18" s="502"/>
      <c r="AF18" s="502"/>
      <c r="AG18" s="503"/>
      <c r="AH18" s="501">
        <v>50</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1604468</v>
      </c>
      <c r="BO18" s="386"/>
      <c r="BP18" s="386"/>
      <c r="BQ18" s="386"/>
      <c r="BR18" s="386"/>
      <c r="BS18" s="386"/>
      <c r="BT18" s="386"/>
      <c r="BU18" s="387"/>
      <c r="BV18" s="385">
        <v>1582348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2199441</v>
      </c>
      <c r="BO19" s="386"/>
      <c r="BP19" s="386"/>
      <c r="BQ19" s="386"/>
      <c r="BR19" s="386"/>
      <c r="BS19" s="386"/>
      <c r="BT19" s="386"/>
      <c r="BU19" s="387"/>
      <c r="BV19" s="385">
        <v>2190145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1741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2526023</v>
      </c>
      <c r="BO23" s="386"/>
      <c r="BP23" s="386"/>
      <c r="BQ23" s="386"/>
      <c r="BR23" s="386"/>
      <c r="BS23" s="386"/>
      <c r="BT23" s="386"/>
      <c r="BU23" s="387"/>
      <c r="BV23" s="385">
        <v>2585613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4480</v>
      </c>
      <c r="R24" s="437"/>
      <c r="S24" s="437"/>
      <c r="T24" s="437"/>
      <c r="U24" s="437"/>
      <c r="V24" s="476"/>
      <c r="W24" s="531"/>
      <c r="X24" s="519"/>
      <c r="Y24" s="520"/>
      <c r="Z24" s="435" t="s">
        <v>155</v>
      </c>
      <c r="AA24" s="415"/>
      <c r="AB24" s="415"/>
      <c r="AC24" s="415"/>
      <c r="AD24" s="415"/>
      <c r="AE24" s="415"/>
      <c r="AF24" s="415"/>
      <c r="AG24" s="416"/>
      <c r="AH24" s="436">
        <v>66</v>
      </c>
      <c r="AI24" s="437"/>
      <c r="AJ24" s="437"/>
      <c r="AK24" s="437"/>
      <c r="AL24" s="476"/>
      <c r="AM24" s="436">
        <v>187242</v>
      </c>
      <c r="AN24" s="437"/>
      <c r="AO24" s="437"/>
      <c r="AP24" s="437"/>
      <c r="AQ24" s="437"/>
      <c r="AR24" s="476"/>
      <c r="AS24" s="436">
        <v>2837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920541</v>
      </c>
      <c r="BO24" s="386"/>
      <c r="BP24" s="386"/>
      <c r="BQ24" s="386"/>
      <c r="BR24" s="386"/>
      <c r="BS24" s="386"/>
      <c r="BT24" s="386"/>
      <c r="BU24" s="387"/>
      <c r="BV24" s="385">
        <v>1036052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36243</v>
      </c>
      <c r="BO25" s="349"/>
      <c r="BP25" s="349"/>
      <c r="BQ25" s="349"/>
      <c r="BR25" s="349"/>
      <c r="BS25" s="349"/>
      <c r="BT25" s="349"/>
      <c r="BU25" s="350"/>
      <c r="BV25" s="348">
        <v>45303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5000</v>
      </c>
      <c r="R26" s="437"/>
      <c r="S26" s="437"/>
      <c r="T26" s="437"/>
      <c r="U26" s="437"/>
      <c r="V26" s="476"/>
      <c r="W26" s="531"/>
      <c r="X26" s="519"/>
      <c r="Y26" s="520"/>
      <c r="Z26" s="435" t="s">
        <v>161</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2600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1043867</v>
      </c>
      <c r="BO28" s="349"/>
      <c r="BP28" s="349"/>
      <c r="BQ28" s="349"/>
      <c r="BR28" s="349"/>
      <c r="BS28" s="349"/>
      <c r="BT28" s="349"/>
      <c r="BU28" s="350"/>
      <c r="BV28" s="348">
        <v>1107093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1800</v>
      </c>
      <c r="R29" s="437"/>
      <c r="S29" s="437"/>
      <c r="T29" s="437"/>
      <c r="U29" s="437"/>
      <c r="V29" s="476"/>
      <c r="W29" s="532"/>
      <c r="X29" s="533"/>
      <c r="Y29" s="534"/>
      <c r="Z29" s="435" t="s">
        <v>171</v>
      </c>
      <c r="AA29" s="415"/>
      <c r="AB29" s="415"/>
      <c r="AC29" s="415"/>
      <c r="AD29" s="415"/>
      <c r="AE29" s="415"/>
      <c r="AF29" s="415"/>
      <c r="AG29" s="416"/>
      <c r="AH29" s="436">
        <v>66</v>
      </c>
      <c r="AI29" s="437"/>
      <c r="AJ29" s="437"/>
      <c r="AK29" s="437"/>
      <c r="AL29" s="476"/>
      <c r="AM29" s="436">
        <v>187242</v>
      </c>
      <c r="AN29" s="437"/>
      <c r="AO29" s="437"/>
      <c r="AP29" s="437"/>
      <c r="AQ29" s="437"/>
      <c r="AR29" s="476"/>
      <c r="AS29" s="436">
        <v>2837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65679</v>
      </c>
      <c r="BO29" s="386"/>
      <c r="BP29" s="386"/>
      <c r="BQ29" s="386"/>
      <c r="BR29" s="386"/>
      <c r="BS29" s="386"/>
      <c r="BT29" s="386"/>
      <c r="BU29" s="387"/>
      <c r="BV29" s="385">
        <v>65607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170869</v>
      </c>
      <c r="BO30" s="555"/>
      <c r="BP30" s="555"/>
      <c r="BQ30" s="555"/>
      <c r="BR30" s="555"/>
      <c r="BS30" s="555"/>
      <c r="BT30" s="555"/>
      <c r="BU30" s="556"/>
      <c r="BV30" s="554">
        <v>170869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特定環境保全公共下水道事業特別会計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可茂衛生施設利用組合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長良川鉄道</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岐阜県市町村会館組合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岐阜県市町村職員退職手当組合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美濃加茂市富加町中学校組合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可茂消防事務組合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可茂広域行政事務組合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中濃地域農業共済事務組合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後期高齢者医療連合（一般会計分）</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後期高齢者医療連合（特別会計分）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1" t="s">
        <v>24</v>
      </c>
      <c r="C41" s="1172"/>
      <c r="D41" s="81"/>
      <c r="E41" s="1177" t="s">
        <v>25</v>
      </c>
      <c r="F41" s="1177"/>
      <c r="G41" s="1177"/>
      <c r="H41" s="1178"/>
      <c r="I41" s="82">
        <v>2726</v>
      </c>
      <c r="J41" s="83">
        <v>2712</v>
      </c>
      <c r="K41" s="83">
        <v>2703</v>
      </c>
      <c r="L41" s="83">
        <v>2586</v>
      </c>
      <c r="M41" s="84">
        <v>2526</v>
      </c>
    </row>
    <row r="42" spans="2:13" ht="27.75" customHeight="1">
      <c r="B42" s="1173"/>
      <c r="C42" s="1174"/>
      <c r="D42" s="85"/>
      <c r="E42" s="1179" t="s">
        <v>26</v>
      </c>
      <c r="F42" s="1179"/>
      <c r="G42" s="1179"/>
      <c r="H42" s="1180"/>
      <c r="I42" s="86">
        <v>59</v>
      </c>
      <c r="J42" s="87">
        <v>59</v>
      </c>
      <c r="K42" s="87">
        <v>51</v>
      </c>
      <c r="L42" s="87">
        <v>43</v>
      </c>
      <c r="M42" s="88">
        <v>35</v>
      </c>
    </row>
    <row r="43" spans="2:13" ht="27.75" customHeight="1">
      <c r="B43" s="1173"/>
      <c r="C43" s="1174"/>
      <c r="D43" s="85"/>
      <c r="E43" s="1179" t="s">
        <v>27</v>
      </c>
      <c r="F43" s="1179"/>
      <c r="G43" s="1179"/>
      <c r="H43" s="1180"/>
      <c r="I43" s="86">
        <v>1975</v>
      </c>
      <c r="J43" s="87">
        <v>1838</v>
      </c>
      <c r="K43" s="87">
        <v>1742</v>
      </c>
      <c r="L43" s="87">
        <v>1655</v>
      </c>
      <c r="M43" s="88">
        <v>1590</v>
      </c>
    </row>
    <row r="44" spans="2:13" ht="27.75" customHeight="1">
      <c r="B44" s="1173"/>
      <c r="C44" s="1174"/>
      <c r="D44" s="85"/>
      <c r="E44" s="1179" t="s">
        <v>28</v>
      </c>
      <c r="F44" s="1179"/>
      <c r="G44" s="1179"/>
      <c r="H44" s="1180"/>
      <c r="I44" s="86">
        <v>156</v>
      </c>
      <c r="J44" s="87">
        <v>126</v>
      </c>
      <c r="K44" s="87">
        <v>106</v>
      </c>
      <c r="L44" s="87">
        <v>100</v>
      </c>
      <c r="M44" s="88">
        <v>89</v>
      </c>
    </row>
    <row r="45" spans="2:13" ht="27.75" customHeight="1">
      <c r="B45" s="1173"/>
      <c r="C45" s="1174"/>
      <c r="D45" s="85"/>
      <c r="E45" s="1179" t="s">
        <v>29</v>
      </c>
      <c r="F45" s="1179"/>
      <c r="G45" s="1179"/>
      <c r="H45" s="1180"/>
      <c r="I45" s="86">
        <v>118</v>
      </c>
      <c r="J45" s="87">
        <v>74</v>
      </c>
      <c r="K45" s="87">
        <v>92</v>
      </c>
      <c r="L45" s="87">
        <v>77</v>
      </c>
      <c r="M45" s="88">
        <v>65</v>
      </c>
    </row>
    <row r="46" spans="2:13" ht="27.75" customHeight="1">
      <c r="B46" s="1173"/>
      <c r="C46" s="1174"/>
      <c r="D46" s="85"/>
      <c r="E46" s="1179" t="s">
        <v>30</v>
      </c>
      <c r="F46" s="1179"/>
      <c r="G46" s="1179"/>
      <c r="H46" s="1180"/>
      <c r="I46" s="86" t="s">
        <v>478</v>
      </c>
      <c r="J46" s="87" t="s">
        <v>478</v>
      </c>
      <c r="K46" s="87" t="s">
        <v>478</v>
      </c>
      <c r="L46" s="87" t="s">
        <v>478</v>
      </c>
      <c r="M46" s="88" t="s">
        <v>478</v>
      </c>
    </row>
    <row r="47" spans="2:13" ht="27.75" customHeight="1">
      <c r="B47" s="1173"/>
      <c r="C47" s="1174"/>
      <c r="D47" s="85"/>
      <c r="E47" s="1179" t="s">
        <v>31</v>
      </c>
      <c r="F47" s="1179"/>
      <c r="G47" s="1179"/>
      <c r="H47" s="1180"/>
      <c r="I47" s="86" t="s">
        <v>478</v>
      </c>
      <c r="J47" s="87" t="s">
        <v>478</v>
      </c>
      <c r="K47" s="87" t="s">
        <v>478</v>
      </c>
      <c r="L47" s="87" t="s">
        <v>478</v>
      </c>
      <c r="M47" s="88" t="s">
        <v>478</v>
      </c>
    </row>
    <row r="48" spans="2:13" ht="27.75" customHeight="1">
      <c r="B48" s="1175"/>
      <c r="C48" s="1176"/>
      <c r="D48" s="85"/>
      <c r="E48" s="1179" t="s">
        <v>32</v>
      </c>
      <c r="F48" s="1179"/>
      <c r="G48" s="1179"/>
      <c r="H48" s="1180"/>
      <c r="I48" s="86" t="s">
        <v>478</v>
      </c>
      <c r="J48" s="87" t="s">
        <v>478</v>
      </c>
      <c r="K48" s="87" t="s">
        <v>478</v>
      </c>
      <c r="L48" s="87" t="s">
        <v>478</v>
      </c>
      <c r="M48" s="88" t="s">
        <v>478</v>
      </c>
    </row>
    <row r="49" spans="2:13" ht="27.75" customHeight="1">
      <c r="B49" s="1181" t="s">
        <v>33</v>
      </c>
      <c r="C49" s="1182"/>
      <c r="D49" s="89"/>
      <c r="E49" s="1179" t="s">
        <v>34</v>
      </c>
      <c r="F49" s="1179"/>
      <c r="G49" s="1179"/>
      <c r="H49" s="1180"/>
      <c r="I49" s="86">
        <v>1252</v>
      </c>
      <c r="J49" s="87">
        <v>1336</v>
      </c>
      <c r="K49" s="87">
        <v>1481</v>
      </c>
      <c r="L49" s="87">
        <v>1361</v>
      </c>
      <c r="M49" s="88">
        <v>1355</v>
      </c>
    </row>
    <row r="50" spans="2:13" ht="27.75" customHeight="1">
      <c r="B50" s="1173"/>
      <c r="C50" s="1174"/>
      <c r="D50" s="85"/>
      <c r="E50" s="1179" t="s">
        <v>35</v>
      </c>
      <c r="F50" s="1179"/>
      <c r="G50" s="1179"/>
      <c r="H50" s="1180"/>
      <c r="I50" s="86">
        <v>375</v>
      </c>
      <c r="J50" s="87">
        <v>361</v>
      </c>
      <c r="K50" s="87">
        <v>334</v>
      </c>
      <c r="L50" s="87">
        <v>317</v>
      </c>
      <c r="M50" s="88">
        <v>303</v>
      </c>
    </row>
    <row r="51" spans="2:13" ht="27.75" customHeight="1">
      <c r="B51" s="1175"/>
      <c r="C51" s="1176"/>
      <c r="D51" s="85"/>
      <c r="E51" s="1179" t="s">
        <v>36</v>
      </c>
      <c r="F51" s="1179"/>
      <c r="G51" s="1179"/>
      <c r="H51" s="1180"/>
      <c r="I51" s="86">
        <v>2979</v>
      </c>
      <c r="J51" s="87">
        <v>2938</v>
      </c>
      <c r="K51" s="87">
        <v>2971</v>
      </c>
      <c r="L51" s="87">
        <v>2895</v>
      </c>
      <c r="M51" s="88">
        <v>2847</v>
      </c>
    </row>
    <row r="52" spans="2:13" ht="27.75" customHeight="1" thickBot="1">
      <c r="B52" s="1183" t="s">
        <v>37</v>
      </c>
      <c r="C52" s="1184"/>
      <c r="D52" s="90"/>
      <c r="E52" s="1185" t="s">
        <v>38</v>
      </c>
      <c r="F52" s="1185"/>
      <c r="G52" s="1185"/>
      <c r="H52" s="1186"/>
      <c r="I52" s="91">
        <v>429</v>
      </c>
      <c r="J52" s="92">
        <v>175</v>
      </c>
      <c r="K52" s="92">
        <v>-91</v>
      </c>
      <c r="L52" s="92">
        <v>-113</v>
      </c>
      <c r="M52" s="93">
        <v>-200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76894</v>
      </c>
      <c r="E3" s="116"/>
      <c r="F3" s="117">
        <v>133616</v>
      </c>
      <c r="G3" s="118"/>
      <c r="H3" s="119"/>
    </row>
    <row r="4" spans="1:8">
      <c r="A4" s="120"/>
      <c r="B4" s="121"/>
      <c r="C4" s="122"/>
      <c r="D4" s="123">
        <v>34951</v>
      </c>
      <c r="E4" s="124"/>
      <c r="F4" s="125">
        <v>57933</v>
      </c>
      <c r="G4" s="126"/>
      <c r="H4" s="127"/>
    </row>
    <row r="5" spans="1:8">
      <c r="A5" s="108" t="s">
        <v>510</v>
      </c>
      <c r="B5" s="113"/>
      <c r="C5" s="114"/>
      <c r="D5" s="115">
        <v>77488</v>
      </c>
      <c r="E5" s="116"/>
      <c r="F5" s="117">
        <v>96333</v>
      </c>
      <c r="G5" s="118"/>
      <c r="H5" s="119"/>
    </row>
    <row r="6" spans="1:8">
      <c r="A6" s="120"/>
      <c r="B6" s="121"/>
      <c r="C6" s="122"/>
      <c r="D6" s="123">
        <v>32900</v>
      </c>
      <c r="E6" s="124"/>
      <c r="F6" s="125">
        <v>57060</v>
      </c>
      <c r="G6" s="126"/>
      <c r="H6" s="127"/>
    </row>
    <row r="7" spans="1:8">
      <c r="A7" s="108" t="s">
        <v>511</v>
      </c>
      <c r="B7" s="113"/>
      <c r="C7" s="114"/>
      <c r="D7" s="115">
        <v>55644</v>
      </c>
      <c r="E7" s="116"/>
      <c r="F7" s="117">
        <v>117673</v>
      </c>
      <c r="G7" s="118"/>
      <c r="H7" s="119"/>
    </row>
    <row r="8" spans="1:8">
      <c r="A8" s="120"/>
      <c r="B8" s="121"/>
      <c r="C8" s="122"/>
      <c r="D8" s="123">
        <v>17218</v>
      </c>
      <c r="E8" s="124"/>
      <c r="F8" s="125">
        <v>62359</v>
      </c>
      <c r="G8" s="126"/>
      <c r="H8" s="127"/>
    </row>
    <row r="9" spans="1:8">
      <c r="A9" s="108" t="s">
        <v>512</v>
      </c>
      <c r="B9" s="113"/>
      <c r="C9" s="114"/>
      <c r="D9" s="115">
        <v>64775</v>
      </c>
      <c r="E9" s="116"/>
      <c r="F9" s="117">
        <v>118223</v>
      </c>
      <c r="G9" s="118"/>
      <c r="H9" s="119"/>
    </row>
    <row r="10" spans="1:8">
      <c r="A10" s="120"/>
      <c r="B10" s="121"/>
      <c r="C10" s="122"/>
      <c r="D10" s="123">
        <v>50087</v>
      </c>
      <c r="E10" s="124"/>
      <c r="F10" s="125">
        <v>57106</v>
      </c>
      <c r="G10" s="126"/>
      <c r="H10" s="127"/>
    </row>
    <row r="11" spans="1:8">
      <c r="A11" s="108" t="s">
        <v>513</v>
      </c>
      <c r="B11" s="113"/>
      <c r="C11" s="114"/>
      <c r="D11" s="115">
        <v>56113</v>
      </c>
      <c r="E11" s="116"/>
      <c r="F11" s="117">
        <v>128485</v>
      </c>
      <c r="G11" s="118"/>
      <c r="H11" s="119"/>
    </row>
    <row r="12" spans="1:8">
      <c r="A12" s="120"/>
      <c r="B12" s="121"/>
      <c r="C12" s="128"/>
      <c r="D12" s="123">
        <v>40291</v>
      </c>
      <c r="E12" s="124"/>
      <c r="F12" s="125">
        <v>62765</v>
      </c>
      <c r="G12" s="126"/>
      <c r="H12" s="127"/>
    </row>
    <row r="13" spans="1:8">
      <c r="A13" s="108"/>
      <c r="B13" s="113"/>
      <c r="C13" s="129"/>
      <c r="D13" s="130">
        <v>66183</v>
      </c>
      <c r="E13" s="131"/>
      <c r="F13" s="132">
        <v>118866</v>
      </c>
      <c r="G13" s="133"/>
      <c r="H13" s="119"/>
    </row>
    <row r="14" spans="1:8">
      <c r="A14" s="120"/>
      <c r="B14" s="121"/>
      <c r="C14" s="122"/>
      <c r="D14" s="123">
        <v>35089</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11.6</v>
      </c>
      <c r="C19" s="134">
        <f>ROUND(VALUE(SUBSTITUTE(実質収支比率等に係る経年分析!G$48,"▲","-")),2)</f>
        <v>14.41</v>
      </c>
      <c r="D19" s="134">
        <f>ROUND(VALUE(SUBSTITUTE(実質収支比率等に係る経年分析!H$48,"▲","-")),2)</f>
        <v>7.8</v>
      </c>
      <c r="E19" s="134">
        <f>ROUND(VALUE(SUBSTITUTE(実質収支比率等に係る経年分析!I$48,"▲","-")),2)</f>
        <v>9.33</v>
      </c>
      <c r="F19" s="134">
        <f>ROUND(VALUE(SUBSTITUTE(実質収支比率等に係る経年分析!J$48,"▲","-")),2)</f>
        <v>9.39</v>
      </c>
    </row>
    <row r="20" spans="1:11">
      <c r="A20" s="134" t="s">
        <v>43</v>
      </c>
      <c r="B20" s="134">
        <f>ROUND(VALUE(SUBSTITUTE(実質収支比率等に係る経年分析!F$47,"▲","-")),2)</f>
        <v>50.57</v>
      </c>
      <c r="C20" s="134">
        <f>ROUND(VALUE(SUBSTITUTE(実質収支比率等に係る経年分析!G$47,"▲","-")),2)</f>
        <v>55.05</v>
      </c>
      <c r="D20" s="134">
        <f>ROUND(VALUE(SUBSTITUTE(実質収支比率等に係る経年分析!H$47,"▲","-")),2)</f>
        <v>63.68</v>
      </c>
      <c r="E20" s="134">
        <f>ROUND(VALUE(SUBSTITUTE(実質収支比率等に係る経年分析!I$47,"▲","-")),2)</f>
        <v>58.99</v>
      </c>
      <c r="F20" s="134">
        <f>ROUND(VALUE(SUBSTITUTE(実質収支比率等に係る経年分析!J$47,"▲","-")),2)</f>
        <v>56.12</v>
      </c>
    </row>
    <row r="21" spans="1:11">
      <c r="A21" s="134" t="s">
        <v>44</v>
      </c>
      <c r="B21" s="134">
        <f>IF(ISNUMBER(VALUE(SUBSTITUTE(実質収支比率等に係る経年分析!F$49,"▲","-"))),ROUND(VALUE(SUBSTITUTE(実質収支比率等に係る経年分析!F$49,"▲","-")),2),NA())</f>
        <v>10.84</v>
      </c>
      <c r="C21" s="134">
        <f>IF(ISNUMBER(VALUE(SUBSTITUTE(実質収支比率等に係る経年分析!G$49,"▲","-"))),ROUND(VALUE(SUBSTITUTE(実質収支比率等に係る経年分析!G$49,"▲","-")),2),NA())</f>
        <v>6.16</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-3.72</v>
      </c>
      <c r="F21" s="134">
        <f>IF(ISNUMBER(VALUE(SUBSTITUTE(実質収支比率等に係る経年分析!J$49,"▲","-"))),ROUND(VALUE(SUBSTITUTE(実質収支比率等に係る経年分析!J$49,"▲","-")),2),NA())</f>
        <v>-3.42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特定環境保全公共下水道事業特別会計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290</v>
      </c>
      <c r="E42" s="136"/>
      <c r="F42" s="136"/>
      <c r="G42" s="136">
        <f>'実質公債費比率（分子）の構造'!L$52</f>
        <v>286</v>
      </c>
      <c r="H42" s="136"/>
      <c r="I42" s="136"/>
      <c r="J42" s="136">
        <f>'実質公債費比率（分子）の構造'!M$52</f>
        <v>293</v>
      </c>
      <c r="K42" s="136"/>
      <c r="L42" s="136"/>
      <c r="M42" s="136">
        <f>'実質公債費比率（分子）の構造'!N$52</f>
        <v>291</v>
      </c>
      <c r="N42" s="136"/>
      <c r="O42" s="136"/>
      <c r="P42" s="136">
        <f>'実質公債費比率（分子）の構造'!O$52</f>
        <v>296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c r="A45" s="136" t="s">
        <v>54</v>
      </c>
      <c r="B45" s="136">
        <f>'実質公債費比率（分子）の構造'!K$49</f>
        <v>41</v>
      </c>
      <c r="C45" s="136"/>
      <c r="D45" s="136"/>
      <c r="E45" s="136">
        <f>'実質公債費比率（分子）の構造'!L$49</f>
        <v>36</v>
      </c>
      <c r="F45" s="136"/>
      <c r="G45" s="136"/>
      <c r="H45" s="136">
        <f>'実質公債費比率（分子）の構造'!M$49</f>
        <v>34</v>
      </c>
      <c r="I45" s="136"/>
      <c r="J45" s="136"/>
      <c r="K45" s="136">
        <f>'実質公債費比率（分子）の構造'!N$49</f>
        <v>27</v>
      </c>
      <c r="L45" s="136"/>
      <c r="M45" s="136"/>
      <c r="N45" s="136">
        <f>'実質公債費比率（分子）の構造'!O$49</f>
        <v>18</v>
      </c>
      <c r="O45" s="136"/>
      <c r="P45" s="136"/>
    </row>
    <row r="46" spans="1:16">
      <c r="A46" s="136" t="s">
        <v>55</v>
      </c>
      <c r="B46" s="136">
        <f>'実質公債費比率（分子）の構造'!K$48</f>
        <v>166</v>
      </c>
      <c r="C46" s="136"/>
      <c r="D46" s="136"/>
      <c r="E46" s="136">
        <f>'実質公債費比率（分子）の構造'!L$48</f>
        <v>155</v>
      </c>
      <c r="F46" s="136"/>
      <c r="G46" s="136"/>
      <c r="H46" s="136">
        <f>'実質公債費比率（分子）の構造'!M$48</f>
        <v>160</v>
      </c>
      <c r="I46" s="136"/>
      <c r="J46" s="136"/>
      <c r="K46" s="136">
        <f>'実質公債費比率（分子）の構造'!N$48</f>
        <v>164</v>
      </c>
      <c r="L46" s="136"/>
      <c r="M46" s="136"/>
      <c r="N46" s="136">
        <f>'実質公債費比率（分子）の構造'!O$48</f>
        <v>168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268</v>
      </c>
      <c r="C49" s="136"/>
      <c r="D49" s="136"/>
      <c r="E49" s="136">
        <f>'実質公債費比率（分子）の構造'!L$45</f>
        <v>276</v>
      </c>
      <c r="F49" s="136"/>
      <c r="G49" s="136"/>
      <c r="H49" s="136">
        <f>'実質公債費比率（分子）の構造'!M$45</f>
        <v>282</v>
      </c>
      <c r="I49" s="136"/>
      <c r="J49" s="136"/>
      <c r="K49" s="136">
        <f>'実質公債費比率（分子）の構造'!N$45</f>
        <v>285</v>
      </c>
      <c r="L49" s="136"/>
      <c r="M49" s="136"/>
      <c r="N49" s="136">
        <f>'実質公債費比率（分子）の構造'!O$45</f>
        <v>283</v>
      </c>
      <c r="O49" s="136"/>
      <c r="P49" s="136"/>
    </row>
    <row r="50" spans="1:16">
      <c r="A50" s="136" t="s">
        <v>59</v>
      </c>
      <c r="B50" s="136" t="e">
        <f>NA()</f>
        <v>#N/A</v>
      </c>
      <c r="C50" s="136">
        <f>IF(ISNUMBER('実質公債費比率（分子）の構造'!K$53),'実質公債費比率（分子）の構造'!K$53,NA())</f>
        <v>194</v>
      </c>
      <c r="D50" s="136" t="e">
        <f>NA()</f>
        <v>#N/A</v>
      </c>
      <c r="E50" s="136" t="e">
        <f>NA()</f>
        <v>#N/A</v>
      </c>
      <c r="F50" s="136">
        <f>IF(ISNUMBER('実質公債費比率（分子）の構造'!L$53),'実質公債費比率（分子）の構造'!L$53,NA())</f>
        <v>190</v>
      </c>
      <c r="G50" s="136" t="e">
        <f>NA()</f>
        <v>#N/A</v>
      </c>
      <c r="H50" s="136" t="e">
        <f>NA()</f>
        <v>#N/A</v>
      </c>
      <c r="I50" s="136">
        <f>IF(ISNUMBER('実質公債費比率（分子）の構造'!M$53),'実質公債費比率（分子）の構造'!M$53,NA())</f>
        <v>192</v>
      </c>
      <c r="J50" s="136" t="e">
        <f>NA()</f>
        <v>#N/A</v>
      </c>
      <c r="K50" s="136" t="e">
        <f>NA()</f>
        <v>#N/A</v>
      </c>
      <c r="L50" s="136">
        <f>IF(ISNUMBER('実質公債費比率（分子）の構造'!N$53),'実質公債費比率（分子）の構造'!N$53,NA())</f>
        <v>194</v>
      </c>
      <c r="M50" s="136" t="e">
        <f>NA()</f>
        <v>#N/A</v>
      </c>
      <c r="N50" s="136" t="e">
        <f>NA()</f>
        <v>#N/A</v>
      </c>
      <c r="O50" s="136">
        <f>IF(ISNUMBER('実質公債費比率（分子）の構造'!O$53),'実質公債費比率（分子）の構造'!O$53,NA())</f>
        <v>182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2979</v>
      </c>
      <c r="E56" s="135"/>
      <c r="F56" s="135"/>
      <c r="G56" s="135">
        <f>'将来負担比率（分子）の構造'!J$51</f>
        <v>2938</v>
      </c>
      <c r="H56" s="135"/>
      <c r="I56" s="135"/>
      <c r="J56" s="135">
        <f>'将来負担比率（分子）の構造'!K$51</f>
        <v>2971</v>
      </c>
      <c r="K56" s="135"/>
      <c r="L56" s="135"/>
      <c r="M56" s="135">
        <f>'将来負担比率（分子）の構造'!L$51</f>
        <v>2895</v>
      </c>
      <c r="N56" s="135"/>
      <c r="O56" s="135"/>
      <c r="P56" s="135">
        <f>'将来負担比率（分子）の構造'!M$51</f>
        <v>2847</v>
      </c>
    </row>
    <row r="57" spans="1:16">
      <c r="A57" s="135" t="s">
        <v>35</v>
      </c>
      <c r="B57" s="135"/>
      <c r="C57" s="135"/>
      <c r="D57" s="135">
        <f>'将来負担比率（分子）の構造'!I$50</f>
        <v>375</v>
      </c>
      <c r="E57" s="135"/>
      <c r="F57" s="135"/>
      <c r="G57" s="135">
        <f>'将来負担比率（分子）の構造'!J$50</f>
        <v>361</v>
      </c>
      <c r="H57" s="135"/>
      <c r="I57" s="135"/>
      <c r="J57" s="135">
        <f>'将来負担比率（分子）の構造'!K$50</f>
        <v>334</v>
      </c>
      <c r="K57" s="135"/>
      <c r="L57" s="135"/>
      <c r="M57" s="135">
        <f>'将来負担比率（分子）の構造'!L$50</f>
        <v>317</v>
      </c>
      <c r="N57" s="135"/>
      <c r="O57" s="135"/>
      <c r="P57" s="135">
        <f>'将来負担比率（分子）の構造'!M$50</f>
        <v>303</v>
      </c>
    </row>
    <row r="58" spans="1:16">
      <c r="A58" s="135" t="s">
        <v>34</v>
      </c>
      <c r="B58" s="135"/>
      <c r="C58" s="135"/>
      <c r="D58" s="135">
        <f>'将来負担比率（分子）の構造'!I$49</f>
        <v>1252</v>
      </c>
      <c r="E58" s="135"/>
      <c r="F58" s="135"/>
      <c r="G58" s="135">
        <f>'将来負担比率（分子）の構造'!J$49</f>
        <v>1336</v>
      </c>
      <c r="H58" s="135"/>
      <c r="I58" s="135"/>
      <c r="J58" s="135">
        <f>'将来負担比率（分子）の構造'!K$49</f>
        <v>1481</v>
      </c>
      <c r="K58" s="135"/>
      <c r="L58" s="135"/>
      <c r="M58" s="135">
        <f>'将来負担比率（分子）の構造'!L$49</f>
        <v>1361</v>
      </c>
      <c r="N58" s="135"/>
      <c r="O58" s="135"/>
      <c r="P58" s="135">
        <f>'将来負担比率（分子）の構造'!M$49</f>
        <v>1355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118</v>
      </c>
      <c r="C62" s="135"/>
      <c r="D62" s="135"/>
      <c r="E62" s="135">
        <f>'将来負担比率（分子）の構造'!J$45</f>
        <v>74</v>
      </c>
      <c r="F62" s="135"/>
      <c r="G62" s="135"/>
      <c r="H62" s="135">
        <f>'将来負担比率（分子）の構造'!K$45</f>
        <v>92</v>
      </c>
      <c r="I62" s="135"/>
      <c r="J62" s="135"/>
      <c r="K62" s="135">
        <f>'将来負担比率（分子）の構造'!L$45</f>
        <v>77</v>
      </c>
      <c r="L62" s="135"/>
      <c r="M62" s="135"/>
      <c r="N62" s="135">
        <f>'将来負担比率（分子）の構造'!M$45</f>
        <v>65</v>
      </c>
      <c r="O62" s="135"/>
      <c r="P62" s="135"/>
    </row>
    <row r="63" spans="1:16">
      <c r="A63" s="135" t="s">
        <v>28</v>
      </c>
      <c r="B63" s="135">
        <f>'将来負担比率（分子）の構造'!I$44</f>
        <v>156</v>
      </c>
      <c r="C63" s="135"/>
      <c r="D63" s="135"/>
      <c r="E63" s="135">
        <f>'将来負担比率（分子）の構造'!J$44</f>
        <v>126</v>
      </c>
      <c r="F63" s="135"/>
      <c r="G63" s="135"/>
      <c r="H63" s="135">
        <f>'将来負担比率（分子）の構造'!K$44</f>
        <v>106</v>
      </c>
      <c r="I63" s="135"/>
      <c r="J63" s="135"/>
      <c r="K63" s="135">
        <f>'将来負担比率（分子）の構造'!L$44</f>
        <v>100</v>
      </c>
      <c r="L63" s="135"/>
      <c r="M63" s="135"/>
      <c r="N63" s="135">
        <f>'将来負担比率（分子）の構造'!M$44</f>
        <v>89</v>
      </c>
      <c r="O63" s="135"/>
      <c r="P63" s="135"/>
    </row>
    <row r="64" spans="1:16">
      <c r="A64" s="135" t="s">
        <v>27</v>
      </c>
      <c r="B64" s="135">
        <f>'将来負担比率（分子）の構造'!I$43</f>
        <v>1975</v>
      </c>
      <c r="C64" s="135"/>
      <c r="D64" s="135"/>
      <c r="E64" s="135">
        <f>'将来負担比率（分子）の構造'!J$43</f>
        <v>1838</v>
      </c>
      <c r="F64" s="135"/>
      <c r="G64" s="135"/>
      <c r="H64" s="135">
        <f>'将来負担比率（分子）の構造'!K$43</f>
        <v>1742</v>
      </c>
      <c r="I64" s="135"/>
      <c r="J64" s="135"/>
      <c r="K64" s="135">
        <f>'将来負担比率（分子）の構造'!L$43</f>
        <v>1655</v>
      </c>
      <c r="L64" s="135"/>
      <c r="M64" s="135"/>
      <c r="N64" s="135">
        <f>'将来負担比率（分子）の構造'!M$43</f>
        <v>1590</v>
      </c>
      <c r="O64" s="135"/>
      <c r="P64" s="135"/>
    </row>
    <row r="65" spans="1:16">
      <c r="A65" s="135" t="s">
        <v>26</v>
      </c>
      <c r="B65" s="135">
        <f>'将来負担比率（分子）の構造'!I$42</f>
        <v>59</v>
      </c>
      <c r="C65" s="135"/>
      <c r="D65" s="135"/>
      <c r="E65" s="135">
        <f>'将来負担比率（分子）の構造'!J$42</f>
        <v>59</v>
      </c>
      <c r="F65" s="135"/>
      <c r="G65" s="135"/>
      <c r="H65" s="135">
        <f>'将来負担比率（分子）の構造'!K$42</f>
        <v>51</v>
      </c>
      <c r="I65" s="135"/>
      <c r="J65" s="135"/>
      <c r="K65" s="135">
        <f>'将来負担比率（分子）の構造'!L$42</f>
        <v>43</v>
      </c>
      <c r="L65" s="135"/>
      <c r="M65" s="135"/>
      <c r="N65" s="135">
        <f>'将来負担比率（分子）の構造'!M$42</f>
        <v>35</v>
      </c>
      <c r="O65" s="135"/>
      <c r="P65" s="135"/>
    </row>
    <row r="66" spans="1:16">
      <c r="A66" s="135" t="s">
        <v>25</v>
      </c>
      <c r="B66" s="135">
        <f>'将来負担比率（分子）の構造'!I$41</f>
        <v>2726</v>
      </c>
      <c r="C66" s="135"/>
      <c r="D66" s="135"/>
      <c r="E66" s="135">
        <f>'将来負担比率（分子）の構造'!J$41</f>
        <v>2712</v>
      </c>
      <c r="F66" s="135"/>
      <c r="G66" s="135"/>
      <c r="H66" s="135">
        <f>'将来負担比率（分子）の構造'!K$41</f>
        <v>2703</v>
      </c>
      <c r="I66" s="135"/>
      <c r="J66" s="135"/>
      <c r="K66" s="135">
        <f>'将来負担比率（分子）の構造'!L$41</f>
        <v>2586</v>
      </c>
      <c r="L66" s="135"/>
      <c r="M66" s="135"/>
      <c r="N66" s="135">
        <f>'将来負担比率（分子）の構造'!M$41</f>
        <v>2526</v>
      </c>
      <c r="O66" s="135"/>
      <c r="P66" s="135"/>
    </row>
    <row r="67" spans="1:16">
      <c r="A67" s="135" t="s">
        <v>63</v>
      </c>
      <c r="B67" s="135" t="e">
        <f>NA()</f>
        <v>#N/A</v>
      </c>
      <c r="C67" s="135">
        <f>IF(ISNUMBER('将来負担比率（分子）の構造'!I$52), IF('将来負担比率（分子）の構造'!I$52 &lt; 0, 0, '将来負担比率（分子）の構造'!I$52), NA())</f>
        <v>429</v>
      </c>
      <c r="D67" s="135" t="e">
        <f>NA()</f>
        <v>#N/A</v>
      </c>
      <c r="E67" s="135" t="e">
        <f>NA()</f>
        <v>#N/A</v>
      </c>
      <c r="F67" s="135">
        <f>IF(ISNUMBER('将来負担比率（分子）の構造'!J$52), IF('将来負担比率（分子）の構造'!J$52 &lt; 0, 0, '将来負担比率（分子）の構造'!J$52), NA())</f>
        <v>175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775349</v>
      </c>
      <c r="S5" s="583"/>
      <c r="T5" s="583"/>
      <c r="U5" s="583"/>
      <c r="V5" s="583"/>
      <c r="W5" s="583"/>
      <c r="X5" s="583"/>
      <c r="Y5" s="584"/>
      <c r="Z5" s="585">
        <v>27.8</v>
      </c>
      <c r="AA5" s="585"/>
      <c r="AB5" s="585"/>
      <c r="AC5" s="585"/>
      <c r="AD5" s="586">
        <v>775349</v>
      </c>
      <c r="AE5" s="586"/>
      <c r="AF5" s="586"/>
      <c r="AG5" s="586"/>
      <c r="AH5" s="586"/>
      <c r="AI5" s="586"/>
      <c r="AJ5" s="586"/>
      <c r="AK5" s="586"/>
      <c r="AL5" s="587">
        <v>44.6</v>
      </c>
      <c r="AM5" s="588"/>
      <c r="AN5" s="588"/>
      <c r="AO5" s="589"/>
      <c r="AP5" s="579" t="s">
        <v>209</v>
      </c>
      <c r="AQ5" s="580"/>
      <c r="AR5" s="580"/>
      <c r="AS5" s="580"/>
      <c r="AT5" s="580"/>
      <c r="AU5" s="580"/>
      <c r="AV5" s="580"/>
      <c r="AW5" s="580"/>
      <c r="AX5" s="580"/>
      <c r="AY5" s="580"/>
      <c r="AZ5" s="580"/>
      <c r="BA5" s="580"/>
      <c r="BB5" s="580"/>
      <c r="BC5" s="580"/>
      <c r="BD5" s="580"/>
      <c r="BE5" s="580"/>
      <c r="BF5" s="581"/>
      <c r="BG5" s="593">
        <v>775349</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30018</v>
      </c>
      <c r="S6" s="594"/>
      <c r="T6" s="594"/>
      <c r="U6" s="594"/>
      <c r="V6" s="594"/>
      <c r="W6" s="594"/>
      <c r="X6" s="594"/>
      <c r="Y6" s="595"/>
      <c r="Z6" s="596">
        <v>1.1000000000000001</v>
      </c>
      <c r="AA6" s="596"/>
      <c r="AB6" s="596"/>
      <c r="AC6" s="596"/>
      <c r="AD6" s="597">
        <v>30018</v>
      </c>
      <c r="AE6" s="597"/>
      <c r="AF6" s="597"/>
      <c r="AG6" s="597"/>
      <c r="AH6" s="597"/>
      <c r="AI6" s="597"/>
      <c r="AJ6" s="597"/>
      <c r="AK6" s="597"/>
      <c r="AL6" s="598">
        <v>1.7</v>
      </c>
      <c r="AM6" s="599"/>
      <c r="AN6" s="599"/>
      <c r="AO6" s="600"/>
      <c r="AP6" s="590" t="s">
        <v>215</v>
      </c>
      <c r="AQ6" s="591"/>
      <c r="AR6" s="591"/>
      <c r="AS6" s="591"/>
      <c r="AT6" s="591"/>
      <c r="AU6" s="591"/>
      <c r="AV6" s="591"/>
      <c r="AW6" s="591"/>
      <c r="AX6" s="591"/>
      <c r="AY6" s="591"/>
      <c r="AZ6" s="591"/>
      <c r="BA6" s="591"/>
      <c r="BB6" s="591"/>
      <c r="BC6" s="591"/>
      <c r="BD6" s="591"/>
      <c r="BE6" s="591"/>
      <c r="BF6" s="592"/>
      <c r="BG6" s="593">
        <v>775349</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43661</v>
      </c>
      <c r="CS6" s="594"/>
      <c r="CT6" s="594"/>
      <c r="CU6" s="594"/>
      <c r="CV6" s="594"/>
      <c r="CW6" s="594"/>
      <c r="CX6" s="594"/>
      <c r="CY6" s="595"/>
      <c r="CZ6" s="596">
        <v>1.7</v>
      </c>
      <c r="DA6" s="596"/>
      <c r="DB6" s="596"/>
      <c r="DC6" s="596"/>
      <c r="DD6" s="602" t="s">
        <v>210</v>
      </c>
      <c r="DE6" s="594"/>
      <c r="DF6" s="594"/>
      <c r="DG6" s="594"/>
      <c r="DH6" s="594"/>
      <c r="DI6" s="594"/>
      <c r="DJ6" s="594"/>
      <c r="DK6" s="594"/>
      <c r="DL6" s="594"/>
      <c r="DM6" s="594"/>
      <c r="DN6" s="594"/>
      <c r="DO6" s="594"/>
      <c r="DP6" s="595"/>
      <c r="DQ6" s="602">
        <v>43661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1378</v>
      </c>
      <c r="S7" s="594"/>
      <c r="T7" s="594"/>
      <c r="U7" s="594"/>
      <c r="V7" s="594"/>
      <c r="W7" s="594"/>
      <c r="X7" s="594"/>
      <c r="Y7" s="595"/>
      <c r="Z7" s="596">
        <v>0</v>
      </c>
      <c r="AA7" s="596"/>
      <c r="AB7" s="596"/>
      <c r="AC7" s="596"/>
      <c r="AD7" s="597">
        <v>1378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317779</v>
      </c>
      <c r="BH7" s="594"/>
      <c r="BI7" s="594"/>
      <c r="BJ7" s="594"/>
      <c r="BK7" s="594"/>
      <c r="BL7" s="594"/>
      <c r="BM7" s="594"/>
      <c r="BN7" s="595"/>
      <c r="BO7" s="596">
        <v>41</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410777</v>
      </c>
      <c r="CS7" s="594"/>
      <c r="CT7" s="594"/>
      <c r="CU7" s="594"/>
      <c r="CV7" s="594"/>
      <c r="CW7" s="594"/>
      <c r="CX7" s="594"/>
      <c r="CY7" s="595"/>
      <c r="CZ7" s="596">
        <v>15.8</v>
      </c>
      <c r="DA7" s="596"/>
      <c r="DB7" s="596"/>
      <c r="DC7" s="596"/>
      <c r="DD7" s="602">
        <v>28340</v>
      </c>
      <c r="DE7" s="594"/>
      <c r="DF7" s="594"/>
      <c r="DG7" s="594"/>
      <c r="DH7" s="594"/>
      <c r="DI7" s="594"/>
      <c r="DJ7" s="594"/>
      <c r="DK7" s="594"/>
      <c r="DL7" s="594"/>
      <c r="DM7" s="594"/>
      <c r="DN7" s="594"/>
      <c r="DO7" s="594"/>
      <c r="DP7" s="595"/>
      <c r="DQ7" s="602">
        <v>368943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4191</v>
      </c>
      <c r="S8" s="594"/>
      <c r="T8" s="594"/>
      <c r="U8" s="594"/>
      <c r="V8" s="594"/>
      <c r="W8" s="594"/>
      <c r="X8" s="594"/>
      <c r="Y8" s="595"/>
      <c r="Z8" s="596">
        <v>0.2</v>
      </c>
      <c r="AA8" s="596"/>
      <c r="AB8" s="596"/>
      <c r="AC8" s="596"/>
      <c r="AD8" s="597">
        <v>4191</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9568</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637317</v>
      </c>
      <c r="CS8" s="594"/>
      <c r="CT8" s="594"/>
      <c r="CU8" s="594"/>
      <c r="CV8" s="594"/>
      <c r="CW8" s="594"/>
      <c r="CX8" s="594"/>
      <c r="CY8" s="595"/>
      <c r="CZ8" s="596">
        <v>24.6</v>
      </c>
      <c r="DA8" s="596"/>
      <c r="DB8" s="596"/>
      <c r="DC8" s="596"/>
      <c r="DD8" s="602">
        <v>1990</v>
      </c>
      <c r="DE8" s="594"/>
      <c r="DF8" s="594"/>
      <c r="DG8" s="594"/>
      <c r="DH8" s="594"/>
      <c r="DI8" s="594"/>
      <c r="DJ8" s="594"/>
      <c r="DK8" s="594"/>
      <c r="DL8" s="594"/>
      <c r="DM8" s="594"/>
      <c r="DN8" s="594"/>
      <c r="DO8" s="594"/>
      <c r="DP8" s="595"/>
      <c r="DQ8" s="602">
        <v>374120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2039</v>
      </c>
      <c r="S9" s="594"/>
      <c r="T9" s="594"/>
      <c r="U9" s="594"/>
      <c r="V9" s="594"/>
      <c r="W9" s="594"/>
      <c r="X9" s="594"/>
      <c r="Y9" s="595"/>
      <c r="Z9" s="596">
        <v>0.1</v>
      </c>
      <c r="AA9" s="596"/>
      <c r="AB9" s="596"/>
      <c r="AC9" s="596"/>
      <c r="AD9" s="597">
        <v>2039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220873</v>
      </c>
      <c r="BH9" s="594"/>
      <c r="BI9" s="594"/>
      <c r="BJ9" s="594"/>
      <c r="BK9" s="594"/>
      <c r="BL9" s="594"/>
      <c r="BM9" s="594"/>
      <c r="BN9" s="595"/>
      <c r="BO9" s="596">
        <v>28.5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173236</v>
      </c>
      <c r="CS9" s="594"/>
      <c r="CT9" s="594"/>
      <c r="CU9" s="594"/>
      <c r="CV9" s="594"/>
      <c r="CW9" s="594"/>
      <c r="CX9" s="594"/>
      <c r="CY9" s="595"/>
      <c r="CZ9" s="596">
        <v>6.7</v>
      </c>
      <c r="DA9" s="596"/>
      <c r="DB9" s="596"/>
      <c r="DC9" s="596"/>
      <c r="DD9" s="602">
        <v>742</v>
      </c>
      <c r="DE9" s="594"/>
      <c r="DF9" s="594"/>
      <c r="DG9" s="594"/>
      <c r="DH9" s="594"/>
      <c r="DI9" s="594"/>
      <c r="DJ9" s="594"/>
      <c r="DK9" s="594"/>
      <c r="DL9" s="594"/>
      <c r="DM9" s="594"/>
      <c r="DN9" s="594"/>
      <c r="DO9" s="594"/>
      <c r="DP9" s="595"/>
      <c r="DQ9" s="602">
        <v>157994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58570</v>
      </c>
      <c r="S10" s="594"/>
      <c r="T10" s="594"/>
      <c r="U10" s="594"/>
      <c r="V10" s="594"/>
      <c r="W10" s="594"/>
      <c r="X10" s="594"/>
      <c r="Y10" s="595"/>
      <c r="Z10" s="596">
        <v>2.1</v>
      </c>
      <c r="AA10" s="596"/>
      <c r="AB10" s="596"/>
      <c r="AC10" s="596"/>
      <c r="AD10" s="597">
        <v>58570</v>
      </c>
      <c r="AE10" s="597"/>
      <c r="AF10" s="597"/>
      <c r="AG10" s="597"/>
      <c r="AH10" s="597"/>
      <c r="AI10" s="597"/>
      <c r="AJ10" s="597"/>
      <c r="AK10" s="597"/>
      <c r="AL10" s="598">
        <v>3.4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16520</v>
      </c>
      <c r="BH10" s="594"/>
      <c r="BI10" s="594"/>
      <c r="BJ10" s="594"/>
      <c r="BK10" s="594"/>
      <c r="BL10" s="594"/>
      <c r="BM10" s="594"/>
      <c r="BN10" s="595"/>
      <c r="BO10" s="596">
        <v>2.1</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26009</v>
      </c>
      <c r="S11" s="594"/>
      <c r="T11" s="594"/>
      <c r="U11" s="594"/>
      <c r="V11" s="594"/>
      <c r="W11" s="594"/>
      <c r="X11" s="594"/>
      <c r="Y11" s="595"/>
      <c r="Z11" s="596">
        <v>0.9</v>
      </c>
      <c r="AA11" s="596"/>
      <c r="AB11" s="596"/>
      <c r="AC11" s="596"/>
      <c r="AD11" s="597">
        <v>26009</v>
      </c>
      <c r="AE11" s="597"/>
      <c r="AF11" s="597"/>
      <c r="AG11" s="597"/>
      <c r="AH11" s="597"/>
      <c r="AI11" s="597"/>
      <c r="AJ11" s="597"/>
      <c r="AK11" s="597"/>
      <c r="AL11" s="598">
        <v>1.5</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70818</v>
      </c>
      <c r="BH11" s="594"/>
      <c r="BI11" s="594"/>
      <c r="BJ11" s="594"/>
      <c r="BK11" s="594"/>
      <c r="BL11" s="594"/>
      <c r="BM11" s="594"/>
      <c r="BN11" s="595"/>
      <c r="BO11" s="596">
        <v>9.1</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215001</v>
      </c>
      <c r="CS11" s="594"/>
      <c r="CT11" s="594"/>
      <c r="CU11" s="594"/>
      <c r="CV11" s="594"/>
      <c r="CW11" s="594"/>
      <c r="CX11" s="594"/>
      <c r="CY11" s="595"/>
      <c r="CZ11" s="596">
        <v>8.3000000000000007</v>
      </c>
      <c r="DA11" s="596"/>
      <c r="DB11" s="596"/>
      <c r="DC11" s="596"/>
      <c r="DD11" s="602">
        <v>40510</v>
      </c>
      <c r="DE11" s="594"/>
      <c r="DF11" s="594"/>
      <c r="DG11" s="594"/>
      <c r="DH11" s="594"/>
      <c r="DI11" s="594"/>
      <c r="DJ11" s="594"/>
      <c r="DK11" s="594"/>
      <c r="DL11" s="594"/>
      <c r="DM11" s="594"/>
      <c r="DN11" s="594"/>
      <c r="DO11" s="594"/>
      <c r="DP11" s="595"/>
      <c r="DQ11" s="602">
        <v>164472</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413877</v>
      </c>
      <c r="BH12" s="594"/>
      <c r="BI12" s="594"/>
      <c r="BJ12" s="594"/>
      <c r="BK12" s="594"/>
      <c r="BL12" s="594"/>
      <c r="BM12" s="594"/>
      <c r="BN12" s="595"/>
      <c r="BO12" s="596">
        <v>53.4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21793</v>
      </c>
      <c r="CS12" s="594"/>
      <c r="CT12" s="594"/>
      <c r="CU12" s="594"/>
      <c r="CV12" s="594"/>
      <c r="CW12" s="594"/>
      <c r="CX12" s="594"/>
      <c r="CY12" s="595"/>
      <c r="CZ12" s="596">
        <v>0.8</v>
      </c>
      <c r="DA12" s="596"/>
      <c r="DB12" s="596"/>
      <c r="DC12" s="596"/>
      <c r="DD12" s="602">
        <v>1998</v>
      </c>
      <c r="DE12" s="594"/>
      <c r="DF12" s="594"/>
      <c r="DG12" s="594"/>
      <c r="DH12" s="594"/>
      <c r="DI12" s="594"/>
      <c r="DJ12" s="594"/>
      <c r="DK12" s="594"/>
      <c r="DL12" s="594"/>
      <c r="DM12" s="594"/>
      <c r="DN12" s="594"/>
      <c r="DO12" s="594"/>
      <c r="DP12" s="595"/>
      <c r="DQ12" s="602">
        <v>15956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3520</v>
      </c>
      <c r="S13" s="594"/>
      <c r="T13" s="594"/>
      <c r="U13" s="594"/>
      <c r="V13" s="594"/>
      <c r="W13" s="594"/>
      <c r="X13" s="594"/>
      <c r="Y13" s="595"/>
      <c r="Z13" s="596">
        <v>0.1</v>
      </c>
      <c r="AA13" s="596"/>
      <c r="AB13" s="596"/>
      <c r="AC13" s="596"/>
      <c r="AD13" s="597">
        <v>3520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413877</v>
      </c>
      <c r="BH13" s="594"/>
      <c r="BI13" s="594"/>
      <c r="BJ13" s="594"/>
      <c r="BK13" s="594"/>
      <c r="BL13" s="594"/>
      <c r="BM13" s="594"/>
      <c r="BN13" s="595"/>
      <c r="BO13" s="596">
        <v>53.4</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333392</v>
      </c>
      <c r="CS13" s="594"/>
      <c r="CT13" s="594"/>
      <c r="CU13" s="594"/>
      <c r="CV13" s="594"/>
      <c r="CW13" s="594"/>
      <c r="CX13" s="594"/>
      <c r="CY13" s="595"/>
      <c r="CZ13" s="596">
        <v>12.9</v>
      </c>
      <c r="DA13" s="596"/>
      <c r="DB13" s="596"/>
      <c r="DC13" s="596"/>
      <c r="DD13" s="602">
        <v>150603</v>
      </c>
      <c r="DE13" s="594"/>
      <c r="DF13" s="594"/>
      <c r="DG13" s="594"/>
      <c r="DH13" s="594"/>
      <c r="DI13" s="594"/>
      <c r="DJ13" s="594"/>
      <c r="DK13" s="594"/>
      <c r="DL13" s="594"/>
      <c r="DM13" s="594"/>
      <c r="DN13" s="594"/>
      <c r="DO13" s="594"/>
      <c r="DP13" s="595"/>
      <c r="DQ13" s="602">
        <v>242969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13176</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186450</v>
      </c>
      <c r="CS14" s="594"/>
      <c r="CT14" s="594"/>
      <c r="CU14" s="594"/>
      <c r="CV14" s="594"/>
      <c r="CW14" s="594"/>
      <c r="CX14" s="594"/>
      <c r="CY14" s="595"/>
      <c r="CZ14" s="596">
        <v>7.2</v>
      </c>
      <c r="DA14" s="596"/>
      <c r="DB14" s="596"/>
      <c r="DC14" s="596"/>
      <c r="DD14" s="602">
        <v>83864</v>
      </c>
      <c r="DE14" s="594"/>
      <c r="DF14" s="594"/>
      <c r="DG14" s="594"/>
      <c r="DH14" s="594"/>
      <c r="DI14" s="594"/>
      <c r="DJ14" s="594"/>
      <c r="DK14" s="594"/>
      <c r="DL14" s="594"/>
      <c r="DM14" s="594"/>
      <c r="DN14" s="594"/>
      <c r="DO14" s="594"/>
      <c r="DP14" s="595"/>
      <c r="DQ14" s="602">
        <v>106873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3723</v>
      </c>
      <c r="S15" s="594"/>
      <c r="T15" s="594"/>
      <c r="U15" s="594"/>
      <c r="V15" s="594"/>
      <c r="W15" s="594"/>
      <c r="X15" s="594"/>
      <c r="Y15" s="595"/>
      <c r="Z15" s="596">
        <v>0.1</v>
      </c>
      <c r="AA15" s="596"/>
      <c r="AB15" s="596"/>
      <c r="AC15" s="596"/>
      <c r="AD15" s="597">
        <v>3723</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30517</v>
      </c>
      <c r="BH15" s="594"/>
      <c r="BI15" s="594"/>
      <c r="BJ15" s="594"/>
      <c r="BK15" s="594"/>
      <c r="BL15" s="594"/>
      <c r="BM15" s="594"/>
      <c r="BN15" s="595"/>
      <c r="BO15" s="596">
        <v>3.9</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289118</v>
      </c>
      <c r="CS15" s="594"/>
      <c r="CT15" s="594"/>
      <c r="CU15" s="594"/>
      <c r="CV15" s="594"/>
      <c r="CW15" s="594"/>
      <c r="CX15" s="594"/>
      <c r="CY15" s="595"/>
      <c r="CZ15" s="596">
        <v>11.1</v>
      </c>
      <c r="DA15" s="596"/>
      <c r="DB15" s="596"/>
      <c r="DC15" s="596"/>
      <c r="DD15" s="602">
        <v>13314</v>
      </c>
      <c r="DE15" s="594"/>
      <c r="DF15" s="594"/>
      <c r="DG15" s="594"/>
      <c r="DH15" s="594"/>
      <c r="DI15" s="594"/>
      <c r="DJ15" s="594"/>
      <c r="DK15" s="594"/>
      <c r="DL15" s="594"/>
      <c r="DM15" s="594"/>
      <c r="DN15" s="594"/>
      <c r="DO15" s="594"/>
      <c r="DP15" s="595"/>
      <c r="DQ15" s="602">
        <v>277049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888611</v>
      </c>
      <c r="S16" s="594"/>
      <c r="T16" s="594"/>
      <c r="U16" s="594"/>
      <c r="V16" s="594"/>
      <c r="W16" s="594"/>
      <c r="X16" s="594"/>
      <c r="Y16" s="595"/>
      <c r="Z16" s="596">
        <v>31.9</v>
      </c>
      <c r="AA16" s="596"/>
      <c r="AB16" s="596"/>
      <c r="AC16" s="596"/>
      <c r="AD16" s="597">
        <v>824583</v>
      </c>
      <c r="AE16" s="597"/>
      <c r="AF16" s="597"/>
      <c r="AG16" s="597"/>
      <c r="AH16" s="597"/>
      <c r="AI16" s="597"/>
      <c r="AJ16" s="597"/>
      <c r="AK16" s="597"/>
      <c r="AL16" s="598">
        <v>47.4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824583</v>
      </c>
      <c r="S17" s="594"/>
      <c r="T17" s="594"/>
      <c r="U17" s="594"/>
      <c r="V17" s="594"/>
      <c r="W17" s="594"/>
      <c r="X17" s="594"/>
      <c r="Y17" s="595"/>
      <c r="Z17" s="596">
        <v>29.6</v>
      </c>
      <c r="AA17" s="596"/>
      <c r="AB17" s="596"/>
      <c r="AC17" s="596"/>
      <c r="AD17" s="597">
        <v>824583</v>
      </c>
      <c r="AE17" s="597"/>
      <c r="AF17" s="597"/>
      <c r="AG17" s="597"/>
      <c r="AH17" s="597"/>
      <c r="AI17" s="597"/>
      <c r="AJ17" s="597"/>
      <c r="AK17" s="597"/>
      <c r="AL17" s="598">
        <v>47.4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282511</v>
      </c>
      <c r="CS17" s="594"/>
      <c r="CT17" s="594"/>
      <c r="CU17" s="594"/>
      <c r="CV17" s="594"/>
      <c r="CW17" s="594"/>
      <c r="CX17" s="594"/>
      <c r="CY17" s="595"/>
      <c r="CZ17" s="596">
        <v>10.9</v>
      </c>
      <c r="DA17" s="596"/>
      <c r="DB17" s="596"/>
      <c r="DC17" s="596"/>
      <c r="DD17" s="602" t="s">
        <v>112</v>
      </c>
      <c r="DE17" s="594"/>
      <c r="DF17" s="594"/>
      <c r="DG17" s="594"/>
      <c r="DH17" s="594"/>
      <c r="DI17" s="594"/>
      <c r="DJ17" s="594"/>
      <c r="DK17" s="594"/>
      <c r="DL17" s="594"/>
      <c r="DM17" s="594"/>
      <c r="DN17" s="594"/>
      <c r="DO17" s="594"/>
      <c r="DP17" s="595"/>
      <c r="DQ17" s="602">
        <v>256041</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64028</v>
      </c>
      <c r="S18" s="594"/>
      <c r="T18" s="594"/>
      <c r="U18" s="594"/>
      <c r="V18" s="594"/>
      <c r="W18" s="594"/>
      <c r="X18" s="594"/>
      <c r="Y18" s="595"/>
      <c r="Z18" s="596">
        <v>2.2999999999999998</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1793408</v>
      </c>
      <c r="S20" s="594"/>
      <c r="T20" s="594"/>
      <c r="U20" s="594"/>
      <c r="V20" s="594"/>
      <c r="W20" s="594"/>
      <c r="X20" s="594"/>
      <c r="Y20" s="595"/>
      <c r="Z20" s="596">
        <v>64.400000000000006</v>
      </c>
      <c r="AA20" s="596"/>
      <c r="AB20" s="596"/>
      <c r="AC20" s="596"/>
      <c r="AD20" s="597">
        <v>1729380</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2593256</v>
      </c>
      <c r="CS20" s="594"/>
      <c r="CT20" s="594"/>
      <c r="CU20" s="594"/>
      <c r="CV20" s="594"/>
      <c r="CW20" s="594"/>
      <c r="CX20" s="594"/>
      <c r="CY20" s="595"/>
      <c r="CZ20" s="596">
        <v>100</v>
      </c>
      <c r="DA20" s="596"/>
      <c r="DB20" s="596"/>
      <c r="DC20" s="596"/>
      <c r="DD20" s="602">
        <v>321361</v>
      </c>
      <c r="DE20" s="594"/>
      <c r="DF20" s="594"/>
      <c r="DG20" s="594"/>
      <c r="DH20" s="594"/>
      <c r="DI20" s="594"/>
      <c r="DJ20" s="594"/>
      <c r="DK20" s="594"/>
      <c r="DL20" s="594"/>
      <c r="DM20" s="594"/>
      <c r="DN20" s="594"/>
      <c r="DO20" s="594"/>
      <c r="DP20" s="595"/>
      <c r="DQ20" s="602">
        <v>2008078</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531</v>
      </c>
      <c r="S21" s="594"/>
      <c r="T21" s="594"/>
      <c r="U21" s="594"/>
      <c r="V21" s="594"/>
      <c r="W21" s="594"/>
      <c r="X21" s="594"/>
      <c r="Y21" s="595"/>
      <c r="Z21" s="596">
        <v>0</v>
      </c>
      <c r="AA21" s="596"/>
      <c r="AB21" s="596"/>
      <c r="AC21" s="596"/>
      <c r="AD21" s="597">
        <v>531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7899</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80449</v>
      </c>
      <c r="S23" s="594"/>
      <c r="T23" s="594"/>
      <c r="U23" s="594"/>
      <c r="V23" s="594"/>
      <c r="W23" s="594"/>
      <c r="X23" s="594"/>
      <c r="Y23" s="595"/>
      <c r="Z23" s="596">
        <v>2.9</v>
      </c>
      <c r="AA23" s="596"/>
      <c r="AB23" s="596"/>
      <c r="AC23" s="596"/>
      <c r="AD23" s="597">
        <v>6965</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9100</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1058262</v>
      </c>
      <c r="CS24" s="583"/>
      <c r="CT24" s="583"/>
      <c r="CU24" s="583"/>
      <c r="CV24" s="583"/>
      <c r="CW24" s="583"/>
      <c r="CX24" s="583"/>
      <c r="CY24" s="584"/>
      <c r="CZ24" s="622">
        <v>40.799999999999997</v>
      </c>
      <c r="DA24" s="623"/>
      <c r="DB24" s="623"/>
      <c r="DC24" s="624"/>
      <c r="DD24" s="621">
        <v>800417</v>
      </c>
      <c r="DE24" s="583"/>
      <c r="DF24" s="583"/>
      <c r="DG24" s="583"/>
      <c r="DH24" s="583"/>
      <c r="DI24" s="583"/>
      <c r="DJ24" s="583"/>
      <c r="DK24" s="584"/>
      <c r="DL24" s="621">
        <v>800380</v>
      </c>
      <c r="DM24" s="583"/>
      <c r="DN24" s="583"/>
      <c r="DO24" s="583"/>
      <c r="DP24" s="583"/>
      <c r="DQ24" s="583"/>
      <c r="DR24" s="583"/>
      <c r="DS24" s="583"/>
      <c r="DT24" s="583"/>
      <c r="DU24" s="583"/>
      <c r="DV24" s="584"/>
      <c r="DW24" s="587">
        <v>43.1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202781</v>
      </c>
      <c r="S25" s="594"/>
      <c r="T25" s="594"/>
      <c r="U25" s="594"/>
      <c r="V25" s="594"/>
      <c r="W25" s="594"/>
      <c r="X25" s="594"/>
      <c r="Y25" s="595"/>
      <c r="Z25" s="596">
        <v>7.3</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504019</v>
      </c>
      <c r="CS25" s="625"/>
      <c r="CT25" s="625"/>
      <c r="CU25" s="625"/>
      <c r="CV25" s="625"/>
      <c r="CW25" s="625"/>
      <c r="CX25" s="625"/>
      <c r="CY25" s="626"/>
      <c r="CZ25" s="627">
        <v>19.399999999999999</v>
      </c>
      <c r="DA25" s="628"/>
      <c r="DB25" s="628"/>
      <c r="DC25" s="629"/>
      <c r="DD25" s="602">
        <v>454866</v>
      </c>
      <c r="DE25" s="625"/>
      <c r="DF25" s="625"/>
      <c r="DG25" s="625"/>
      <c r="DH25" s="625"/>
      <c r="DI25" s="625"/>
      <c r="DJ25" s="625"/>
      <c r="DK25" s="626"/>
      <c r="DL25" s="602">
        <v>454829</v>
      </c>
      <c r="DM25" s="625"/>
      <c r="DN25" s="625"/>
      <c r="DO25" s="625"/>
      <c r="DP25" s="625"/>
      <c r="DQ25" s="625"/>
      <c r="DR25" s="625"/>
      <c r="DS25" s="625"/>
      <c r="DT25" s="625"/>
      <c r="DU25" s="625"/>
      <c r="DV25" s="626"/>
      <c r="DW25" s="598">
        <v>24.5</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316010</v>
      </c>
      <c r="CS26" s="594"/>
      <c r="CT26" s="594"/>
      <c r="CU26" s="594"/>
      <c r="CV26" s="594"/>
      <c r="CW26" s="594"/>
      <c r="CX26" s="594"/>
      <c r="CY26" s="595"/>
      <c r="CZ26" s="627">
        <v>12.2</v>
      </c>
      <c r="DA26" s="628"/>
      <c r="DB26" s="628"/>
      <c r="DC26" s="629"/>
      <c r="DD26" s="602">
        <v>268425</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162036</v>
      </c>
      <c r="S27" s="594"/>
      <c r="T27" s="594"/>
      <c r="U27" s="594"/>
      <c r="V27" s="594"/>
      <c r="W27" s="594"/>
      <c r="X27" s="594"/>
      <c r="Y27" s="595"/>
      <c r="Z27" s="596">
        <v>5.8</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775349</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271732</v>
      </c>
      <c r="CS27" s="625"/>
      <c r="CT27" s="625"/>
      <c r="CU27" s="625"/>
      <c r="CV27" s="625"/>
      <c r="CW27" s="625"/>
      <c r="CX27" s="625"/>
      <c r="CY27" s="626"/>
      <c r="CZ27" s="627">
        <v>10.5</v>
      </c>
      <c r="DA27" s="628"/>
      <c r="DB27" s="628"/>
      <c r="DC27" s="629"/>
      <c r="DD27" s="602">
        <v>89510</v>
      </c>
      <c r="DE27" s="625"/>
      <c r="DF27" s="625"/>
      <c r="DG27" s="625"/>
      <c r="DH27" s="625"/>
      <c r="DI27" s="625"/>
      <c r="DJ27" s="625"/>
      <c r="DK27" s="626"/>
      <c r="DL27" s="602">
        <v>89510</v>
      </c>
      <c r="DM27" s="625"/>
      <c r="DN27" s="625"/>
      <c r="DO27" s="625"/>
      <c r="DP27" s="625"/>
      <c r="DQ27" s="625"/>
      <c r="DR27" s="625"/>
      <c r="DS27" s="625"/>
      <c r="DT27" s="625"/>
      <c r="DU27" s="625"/>
      <c r="DV27" s="626"/>
      <c r="DW27" s="598">
        <v>4.8</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28180</v>
      </c>
      <c r="S28" s="594"/>
      <c r="T28" s="594"/>
      <c r="U28" s="594"/>
      <c r="V28" s="594"/>
      <c r="W28" s="594"/>
      <c r="X28" s="594"/>
      <c r="Y28" s="595"/>
      <c r="Z28" s="596">
        <v>1</v>
      </c>
      <c r="AA28" s="596"/>
      <c r="AB28" s="596"/>
      <c r="AC28" s="596"/>
      <c r="AD28" s="597">
        <v>2484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282511</v>
      </c>
      <c r="CS28" s="594"/>
      <c r="CT28" s="594"/>
      <c r="CU28" s="594"/>
      <c r="CV28" s="594"/>
      <c r="CW28" s="594"/>
      <c r="CX28" s="594"/>
      <c r="CY28" s="595"/>
      <c r="CZ28" s="627">
        <v>10.9</v>
      </c>
      <c r="DA28" s="628"/>
      <c r="DB28" s="628"/>
      <c r="DC28" s="629"/>
      <c r="DD28" s="602">
        <v>256041</v>
      </c>
      <c r="DE28" s="594"/>
      <c r="DF28" s="594"/>
      <c r="DG28" s="594"/>
      <c r="DH28" s="594"/>
      <c r="DI28" s="594"/>
      <c r="DJ28" s="594"/>
      <c r="DK28" s="595"/>
      <c r="DL28" s="602">
        <v>256041</v>
      </c>
      <c r="DM28" s="594"/>
      <c r="DN28" s="594"/>
      <c r="DO28" s="594"/>
      <c r="DP28" s="594"/>
      <c r="DQ28" s="594"/>
      <c r="DR28" s="594"/>
      <c r="DS28" s="594"/>
      <c r="DT28" s="594"/>
      <c r="DU28" s="594"/>
      <c r="DV28" s="595"/>
      <c r="DW28" s="598">
        <v>13.8</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2377</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282511</v>
      </c>
      <c r="CS29" s="625"/>
      <c r="CT29" s="625"/>
      <c r="CU29" s="625"/>
      <c r="CV29" s="625"/>
      <c r="CW29" s="625"/>
      <c r="CX29" s="625"/>
      <c r="CY29" s="626"/>
      <c r="CZ29" s="627">
        <v>10.9</v>
      </c>
      <c r="DA29" s="628"/>
      <c r="DB29" s="628"/>
      <c r="DC29" s="629"/>
      <c r="DD29" s="602">
        <v>256041</v>
      </c>
      <c r="DE29" s="625"/>
      <c r="DF29" s="625"/>
      <c r="DG29" s="625"/>
      <c r="DH29" s="625"/>
      <c r="DI29" s="625"/>
      <c r="DJ29" s="625"/>
      <c r="DK29" s="626"/>
      <c r="DL29" s="602">
        <v>256041</v>
      </c>
      <c r="DM29" s="625"/>
      <c r="DN29" s="625"/>
      <c r="DO29" s="625"/>
      <c r="DP29" s="625"/>
      <c r="DQ29" s="625"/>
      <c r="DR29" s="625"/>
      <c r="DS29" s="625"/>
      <c r="DT29" s="625"/>
      <c r="DU29" s="625"/>
      <c r="DV29" s="626"/>
      <c r="DW29" s="598">
        <v>13.8</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72435</v>
      </c>
      <c r="S30" s="594"/>
      <c r="T30" s="594"/>
      <c r="U30" s="594"/>
      <c r="V30" s="594"/>
      <c r="W30" s="594"/>
      <c r="X30" s="594"/>
      <c r="Y30" s="595"/>
      <c r="Z30" s="596">
        <v>2.6</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98.8</v>
      </c>
      <c r="BH30" s="652"/>
      <c r="BI30" s="652"/>
      <c r="BJ30" s="652"/>
      <c r="BK30" s="652"/>
      <c r="BL30" s="652"/>
      <c r="BM30" s="588">
        <v>94.8</v>
      </c>
      <c r="BN30" s="652"/>
      <c r="BO30" s="652"/>
      <c r="BP30" s="652"/>
      <c r="BQ30" s="653"/>
      <c r="BR30" s="651">
        <v>98.8</v>
      </c>
      <c r="BS30" s="652"/>
      <c r="BT30" s="652"/>
      <c r="BU30" s="652"/>
      <c r="BV30" s="652"/>
      <c r="BW30" s="652"/>
      <c r="BX30" s="588">
        <v>94.8</v>
      </c>
      <c r="BY30" s="652"/>
      <c r="BZ30" s="652"/>
      <c r="CA30" s="652"/>
      <c r="CB30" s="653"/>
      <c r="CD30" s="656"/>
      <c r="CE30" s="657"/>
      <c r="CF30" s="607" t="s">
        <v>293</v>
      </c>
      <c r="CG30" s="608"/>
      <c r="CH30" s="608"/>
      <c r="CI30" s="608"/>
      <c r="CJ30" s="608"/>
      <c r="CK30" s="608"/>
      <c r="CL30" s="608"/>
      <c r="CM30" s="608"/>
      <c r="CN30" s="608"/>
      <c r="CO30" s="608"/>
      <c r="CP30" s="608"/>
      <c r="CQ30" s="609"/>
      <c r="CR30" s="593">
        <v>249690</v>
      </c>
      <c r="CS30" s="594"/>
      <c r="CT30" s="594"/>
      <c r="CU30" s="594"/>
      <c r="CV30" s="594"/>
      <c r="CW30" s="594"/>
      <c r="CX30" s="594"/>
      <c r="CY30" s="595"/>
      <c r="CZ30" s="627">
        <v>9.6</v>
      </c>
      <c r="DA30" s="628"/>
      <c r="DB30" s="628"/>
      <c r="DC30" s="629"/>
      <c r="DD30" s="602">
        <v>223220</v>
      </c>
      <c r="DE30" s="594"/>
      <c r="DF30" s="594"/>
      <c r="DG30" s="594"/>
      <c r="DH30" s="594"/>
      <c r="DI30" s="594"/>
      <c r="DJ30" s="594"/>
      <c r="DK30" s="595"/>
      <c r="DL30" s="602">
        <v>223220</v>
      </c>
      <c r="DM30" s="594"/>
      <c r="DN30" s="594"/>
      <c r="DO30" s="594"/>
      <c r="DP30" s="594"/>
      <c r="DQ30" s="594"/>
      <c r="DR30" s="594"/>
      <c r="DS30" s="594"/>
      <c r="DT30" s="594"/>
      <c r="DU30" s="594"/>
      <c r="DV30" s="595"/>
      <c r="DW30" s="598">
        <v>12</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196701</v>
      </c>
      <c r="S31" s="594"/>
      <c r="T31" s="594"/>
      <c r="U31" s="594"/>
      <c r="V31" s="594"/>
      <c r="W31" s="594"/>
      <c r="X31" s="594"/>
      <c r="Y31" s="595"/>
      <c r="Z31" s="596">
        <v>7.1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95.9</v>
      </c>
      <c r="BN31" s="649"/>
      <c r="BO31" s="649"/>
      <c r="BP31" s="649"/>
      <c r="BQ31" s="650"/>
      <c r="BR31" s="648">
        <v>99.2</v>
      </c>
      <c r="BS31" s="625"/>
      <c r="BT31" s="625"/>
      <c r="BU31" s="625"/>
      <c r="BV31" s="625"/>
      <c r="BW31" s="625"/>
      <c r="BX31" s="599">
        <v>95.9</v>
      </c>
      <c r="BY31" s="649"/>
      <c r="BZ31" s="649"/>
      <c r="CA31" s="649"/>
      <c r="CB31" s="650"/>
      <c r="CD31" s="656"/>
      <c r="CE31" s="657"/>
      <c r="CF31" s="607" t="s">
        <v>297</v>
      </c>
      <c r="CG31" s="608"/>
      <c r="CH31" s="608"/>
      <c r="CI31" s="608"/>
      <c r="CJ31" s="608"/>
      <c r="CK31" s="608"/>
      <c r="CL31" s="608"/>
      <c r="CM31" s="608"/>
      <c r="CN31" s="608"/>
      <c r="CO31" s="608"/>
      <c r="CP31" s="608"/>
      <c r="CQ31" s="609"/>
      <c r="CR31" s="593">
        <v>32821</v>
      </c>
      <c r="CS31" s="625"/>
      <c r="CT31" s="625"/>
      <c r="CU31" s="625"/>
      <c r="CV31" s="625"/>
      <c r="CW31" s="625"/>
      <c r="CX31" s="625"/>
      <c r="CY31" s="626"/>
      <c r="CZ31" s="627">
        <v>1.3</v>
      </c>
      <c r="DA31" s="628"/>
      <c r="DB31" s="628"/>
      <c r="DC31" s="629"/>
      <c r="DD31" s="602">
        <v>32821</v>
      </c>
      <c r="DE31" s="625"/>
      <c r="DF31" s="625"/>
      <c r="DG31" s="625"/>
      <c r="DH31" s="625"/>
      <c r="DI31" s="625"/>
      <c r="DJ31" s="625"/>
      <c r="DK31" s="626"/>
      <c r="DL31" s="602">
        <v>32821</v>
      </c>
      <c r="DM31" s="625"/>
      <c r="DN31" s="625"/>
      <c r="DO31" s="625"/>
      <c r="DP31" s="625"/>
      <c r="DQ31" s="625"/>
      <c r="DR31" s="625"/>
      <c r="DS31" s="625"/>
      <c r="DT31" s="625"/>
      <c r="DU31" s="625"/>
      <c r="DV31" s="626"/>
      <c r="DW31" s="598">
        <v>1.8</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38622</v>
      </c>
      <c r="S32" s="594"/>
      <c r="T32" s="594"/>
      <c r="U32" s="594"/>
      <c r="V32" s="594"/>
      <c r="W32" s="594"/>
      <c r="X32" s="594"/>
      <c r="Y32" s="595"/>
      <c r="Z32" s="596">
        <v>1.4</v>
      </c>
      <c r="AA32" s="596"/>
      <c r="AB32" s="596"/>
      <c r="AC32" s="596"/>
      <c r="AD32" s="597">
        <v>411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98.6</v>
      </c>
      <c r="BH32" s="661"/>
      <c r="BI32" s="661"/>
      <c r="BJ32" s="661"/>
      <c r="BK32" s="661"/>
      <c r="BL32" s="661"/>
      <c r="BM32" s="662">
        <v>93.7</v>
      </c>
      <c r="BN32" s="661"/>
      <c r="BO32" s="661"/>
      <c r="BP32" s="661"/>
      <c r="BQ32" s="663"/>
      <c r="BR32" s="660">
        <v>98.5</v>
      </c>
      <c r="BS32" s="661"/>
      <c r="BT32" s="661"/>
      <c r="BU32" s="661"/>
      <c r="BV32" s="661"/>
      <c r="BW32" s="661"/>
      <c r="BX32" s="662">
        <v>93.6</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190100</v>
      </c>
      <c r="S33" s="594"/>
      <c r="T33" s="594"/>
      <c r="U33" s="594"/>
      <c r="V33" s="594"/>
      <c r="W33" s="594"/>
      <c r="X33" s="594"/>
      <c r="Y33" s="595"/>
      <c r="Z33" s="596">
        <v>6.8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1213633</v>
      </c>
      <c r="CS33" s="625"/>
      <c r="CT33" s="625"/>
      <c r="CU33" s="625"/>
      <c r="CV33" s="625"/>
      <c r="CW33" s="625"/>
      <c r="CX33" s="625"/>
      <c r="CY33" s="626"/>
      <c r="CZ33" s="627">
        <v>46.8</v>
      </c>
      <c r="DA33" s="628"/>
      <c r="DB33" s="628"/>
      <c r="DC33" s="629"/>
      <c r="DD33" s="602">
        <v>1050861</v>
      </c>
      <c r="DE33" s="625"/>
      <c r="DF33" s="625"/>
      <c r="DG33" s="625"/>
      <c r="DH33" s="625"/>
      <c r="DI33" s="625"/>
      <c r="DJ33" s="625"/>
      <c r="DK33" s="626"/>
      <c r="DL33" s="602">
        <v>804088</v>
      </c>
      <c r="DM33" s="625"/>
      <c r="DN33" s="625"/>
      <c r="DO33" s="625"/>
      <c r="DP33" s="625"/>
      <c r="DQ33" s="625"/>
      <c r="DR33" s="625"/>
      <c r="DS33" s="625"/>
      <c r="DT33" s="625"/>
      <c r="DU33" s="625"/>
      <c r="DV33" s="626"/>
      <c r="DW33" s="598">
        <v>43.3</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427077</v>
      </c>
      <c r="CS34" s="594"/>
      <c r="CT34" s="594"/>
      <c r="CU34" s="594"/>
      <c r="CV34" s="594"/>
      <c r="CW34" s="594"/>
      <c r="CX34" s="594"/>
      <c r="CY34" s="595"/>
      <c r="CZ34" s="627">
        <v>16.5</v>
      </c>
      <c r="DA34" s="628"/>
      <c r="DB34" s="628"/>
      <c r="DC34" s="629"/>
      <c r="DD34" s="602">
        <v>352502</v>
      </c>
      <c r="DE34" s="594"/>
      <c r="DF34" s="594"/>
      <c r="DG34" s="594"/>
      <c r="DH34" s="594"/>
      <c r="DI34" s="594"/>
      <c r="DJ34" s="594"/>
      <c r="DK34" s="595"/>
      <c r="DL34" s="602">
        <v>238076</v>
      </c>
      <c r="DM34" s="594"/>
      <c r="DN34" s="594"/>
      <c r="DO34" s="594"/>
      <c r="DP34" s="594"/>
      <c r="DQ34" s="594"/>
      <c r="DR34" s="594"/>
      <c r="DS34" s="594"/>
      <c r="DT34" s="594"/>
      <c r="DU34" s="594"/>
      <c r="DV34" s="595"/>
      <c r="DW34" s="598">
        <v>12.8</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117600</v>
      </c>
      <c r="S35" s="594"/>
      <c r="T35" s="594"/>
      <c r="U35" s="594"/>
      <c r="V35" s="594"/>
      <c r="W35" s="594"/>
      <c r="X35" s="594"/>
      <c r="Y35" s="595"/>
      <c r="Z35" s="596">
        <v>4.2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393958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43875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17735</v>
      </c>
      <c r="CS35" s="625"/>
      <c r="CT35" s="625"/>
      <c r="CU35" s="625"/>
      <c r="CV35" s="625"/>
      <c r="CW35" s="625"/>
      <c r="CX35" s="625"/>
      <c r="CY35" s="626"/>
      <c r="CZ35" s="627">
        <v>0.7</v>
      </c>
      <c r="DA35" s="628"/>
      <c r="DB35" s="628"/>
      <c r="DC35" s="629"/>
      <c r="DD35" s="602">
        <v>15921</v>
      </c>
      <c r="DE35" s="625"/>
      <c r="DF35" s="625"/>
      <c r="DG35" s="625"/>
      <c r="DH35" s="625"/>
      <c r="DI35" s="625"/>
      <c r="DJ35" s="625"/>
      <c r="DK35" s="626"/>
      <c r="DL35" s="602">
        <v>12713</v>
      </c>
      <c r="DM35" s="625"/>
      <c r="DN35" s="625"/>
      <c r="DO35" s="625"/>
      <c r="DP35" s="625"/>
      <c r="DQ35" s="625"/>
      <c r="DR35" s="625"/>
      <c r="DS35" s="625"/>
      <c r="DT35" s="625"/>
      <c r="DU35" s="625"/>
      <c r="DV35" s="626"/>
      <c r="DW35" s="598">
        <v>0.7</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2784619</v>
      </c>
      <c r="S36" s="666"/>
      <c r="T36" s="666"/>
      <c r="U36" s="666"/>
      <c r="V36" s="666"/>
      <c r="W36" s="666"/>
      <c r="X36" s="666"/>
      <c r="Y36" s="667"/>
      <c r="Z36" s="668">
        <v>100</v>
      </c>
      <c r="AA36" s="668"/>
      <c r="AB36" s="668"/>
      <c r="AC36" s="668"/>
      <c r="AD36" s="669">
        <v>1739771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197100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26161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372378</v>
      </c>
      <c r="CS36" s="594"/>
      <c r="CT36" s="594"/>
      <c r="CU36" s="594"/>
      <c r="CV36" s="594"/>
      <c r="CW36" s="594"/>
      <c r="CX36" s="594"/>
      <c r="CY36" s="595"/>
      <c r="CZ36" s="627">
        <v>14.4</v>
      </c>
      <c r="DA36" s="628"/>
      <c r="DB36" s="628"/>
      <c r="DC36" s="629"/>
      <c r="DD36" s="602">
        <v>329773</v>
      </c>
      <c r="DE36" s="594"/>
      <c r="DF36" s="594"/>
      <c r="DG36" s="594"/>
      <c r="DH36" s="594"/>
      <c r="DI36" s="594"/>
      <c r="DJ36" s="594"/>
      <c r="DK36" s="595"/>
      <c r="DL36" s="602">
        <v>246282</v>
      </c>
      <c r="DM36" s="594"/>
      <c r="DN36" s="594"/>
      <c r="DO36" s="594"/>
      <c r="DP36" s="594"/>
      <c r="DQ36" s="594"/>
      <c r="DR36" s="594"/>
      <c r="DS36" s="594"/>
      <c r="DT36" s="594"/>
      <c r="DU36" s="594"/>
      <c r="DV36" s="595"/>
      <c r="DW36" s="598">
        <v>13.3</v>
      </c>
      <c r="DX36" s="619"/>
      <c r="DY36" s="619"/>
      <c r="DZ36" s="619"/>
      <c r="EA36" s="619"/>
      <c r="EB36" s="619"/>
      <c r="EC36" s="620"/>
    </row>
    <row r="37" spans="2:133" ht="11.25" customHeight="1">
      <c r="AQ37" s="672" t="s">
        <v>315</v>
      </c>
      <c r="AR37" s="673"/>
      <c r="AS37" s="673"/>
      <c r="AT37" s="673"/>
      <c r="AU37" s="673"/>
      <c r="AV37" s="673"/>
      <c r="AW37" s="673"/>
      <c r="AX37" s="673"/>
      <c r="AY37" s="674"/>
      <c r="AZ37" s="593">
        <v>14320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829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216254</v>
      </c>
      <c r="CS37" s="625"/>
      <c r="CT37" s="625"/>
      <c r="CU37" s="625"/>
      <c r="CV37" s="625"/>
      <c r="CW37" s="625"/>
      <c r="CX37" s="625"/>
      <c r="CY37" s="626"/>
      <c r="CZ37" s="627">
        <v>8.3000000000000007</v>
      </c>
      <c r="DA37" s="628"/>
      <c r="DB37" s="628"/>
      <c r="DC37" s="629"/>
      <c r="DD37" s="602">
        <v>216102</v>
      </c>
      <c r="DE37" s="625"/>
      <c r="DF37" s="625"/>
      <c r="DG37" s="625"/>
      <c r="DH37" s="625"/>
      <c r="DI37" s="625"/>
      <c r="DJ37" s="625"/>
      <c r="DK37" s="626"/>
      <c r="DL37" s="602">
        <v>167735</v>
      </c>
      <c r="DM37" s="625"/>
      <c r="DN37" s="625"/>
      <c r="DO37" s="625"/>
      <c r="DP37" s="625"/>
      <c r="DQ37" s="625"/>
      <c r="DR37" s="625"/>
      <c r="DS37" s="625"/>
      <c r="DT37" s="625"/>
      <c r="DU37" s="625"/>
      <c r="DV37" s="626"/>
      <c r="DW37" s="598">
        <v>9</v>
      </c>
      <c r="DX37" s="619"/>
      <c r="DY37" s="619"/>
      <c r="DZ37" s="619"/>
      <c r="EA37" s="619"/>
      <c r="EB37" s="619"/>
      <c r="EC37" s="620"/>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1551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374651</v>
      </c>
      <c r="CS38" s="594"/>
      <c r="CT38" s="594"/>
      <c r="CU38" s="594"/>
      <c r="CV38" s="594"/>
      <c r="CW38" s="594"/>
      <c r="CX38" s="594"/>
      <c r="CY38" s="595"/>
      <c r="CZ38" s="627">
        <v>14.4</v>
      </c>
      <c r="DA38" s="628"/>
      <c r="DB38" s="628"/>
      <c r="DC38" s="629"/>
      <c r="DD38" s="602">
        <v>351219</v>
      </c>
      <c r="DE38" s="594"/>
      <c r="DF38" s="594"/>
      <c r="DG38" s="594"/>
      <c r="DH38" s="594"/>
      <c r="DI38" s="594"/>
      <c r="DJ38" s="594"/>
      <c r="DK38" s="595"/>
      <c r="DL38" s="602">
        <v>307017</v>
      </c>
      <c r="DM38" s="594"/>
      <c r="DN38" s="594"/>
      <c r="DO38" s="594"/>
      <c r="DP38" s="594"/>
      <c r="DQ38" s="594"/>
      <c r="DR38" s="594"/>
      <c r="DS38" s="594"/>
      <c r="DT38" s="594"/>
      <c r="DU38" s="594"/>
      <c r="DV38" s="595"/>
      <c r="DW38" s="598">
        <v>16.5</v>
      </c>
      <c r="DX38" s="619"/>
      <c r="DY38" s="619"/>
      <c r="DZ38" s="619"/>
      <c r="EA38" s="619"/>
      <c r="EB38" s="619"/>
      <c r="EC38" s="620"/>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86</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6846</v>
      </c>
      <c r="CS39" s="625"/>
      <c r="CT39" s="625"/>
      <c r="CU39" s="625"/>
      <c r="CV39" s="625"/>
      <c r="CW39" s="625"/>
      <c r="CX39" s="625"/>
      <c r="CY39" s="626"/>
      <c r="CZ39" s="627">
        <v>0.3</v>
      </c>
      <c r="DA39" s="628"/>
      <c r="DB39" s="628"/>
      <c r="DC39" s="629"/>
      <c r="DD39" s="602" t="s">
        <v>319</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40895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94</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14946</v>
      </c>
      <c r="CS40" s="594"/>
      <c r="CT40" s="594"/>
      <c r="CU40" s="594"/>
      <c r="CV40" s="594"/>
      <c r="CW40" s="594"/>
      <c r="CX40" s="594"/>
      <c r="CY40" s="595"/>
      <c r="CZ40" s="627">
        <v>0.6</v>
      </c>
      <c r="DA40" s="628"/>
      <c r="DB40" s="628"/>
      <c r="DC40" s="629"/>
      <c r="DD40" s="602">
        <v>1446</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141643</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321361</v>
      </c>
      <c r="CS42" s="594"/>
      <c r="CT42" s="594"/>
      <c r="CU42" s="594"/>
      <c r="CV42" s="594"/>
      <c r="CW42" s="594"/>
      <c r="CX42" s="594"/>
      <c r="CY42" s="595"/>
      <c r="CZ42" s="627">
        <v>12.4</v>
      </c>
      <c r="DA42" s="676"/>
      <c r="DB42" s="676"/>
      <c r="DC42" s="677"/>
      <c r="DD42" s="602">
        <v>156800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7117</v>
      </c>
      <c r="CS43" s="625"/>
      <c r="CT43" s="625"/>
      <c r="CU43" s="625"/>
      <c r="CV43" s="625"/>
      <c r="CW43" s="625"/>
      <c r="CX43" s="625"/>
      <c r="CY43" s="626"/>
      <c r="CZ43" s="627">
        <v>0.3</v>
      </c>
      <c r="DA43" s="628"/>
      <c r="DB43" s="628"/>
      <c r="DC43" s="629"/>
      <c r="DD43" s="602">
        <v>7117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321361</v>
      </c>
      <c r="CS44" s="594"/>
      <c r="CT44" s="594"/>
      <c r="CU44" s="594"/>
      <c r="CV44" s="594"/>
      <c r="CW44" s="594"/>
      <c r="CX44" s="594"/>
      <c r="CY44" s="595"/>
      <c r="CZ44" s="627">
        <v>12.4</v>
      </c>
      <c r="DA44" s="676"/>
      <c r="DB44" s="676"/>
      <c r="DC44" s="677"/>
      <c r="DD44" s="602">
        <v>156800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90140</v>
      </c>
      <c r="CS45" s="625"/>
      <c r="CT45" s="625"/>
      <c r="CU45" s="625"/>
      <c r="CV45" s="625"/>
      <c r="CW45" s="625"/>
      <c r="CX45" s="625"/>
      <c r="CY45" s="626"/>
      <c r="CZ45" s="627">
        <v>3.5</v>
      </c>
      <c r="DA45" s="628"/>
      <c r="DB45" s="628"/>
      <c r="DC45" s="629"/>
      <c r="DD45" s="602">
        <v>25790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230744</v>
      </c>
      <c r="CS46" s="594"/>
      <c r="CT46" s="594"/>
      <c r="CU46" s="594"/>
      <c r="CV46" s="594"/>
      <c r="CW46" s="594"/>
      <c r="CX46" s="594"/>
      <c r="CY46" s="595"/>
      <c r="CZ46" s="627">
        <v>8.9</v>
      </c>
      <c r="DA46" s="676"/>
      <c r="DB46" s="676"/>
      <c r="DC46" s="677"/>
      <c r="DD46" s="602">
        <v>130533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2593256</v>
      </c>
      <c r="CS49" s="661"/>
      <c r="CT49" s="661"/>
      <c r="CU49" s="661"/>
      <c r="CV49" s="661"/>
      <c r="CW49" s="661"/>
      <c r="CX49" s="661"/>
      <c r="CY49" s="688"/>
      <c r="CZ49" s="689">
        <v>100</v>
      </c>
      <c r="DA49" s="690"/>
      <c r="DB49" s="690"/>
      <c r="DC49" s="691"/>
      <c r="DD49" s="692">
        <v>2008078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110" zoomScaleNormal="11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2791</v>
      </c>
      <c r="R7" s="723"/>
      <c r="S7" s="723"/>
      <c r="T7" s="723"/>
      <c r="U7" s="723"/>
      <c r="V7" s="723">
        <v>2600</v>
      </c>
      <c r="W7" s="723"/>
      <c r="X7" s="723"/>
      <c r="Y7" s="723"/>
      <c r="Z7" s="723"/>
      <c r="AA7" s="723">
        <v>191</v>
      </c>
      <c r="AB7" s="723"/>
      <c r="AC7" s="723"/>
      <c r="AD7" s="723"/>
      <c r="AE7" s="724"/>
      <c r="AF7" s="725">
        <v>175</v>
      </c>
      <c r="AG7" s="726"/>
      <c r="AH7" s="726"/>
      <c r="AI7" s="726"/>
      <c r="AJ7" s="727"/>
      <c r="AK7" s="762">
        <v>72</v>
      </c>
      <c r="AL7" s="763"/>
      <c r="AM7" s="763"/>
      <c r="AN7" s="763"/>
      <c r="AO7" s="763"/>
      <c r="AP7" s="763">
        <v>2526</v>
      </c>
      <c r="AQ7" s="763"/>
      <c r="AR7" s="763"/>
      <c r="AS7" s="763"/>
      <c r="AT7" s="763"/>
      <c r="AU7" s="764" t="s">
        <v>550</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532</v>
      </c>
      <c r="BT7" s="767"/>
      <c r="BU7" s="767"/>
      <c r="BV7" s="767"/>
      <c r="BW7" s="767"/>
      <c r="BX7" s="767"/>
      <c r="BY7" s="767"/>
      <c r="BZ7" s="767"/>
      <c r="CA7" s="767"/>
      <c r="CB7" s="767"/>
      <c r="CC7" s="767"/>
      <c r="CD7" s="767"/>
      <c r="CE7" s="767"/>
      <c r="CF7" s="767"/>
      <c r="CG7" s="768"/>
      <c r="CH7" s="759">
        <v>-170</v>
      </c>
      <c r="CI7" s="760"/>
      <c r="CJ7" s="760"/>
      <c r="CK7" s="760"/>
      <c r="CL7" s="761"/>
      <c r="CM7" s="759">
        <v>296</v>
      </c>
      <c r="CN7" s="760"/>
      <c r="CO7" s="760"/>
      <c r="CP7" s="760"/>
      <c r="CQ7" s="761"/>
      <c r="CR7" s="759">
        <v>4</v>
      </c>
      <c r="CS7" s="760"/>
      <c r="CT7" s="760"/>
      <c r="CU7" s="760"/>
      <c r="CV7" s="761"/>
      <c r="CW7" s="759">
        <v>5</v>
      </c>
      <c r="CX7" s="760"/>
      <c r="CY7" s="760"/>
      <c r="CZ7" s="760"/>
      <c r="DA7" s="761"/>
      <c r="DB7" s="759">
        <v>14</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2791</v>
      </c>
      <c r="R23" s="782"/>
      <c r="S23" s="782"/>
      <c r="T23" s="782"/>
      <c r="U23" s="782"/>
      <c r="V23" s="782">
        <v>2600</v>
      </c>
      <c r="W23" s="782"/>
      <c r="X23" s="782"/>
      <c r="Y23" s="782"/>
      <c r="Z23" s="782"/>
      <c r="AA23" s="782">
        <v>191</v>
      </c>
      <c r="AB23" s="782"/>
      <c r="AC23" s="782"/>
      <c r="AD23" s="782"/>
      <c r="AE23" s="783"/>
      <c r="AF23" s="784">
        <v>175</v>
      </c>
      <c r="AG23" s="782"/>
      <c r="AH23" s="782"/>
      <c r="AI23" s="782"/>
      <c r="AJ23" s="785"/>
      <c r="AK23" s="786"/>
      <c r="AL23" s="787"/>
      <c r="AM23" s="787"/>
      <c r="AN23" s="787"/>
      <c r="AO23" s="787"/>
      <c r="AP23" s="782">
        <v>2526</v>
      </c>
      <c r="AQ23" s="782"/>
      <c r="AR23" s="782"/>
      <c r="AS23" s="782"/>
      <c r="AT23" s="782"/>
      <c r="AU23" s="788" t="s">
        <v>551</v>
      </c>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1">
        <v>676</v>
      </c>
      <c r="R28" s="812"/>
      <c r="S28" s="812"/>
      <c r="T28" s="812"/>
      <c r="U28" s="812"/>
      <c r="V28" s="812">
        <v>632</v>
      </c>
      <c r="W28" s="812"/>
      <c r="X28" s="812"/>
      <c r="Y28" s="812"/>
      <c r="Z28" s="812"/>
      <c r="AA28" s="812">
        <v>44</v>
      </c>
      <c r="AB28" s="812"/>
      <c r="AC28" s="812"/>
      <c r="AD28" s="812"/>
      <c r="AE28" s="813"/>
      <c r="AF28" s="814">
        <v>44</v>
      </c>
      <c r="AG28" s="812"/>
      <c r="AH28" s="812"/>
      <c r="AI28" s="812"/>
      <c r="AJ28" s="815"/>
      <c r="AK28" s="816">
        <v>41</v>
      </c>
      <c r="AL28" s="817"/>
      <c r="AM28" s="817"/>
      <c r="AN28" s="817"/>
      <c r="AO28" s="817"/>
      <c r="AP28" s="806" t="s">
        <v>546</v>
      </c>
      <c r="AQ28" s="807"/>
      <c r="AR28" s="807"/>
      <c r="AS28" s="807"/>
      <c r="AT28" s="808"/>
      <c r="AU28" s="806" t="s">
        <v>546</v>
      </c>
      <c r="AV28" s="807"/>
      <c r="AW28" s="807"/>
      <c r="AX28" s="807"/>
      <c r="AY28" s="808"/>
      <c r="AZ28" s="806" t="s">
        <v>546</v>
      </c>
      <c r="BA28" s="807"/>
      <c r="BB28" s="807"/>
      <c r="BC28" s="807"/>
      <c r="BD28" s="808"/>
      <c r="BE28" s="809" t="s">
        <v>553</v>
      </c>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382</v>
      </c>
      <c r="R29" s="747"/>
      <c r="S29" s="747"/>
      <c r="T29" s="747"/>
      <c r="U29" s="747"/>
      <c r="V29" s="747">
        <v>356</v>
      </c>
      <c r="W29" s="747"/>
      <c r="X29" s="747"/>
      <c r="Y29" s="747"/>
      <c r="Z29" s="747"/>
      <c r="AA29" s="747">
        <v>26</v>
      </c>
      <c r="AB29" s="747"/>
      <c r="AC29" s="747"/>
      <c r="AD29" s="747"/>
      <c r="AE29" s="748"/>
      <c r="AF29" s="749">
        <v>26</v>
      </c>
      <c r="AG29" s="750"/>
      <c r="AH29" s="750"/>
      <c r="AI29" s="750"/>
      <c r="AJ29" s="751"/>
      <c r="AK29" s="820">
        <v>63</v>
      </c>
      <c r="AL29" s="821"/>
      <c r="AM29" s="821"/>
      <c r="AN29" s="821"/>
      <c r="AO29" s="821"/>
      <c r="AP29" s="822" t="s">
        <v>542</v>
      </c>
      <c r="AQ29" s="822"/>
      <c r="AR29" s="822"/>
      <c r="AS29" s="822"/>
      <c r="AT29" s="822"/>
      <c r="AU29" s="822" t="s">
        <v>542</v>
      </c>
      <c r="AV29" s="822"/>
      <c r="AW29" s="822"/>
      <c r="AX29" s="822"/>
      <c r="AY29" s="822"/>
      <c r="AZ29" s="822" t="s">
        <v>542</v>
      </c>
      <c r="BA29" s="822"/>
      <c r="BB29" s="822"/>
      <c r="BC29" s="822"/>
      <c r="BD29" s="822"/>
      <c r="BE29" s="818" t="s">
        <v>552</v>
      </c>
      <c r="BF29" s="818"/>
      <c r="BG29" s="818"/>
      <c r="BH29" s="818"/>
      <c r="BI29" s="819"/>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52</v>
      </c>
      <c r="R30" s="747"/>
      <c r="S30" s="747"/>
      <c r="T30" s="747"/>
      <c r="U30" s="747"/>
      <c r="V30" s="747">
        <v>51</v>
      </c>
      <c r="W30" s="747"/>
      <c r="X30" s="747"/>
      <c r="Y30" s="747"/>
      <c r="Z30" s="747"/>
      <c r="AA30" s="747">
        <v>1</v>
      </c>
      <c r="AB30" s="747"/>
      <c r="AC30" s="747"/>
      <c r="AD30" s="747"/>
      <c r="AE30" s="748"/>
      <c r="AF30" s="749">
        <v>1</v>
      </c>
      <c r="AG30" s="750"/>
      <c r="AH30" s="750"/>
      <c r="AI30" s="750"/>
      <c r="AJ30" s="751"/>
      <c r="AK30" s="820">
        <v>21</v>
      </c>
      <c r="AL30" s="821"/>
      <c r="AM30" s="821"/>
      <c r="AN30" s="821"/>
      <c r="AO30" s="821"/>
      <c r="AP30" s="822" t="s">
        <v>542</v>
      </c>
      <c r="AQ30" s="822"/>
      <c r="AR30" s="822"/>
      <c r="AS30" s="822"/>
      <c r="AT30" s="822"/>
      <c r="AU30" s="822" t="s">
        <v>542</v>
      </c>
      <c r="AV30" s="822"/>
      <c r="AW30" s="822"/>
      <c r="AX30" s="822"/>
      <c r="AY30" s="822"/>
      <c r="AZ30" s="822" t="s">
        <v>542</v>
      </c>
      <c r="BA30" s="822"/>
      <c r="BB30" s="822"/>
      <c r="BC30" s="822"/>
      <c r="BD30" s="822"/>
      <c r="BE30" s="818"/>
      <c r="BF30" s="818"/>
      <c r="BG30" s="818"/>
      <c r="BH30" s="818"/>
      <c r="BI30" s="819"/>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123</v>
      </c>
      <c r="R31" s="747"/>
      <c r="S31" s="747"/>
      <c r="T31" s="747"/>
      <c r="U31" s="747"/>
      <c r="V31" s="747">
        <v>119</v>
      </c>
      <c r="W31" s="747"/>
      <c r="X31" s="747"/>
      <c r="Y31" s="747"/>
      <c r="Z31" s="747"/>
      <c r="AA31" s="747">
        <v>4</v>
      </c>
      <c r="AB31" s="747"/>
      <c r="AC31" s="747"/>
      <c r="AD31" s="747"/>
      <c r="AE31" s="748"/>
      <c r="AF31" s="749">
        <v>186</v>
      </c>
      <c r="AG31" s="750"/>
      <c r="AH31" s="750"/>
      <c r="AI31" s="750"/>
      <c r="AJ31" s="751"/>
      <c r="AK31" s="820">
        <v>14</v>
      </c>
      <c r="AL31" s="821"/>
      <c r="AM31" s="821"/>
      <c r="AN31" s="821"/>
      <c r="AO31" s="821"/>
      <c r="AP31" s="821">
        <v>43</v>
      </c>
      <c r="AQ31" s="821"/>
      <c r="AR31" s="821"/>
      <c r="AS31" s="821"/>
      <c r="AT31" s="821"/>
      <c r="AU31" s="821">
        <v>2</v>
      </c>
      <c r="AV31" s="821"/>
      <c r="AW31" s="821"/>
      <c r="AX31" s="821"/>
      <c r="AY31" s="821"/>
      <c r="AZ31" s="822" t="s">
        <v>542</v>
      </c>
      <c r="BA31" s="822"/>
      <c r="BB31" s="822"/>
      <c r="BC31" s="822"/>
      <c r="BD31" s="822"/>
      <c r="BE31" s="818" t="s">
        <v>384</v>
      </c>
      <c r="BF31" s="818"/>
      <c r="BG31" s="818"/>
      <c r="BH31" s="818"/>
      <c r="BI31" s="819"/>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199</v>
      </c>
      <c r="R32" s="747"/>
      <c r="S32" s="747"/>
      <c r="T32" s="747"/>
      <c r="U32" s="747"/>
      <c r="V32" s="747">
        <v>198</v>
      </c>
      <c r="W32" s="747"/>
      <c r="X32" s="747"/>
      <c r="Y32" s="747"/>
      <c r="Z32" s="747"/>
      <c r="AA32" s="747">
        <v>1</v>
      </c>
      <c r="AB32" s="747"/>
      <c r="AC32" s="747"/>
      <c r="AD32" s="747"/>
      <c r="AE32" s="748"/>
      <c r="AF32" s="749">
        <v>1</v>
      </c>
      <c r="AG32" s="750"/>
      <c r="AH32" s="750"/>
      <c r="AI32" s="750"/>
      <c r="AJ32" s="751"/>
      <c r="AK32" s="820">
        <v>114</v>
      </c>
      <c r="AL32" s="821"/>
      <c r="AM32" s="821"/>
      <c r="AN32" s="821"/>
      <c r="AO32" s="821"/>
      <c r="AP32" s="821">
        <v>1456</v>
      </c>
      <c r="AQ32" s="821"/>
      <c r="AR32" s="821"/>
      <c r="AS32" s="821"/>
      <c r="AT32" s="821"/>
      <c r="AU32" s="821">
        <v>1179</v>
      </c>
      <c r="AV32" s="821"/>
      <c r="AW32" s="821"/>
      <c r="AX32" s="821"/>
      <c r="AY32" s="821"/>
      <c r="AZ32" s="822" t="s">
        <v>542</v>
      </c>
      <c r="BA32" s="822"/>
      <c r="BB32" s="822"/>
      <c r="BC32" s="822"/>
      <c r="BD32" s="822"/>
      <c r="BE32" s="818" t="s">
        <v>386</v>
      </c>
      <c r="BF32" s="818"/>
      <c r="BG32" s="818"/>
      <c r="BH32" s="818"/>
      <c r="BI32" s="819"/>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120</v>
      </c>
      <c r="R33" s="747"/>
      <c r="S33" s="747"/>
      <c r="T33" s="747"/>
      <c r="U33" s="747"/>
      <c r="V33" s="747">
        <v>119</v>
      </c>
      <c r="W33" s="747"/>
      <c r="X33" s="747"/>
      <c r="Y33" s="747"/>
      <c r="Z33" s="747"/>
      <c r="AA33" s="747">
        <v>1</v>
      </c>
      <c r="AB33" s="747"/>
      <c r="AC33" s="747"/>
      <c r="AD33" s="747"/>
      <c r="AE33" s="748"/>
      <c r="AF33" s="749">
        <v>1</v>
      </c>
      <c r="AG33" s="750"/>
      <c r="AH33" s="750"/>
      <c r="AI33" s="750"/>
      <c r="AJ33" s="751"/>
      <c r="AK33" s="820">
        <v>83</v>
      </c>
      <c r="AL33" s="821"/>
      <c r="AM33" s="821"/>
      <c r="AN33" s="821"/>
      <c r="AO33" s="821"/>
      <c r="AP33" s="821">
        <v>424</v>
      </c>
      <c r="AQ33" s="821"/>
      <c r="AR33" s="821"/>
      <c r="AS33" s="821"/>
      <c r="AT33" s="821"/>
      <c r="AU33" s="821">
        <v>410</v>
      </c>
      <c r="AV33" s="821"/>
      <c r="AW33" s="821"/>
      <c r="AX33" s="821"/>
      <c r="AY33" s="821"/>
      <c r="AZ33" s="822" t="s">
        <v>542</v>
      </c>
      <c r="BA33" s="822"/>
      <c r="BB33" s="822"/>
      <c r="BC33" s="822"/>
      <c r="BD33" s="822"/>
      <c r="BE33" s="818" t="s">
        <v>386</v>
      </c>
      <c r="BF33" s="818"/>
      <c r="BG33" s="818"/>
      <c r="BH33" s="818"/>
      <c r="BI33" s="819"/>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258</v>
      </c>
      <c r="AG63" s="832"/>
      <c r="AH63" s="832"/>
      <c r="AI63" s="832"/>
      <c r="AJ63" s="833"/>
      <c r="AK63" s="834"/>
      <c r="AL63" s="829"/>
      <c r="AM63" s="829"/>
      <c r="AN63" s="829"/>
      <c r="AO63" s="829"/>
      <c r="AP63" s="832">
        <f>SUM(AP31:AT33)</f>
        <v>1923</v>
      </c>
      <c r="AQ63" s="832"/>
      <c r="AR63" s="832"/>
      <c r="AS63" s="832"/>
      <c r="AT63" s="832"/>
      <c r="AU63" s="832">
        <f>SUM(AU31:AY33)</f>
        <v>1591</v>
      </c>
      <c r="AV63" s="832"/>
      <c r="AW63" s="832"/>
      <c r="AX63" s="832"/>
      <c r="AY63" s="832"/>
      <c r="AZ63" s="836"/>
      <c r="BA63" s="836"/>
      <c r="BB63" s="836"/>
      <c r="BC63" s="836"/>
      <c r="BD63" s="836"/>
      <c r="BE63" s="837" t="s">
        <v>554</v>
      </c>
      <c r="BF63" s="837"/>
      <c r="BG63" s="837"/>
      <c r="BH63" s="837"/>
      <c r="BI63" s="838"/>
      <c r="BJ63" s="839" t="s">
        <v>112</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2" t="s">
        <v>375</v>
      </c>
      <c r="AG66" s="801"/>
      <c r="AH66" s="801"/>
      <c r="AI66" s="801"/>
      <c r="AJ66" s="843"/>
      <c r="AK66" s="705" t="s">
        <v>376</v>
      </c>
      <c r="AL66" s="729"/>
      <c r="AM66" s="729"/>
      <c r="AN66" s="729"/>
      <c r="AO66" s="730"/>
      <c r="AP66" s="705" t="s">
        <v>377</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533</v>
      </c>
      <c r="C68" s="860"/>
      <c r="D68" s="860"/>
      <c r="E68" s="860"/>
      <c r="F68" s="860"/>
      <c r="G68" s="860"/>
      <c r="H68" s="860"/>
      <c r="I68" s="860"/>
      <c r="J68" s="860"/>
      <c r="K68" s="860"/>
      <c r="L68" s="860"/>
      <c r="M68" s="860"/>
      <c r="N68" s="860"/>
      <c r="O68" s="860"/>
      <c r="P68" s="861"/>
      <c r="Q68" s="862">
        <v>3504</v>
      </c>
      <c r="R68" s="856"/>
      <c r="S68" s="856"/>
      <c r="T68" s="856"/>
      <c r="U68" s="856"/>
      <c r="V68" s="856">
        <v>3375</v>
      </c>
      <c r="W68" s="856"/>
      <c r="X68" s="856"/>
      <c r="Y68" s="856"/>
      <c r="Z68" s="856"/>
      <c r="AA68" s="856">
        <v>129</v>
      </c>
      <c r="AB68" s="856"/>
      <c r="AC68" s="856"/>
      <c r="AD68" s="856"/>
      <c r="AE68" s="856"/>
      <c r="AF68" s="856">
        <v>129</v>
      </c>
      <c r="AG68" s="856"/>
      <c r="AH68" s="856"/>
      <c r="AI68" s="856"/>
      <c r="AJ68" s="856"/>
      <c r="AK68" s="856">
        <v>90</v>
      </c>
      <c r="AL68" s="856"/>
      <c r="AM68" s="856"/>
      <c r="AN68" s="856"/>
      <c r="AO68" s="856"/>
      <c r="AP68" s="856">
        <v>707</v>
      </c>
      <c r="AQ68" s="856"/>
      <c r="AR68" s="856"/>
      <c r="AS68" s="856"/>
      <c r="AT68" s="856"/>
      <c r="AU68" s="856">
        <v>27</v>
      </c>
      <c r="AV68" s="856"/>
      <c r="AW68" s="856"/>
      <c r="AX68" s="856"/>
      <c r="AY68" s="856"/>
      <c r="AZ68" s="857" t="s">
        <v>549</v>
      </c>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534</v>
      </c>
      <c r="C69" s="864"/>
      <c r="D69" s="864"/>
      <c r="E69" s="864"/>
      <c r="F69" s="864"/>
      <c r="G69" s="864"/>
      <c r="H69" s="864"/>
      <c r="I69" s="864"/>
      <c r="J69" s="864"/>
      <c r="K69" s="864"/>
      <c r="L69" s="864"/>
      <c r="M69" s="864"/>
      <c r="N69" s="864"/>
      <c r="O69" s="864"/>
      <c r="P69" s="865"/>
      <c r="Q69" s="866">
        <v>67</v>
      </c>
      <c r="R69" s="821"/>
      <c r="S69" s="821"/>
      <c r="T69" s="821"/>
      <c r="U69" s="821"/>
      <c r="V69" s="821">
        <v>66</v>
      </c>
      <c r="W69" s="821"/>
      <c r="X69" s="821"/>
      <c r="Y69" s="821"/>
      <c r="Z69" s="821"/>
      <c r="AA69" s="821">
        <v>1</v>
      </c>
      <c r="AB69" s="821"/>
      <c r="AC69" s="821"/>
      <c r="AD69" s="821"/>
      <c r="AE69" s="821"/>
      <c r="AF69" s="821">
        <v>1</v>
      </c>
      <c r="AG69" s="821"/>
      <c r="AH69" s="821"/>
      <c r="AI69" s="821"/>
      <c r="AJ69" s="821"/>
      <c r="AK69" s="821" t="s">
        <v>542</v>
      </c>
      <c r="AL69" s="821"/>
      <c r="AM69" s="821"/>
      <c r="AN69" s="821"/>
      <c r="AO69" s="821"/>
      <c r="AP69" s="821" t="s">
        <v>542</v>
      </c>
      <c r="AQ69" s="821"/>
      <c r="AR69" s="821"/>
      <c r="AS69" s="821"/>
      <c r="AT69" s="821"/>
      <c r="AU69" s="821" t="s">
        <v>542</v>
      </c>
      <c r="AV69" s="821"/>
      <c r="AW69" s="821"/>
      <c r="AX69" s="821"/>
      <c r="AY69" s="821"/>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535</v>
      </c>
      <c r="C70" s="864"/>
      <c r="D70" s="864"/>
      <c r="E70" s="864"/>
      <c r="F70" s="864"/>
      <c r="G70" s="864"/>
      <c r="H70" s="864"/>
      <c r="I70" s="864"/>
      <c r="J70" s="864"/>
      <c r="K70" s="864"/>
      <c r="L70" s="864"/>
      <c r="M70" s="864"/>
      <c r="N70" s="864"/>
      <c r="O70" s="864"/>
      <c r="P70" s="865"/>
      <c r="Q70" s="866">
        <v>9682</v>
      </c>
      <c r="R70" s="821"/>
      <c r="S70" s="821"/>
      <c r="T70" s="821"/>
      <c r="U70" s="821"/>
      <c r="V70" s="821">
        <v>9651</v>
      </c>
      <c r="W70" s="821"/>
      <c r="X70" s="821"/>
      <c r="Y70" s="821"/>
      <c r="Z70" s="821"/>
      <c r="AA70" s="821">
        <v>31</v>
      </c>
      <c r="AB70" s="821"/>
      <c r="AC70" s="821"/>
      <c r="AD70" s="821"/>
      <c r="AE70" s="821"/>
      <c r="AF70" s="821">
        <v>31</v>
      </c>
      <c r="AG70" s="821"/>
      <c r="AH70" s="821"/>
      <c r="AI70" s="821"/>
      <c r="AJ70" s="821"/>
      <c r="AK70" s="821">
        <v>1660</v>
      </c>
      <c r="AL70" s="821"/>
      <c r="AM70" s="821"/>
      <c r="AN70" s="821"/>
      <c r="AO70" s="821"/>
      <c r="AP70" s="821" t="s">
        <v>542</v>
      </c>
      <c r="AQ70" s="821"/>
      <c r="AR70" s="821"/>
      <c r="AS70" s="821"/>
      <c r="AT70" s="821"/>
      <c r="AU70" s="821" t="s">
        <v>542</v>
      </c>
      <c r="AV70" s="821"/>
      <c r="AW70" s="821"/>
      <c r="AX70" s="821"/>
      <c r="AY70" s="821"/>
      <c r="AZ70" s="867" t="s">
        <v>555</v>
      </c>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536</v>
      </c>
      <c r="C71" s="864"/>
      <c r="D71" s="864"/>
      <c r="E71" s="864"/>
      <c r="F71" s="864"/>
      <c r="G71" s="864"/>
      <c r="H71" s="864"/>
      <c r="I71" s="864"/>
      <c r="J71" s="864"/>
      <c r="K71" s="864"/>
      <c r="L71" s="864"/>
      <c r="M71" s="864"/>
      <c r="N71" s="864"/>
      <c r="O71" s="864"/>
      <c r="P71" s="865"/>
      <c r="Q71" s="866">
        <v>73</v>
      </c>
      <c r="R71" s="821"/>
      <c r="S71" s="821"/>
      <c r="T71" s="821"/>
      <c r="U71" s="821"/>
      <c r="V71" s="821">
        <v>68</v>
      </c>
      <c r="W71" s="821"/>
      <c r="X71" s="821"/>
      <c r="Y71" s="821"/>
      <c r="Z71" s="821"/>
      <c r="AA71" s="821">
        <v>5</v>
      </c>
      <c r="AB71" s="821"/>
      <c r="AC71" s="821"/>
      <c r="AD71" s="821"/>
      <c r="AE71" s="821"/>
      <c r="AF71" s="821">
        <v>5</v>
      </c>
      <c r="AG71" s="821"/>
      <c r="AH71" s="821"/>
      <c r="AI71" s="821"/>
      <c r="AJ71" s="821"/>
      <c r="AK71" s="821" t="s">
        <v>542</v>
      </c>
      <c r="AL71" s="821"/>
      <c r="AM71" s="821"/>
      <c r="AN71" s="821"/>
      <c r="AO71" s="821"/>
      <c r="AP71" s="821">
        <v>39</v>
      </c>
      <c r="AQ71" s="821"/>
      <c r="AR71" s="821"/>
      <c r="AS71" s="821"/>
      <c r="AT71" s="821"/>
      <c r="AU71" s="821">
        <v>29</v>
      </c>
      <c r="AV71" s="821"/>
      <c r="AW71" s="821"/>
      <c r="AX71" s="821"/>
      <c r="AY71" s="821"/>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537</v>
      </c>
      <c r="C72" s="864"/>
      <c r="D72" s="864"/>
      <c r="E72" s="864"/>
      <c r="F72" s="864"/>
      <c r="G72" s="864"/>
      <c r="H72" s="864"/>
      <c r="I72" s="864"/>
      <c r="J72" s="864"/>
      <c r="K72" s="864"/>
      <c r="L72" s="864"/>
      <c r="M72" s="864"/>
      <c r="N72" s="864"/>
      <c r="O72" s="864"/>
      <c r="P72" s="865"/>
      <c r="Q72" s="866">
        <v>2574</v>
      </c>
      <c r="R72" s="821"/>
      <c r="S72" s="821"/>
      <c r="T72" s="821"/>
      <c r="U72" s="821"/>
      <c r="V72" s="821">
        <v>2480</v>
      </c>
      <c r="W72" s="821"/>
      <c r="X72" s="821"/>
      <c r="Y72" s="821"/>
      <c r="Z72" s="821"/>
      <c r="AA72" s="821">
        <v>94</v>
      </c>
      <c r="AB72" s="821"/>
      <c r="AC72" s="821"/>
      <c r="AD72" s="821"/>
      <c r="AE72" s="821"/>
      <c r="AF72" s="821">
        <v>94</v>
      </c>
      <c r="AG72" s="821"/>
      <c r="AH72" s="821"/>
      <c r="AI72" s="821"/>
      <c r="AJ72" s="821"/>
      <c r="AK72" s="821">
        <v>290</v>
      </c>
      <c r="AL72" s="821"/>
      <c r="AM72" s="821"/>
      <c r="AN72" s="821"/>
      <c r="AO72" s="821"/>
      <c r="AP72" s="821">
        <v>891</v>
      </c>
      <c r="AQ72" s="821"/>
      <c r="AR72" s="821"/>
      <c r="AS72" s="821"/>
      <c r="AT72" s="821"/>
      <c r="AU72" s="821">
        <v>33</v>
      </c>
      <c r="AV72" s="821"/>
      <c r="AW72" s="821"/>
      <c r="AX72" s="821"/>
      <c r="AY72" s="821"/>
      <c r="AZ72" s="867" t="s">
        <v>545</v>
      </c>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t="s">
        <v>538</v>
      </c>
      <c r="C73" s="864"/>
      <c r="D73" s="864"/>
      <c r="E73" s="864"/>
      <c r="F73" s="864"/>
      <c r="G73" s="864"/>
      <c r="H73" s="864"/>
      <c r="I73" s="864"/>
      <c r="J73" s="864"/>
      <c r="K73" s="864"/>
      <c r="L73" s="864"/>
      <c r="M73" s="864"/>
      <c r="N73" s="864"/>
      <c r="O73" s="864"/>
      <c r="P73" s="865"/>
      <c r="Q73" s="866">
        <v>5</v>
      </c>
      <c r="R73" s="821"/>
      <c r="S73" s="821"/>
      <c r="T73" s="821"/>
      <c r="U73" s="821"/>
      <c r="V73" s="821">
        <v>4</v>
      </c>
      <c r="W73" s="821"/>
      <c r="X73" s="821"/>
      <c r="Y73" s="821"/>
      <c r="Z73" s="821"/>
      <c r="AA73" s="821">
        <v>1</v>
      </c>
      <c r="AB73" s="821"/>
      <c r="AC73" s="821"/>
      <c r="AD73" s="821"/>
      <c r="AE73" s="821"/>
      <c r="AF73" s="821">
        <v>1</v>
      </c>
      <c r="AG73" s="821"/>
      <c r="AH73" s="821"/>
      <c r="AI73" s="821"/>
      <c r="AJ73" s="821"/>
      <c r="AK73" s="821">
        <v>3</v>
      </c>
      <c r="AL73" s="821"/>
      <c r="AM73" s="821"/>
      <c r="AN73" s="821"/>
      <c r="AO73" s="821"/>
      <c r="AP73" s="821" t="s">
        <v>542</v>
      </c>
      <c r="AQ73" s="821"/>
      <c r="AR73" s="821"/>
      <c r="AS73" s="821"/>
      <c r="AT73" s="821"/>
      <c r="AU73" s="821" t="s">
        <v>542</v>
      </c>
      <c r="AV73" s="821"/>
      <c r="AW73" s="821"/>
      <c r="AX73" s="821"/>
      <c r="AY73" s="821"/>
      <c r="AZ73" s="867" t="s">
        <v>544</v>
      </c>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t="s">
        <v>541</v>
      </c>
      <c r="C74" s="864"/>
      <c r="D74" s="864"/>
      <c r="E74" s="864"/>
      <c r="F74" s="864"/>
      <c r="G74" s="864"/>
      <c r="H74" s="864"/>
      <c r="I74" s="864"/>
      <c r="J74" s="864"/>
      <c r="K74" s="864"/>
      <c r="L74" s="864"/>
      <c r="M74" s="864"/>
      <c r="N74" s="864"/>
      <c r="O74" s="864"/>
      <c r="P74" s="865"/>
      <c r="Q74" s="866">
        <v>405</v>
      </c>
      <c r="R74" s="821"/>
      <c r="S74" s="821"/>
      <c r="T74" s="821"/>
      <c r="U74" s="821"/>
      <c r="V74" s="821">
        <v>401</v>
      </c>
      <c r="W74" s="821"/>
      <c r="X74" s="821"/>
      <c r="Y74" s="821"/>
      <c r="Z74" s="821"/>
      <c r="AA74" s="821">
        <v>4</v>
      </c>
      <c r="AB74" s="821"/>
      <c r="AC74" s="821"/>
      <c r="AD74" s="821"/>
      <c r="AE74" s="821"/>
      <c r="AF74" s="821">
        <v>557</v>
      </c>
      <c r="AG74" s="821"/>
      <c r="AH74" s="821"/>
      <c r="AI74" s="821"/>
      <c r="AJ74" s="821"/>
      <c r="AK74" s="821" t="s">
        <v>542</v>
      </c>
      <c r="AL74" s="821"/>
      <c r="AM74" s="821"/>
      <c r="AN74" s="821"/>
      <c r="AO74" s="821"/>
      <c r="AP74" s="821" t="s">
        <v>542</v>
      </c>
      <c r="AQ74" s="821"/>
      <c r="AR74" s="821"/>
      <c r="AS74" s="821"/>
      <c r="AT74" s="821"/>
      <c r="AU74" s="821" t="s">
        <v>542</v>
      </c>
      <c r="AV74" s="821"/>
      <c r="AW74" s="821"/>
      <c r="AX74" s="821"/>
      <c r="AY74" s="821"/>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t="s">
        <v>540</v>
      </c>
      <c r="C75" s="864"/>
      <c r="D75" s="864"/>
      <c r="E75" s="864"/>
      <c r="F75" s="864"/>
      <c r="G75" s="864"/>
      <c r="H75" s="864"/>
      <c r="I75" s="864"/>
      <c r="J75" s="864"/>
      <c r="K75" s="864"/>
      <c r="L75" s="864"/>
      <c r="M75" s="864"/>
      <c r="N75" s="864"/>
      <c r="O75" s="864"/>
      <c r="P75" s="865"/>
      <c r="Q75" s="869">
        <v>249</v>
      </c>
      <c r="R75" s="870"/>
      <c r="S75" s="870"/>
      <c r="T75" s="870"/>
      <c r="U75" s="820"/>
      <c r="V75" s="871">
        <v>219</v>
      </c>
      <c r="W75" s="870"/>
      <c r="X75" s="870"/>
      <c r="Y75" s="870"/>
      <c r="Z75" s="820"/>
      <c r="AA75" s="871">
        <v>30</v>
      </c>
      <c r="AB75" s="870"/>
      <c r="AC75" s="870"/>
      <c r="AD75" s="870"/>
      <c r="AE75" s="820"/>
      <c r="AF75" s="871">
        <v>30</v>
      </c>
      <c r="AG75" s="870"/>
      <c r="AH75" s="870"/>
      <c r="AI75" s="870"/>
      <c r="AJ75" s="820"/>
      <c r="AK75" s="821" t="s">
        <v>542</v>
      </c>
      <c r="AL75" s="821"/>
      <c r="AM75" s="821"/>
      <c r="AN75" s="821"/>
      <c r="AO75" s="821"/>
      <c r="AP75" s="821" t="s">
        <v>542</v>
      </c>
      <c r="AQ75" s="821"/>
      <c r="AR75" s="821"/>
      <c r="AS75" s="821"/>
      <c r="AT75" s="821"/>
      <c r="AU75" s="821" t="s">
        <v>542</v>
      </c>
      <c r="AV75" s="821"/>
      <c r="AW75" s="821"/>
      <c r="AX75" s="821"/>
      <c r="AY75" s="821"/>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t="s">
        <v>539</v>
      </c>
      <c r="C76" s="864"/>
      <c r="D76" s="864"/>
      <c r="E76" s="864"/>
      <c r="F76" s="864"/>
      <c r="G76" s="864"/>
      <c r="H76" s="864"/>
      <c r="I76" s="864"/>
      <c r="J76" s="864"/>
      <c r="K76" s="864"/>
      <c r="L76" s="864"/>
      <c r="M76" s="864"/>
      <c r="N76" s="864"/>
      <c r="O76" s="864"/>
      <c r="P76" s="865"/>
      <c r="Q76" s="869">
        <v>231134</v>
      </c>
      <c r="R76" s="870"/>
      <c r="S76" s="870"/>
      <c r="T76" s="870"/>
      <c r="U76" s="820"/>
      <c r="V76" s="871">
        <v>220251</v>
      </c>
      <c r="W76" s="870"/>
      <c r="X76" s="870"/>
      <c r="Y76" s="870"/>
      <c r="Z76" s="820"/>
      <c r="AA76" s="871">
        <v>10883</v>
      </c>
      <c r="AB76" s="870"/>
      <c r="AC76" s="870"/>
      <c r="AD76" s="870"/>
      <c r="AE76" s="820"/>
      <c r="AF76" s="871">
        <v>10883</v>
      </c>
      <c r="AG76" s="870"/>
      <c r="AH76" s="870"/>
      <c r="AI76" s="870"/>
      <c r="AJ76" s="820"/>
      <c r="AK76" s="871">
        <v>1464</v>
      </c>
      <c r="AL76" s="870"/>
      <c r="AM76" s="870"/>
      <c r="AN76" s="870"/>
      <c r="AO76" s="820"/>
      <c r="AP76" s="821" t="s">
        <v>542</v>
      </c>
      <c r="AQ76" s="821"/>
      <c r="AR76" s="821"/>
      <c r="AS76" s="821"/>
      <c r="AT76" s="821"/>
      <c r="AU76" s="821" t="s">
        <v>542</v>
      </c>
      <c r="AV76" s="821"/>
      <c r="AW76" s="821"/>
      <c r="AX76" s="821"/>
      <c r="AY76" s="821"/>
      <c r="AZ76" s="867" t="s">
        <v>543</v>
      </c>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f>SUM(AF68:AJ76)</f>
        <v>11731</v>
      </c>
      <c r="AG88" s="832"/>
      <c r="AH88" s="832"/>
      <c r="AI88" s="832"/>
      <c r="AJ88" s="832"/>
      <c r="AK88" s="829"/>
      <c r="AL88" s="829"/>
      <c r="AM88" s="829"/>
      <c r="AN88" s="829"/>
      <c r="AO88" s="829"/>
      <c r="AP88" s="832">
        <f>AP68+AP71+AP72</f>
        <v>1637</v>
      </c>
      <c r="AQ88" s="832"/>
      <c r="AR88" s="832"/>
      <c r="AS88" s="832"/>
      <c r="AT88" s="832"/>
      <c r="AU88" s="832">
        <f>AU68+AU71+AU72</f>
        <v>89</v>
      </c>
      <c r="AV88" s="832"/>
      <c r="AW88" s="832"/>
      <c r="AX88" s="832"/>
      <c r="AY88" s="832"/>
      <c r="AZ88" s="837" t="s">
        <v>547</v>
      </c>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v>4</v>
      </c>
      <c r="CS102" s="840"/>
      <c r="CT102" s="840"/>
      <c r="CU102" s="840"/>
      <c r="CV102" s="883"/>
      <c r="CW102" s="882">
        <v>5</v>
      </c>
      <c r="CX102" s="840"/>
      <c r="CY102" s="840"/>
      <c r="CZ102" s="840"/>
      <c r="DA102" s="883"/>
      <c r="DB102" s="882">
        <v>14</v>
      </c>
      <c r="DC102" s="840"/>
      <c r="DD102" s="840"/>
      <c r="DE102" s="840"/>
      <c r="DF102" s="883"/>
      <c r="DG102" s="882" t="s">
        <v>548</v>
      </c>
      <c r="DH102" s="840"/>
      <c r="DI102" s="840"/>
      <c r="DJ102" s="840"/>
      <c r="DK102" s="883"/>
      <c r="DL102" s="882" t="s">
        <v>548</v>
      </c>
      <c r="DM102" s="840"/>
      <c r="DN102" s="840"/>
      <c r="DO102" s="840"/>
      <c r="DP102" s="883"/>
      <c r="DQ102" s="882" t="s">
        <v>548</v>
      </c>
      <c r="DR102" s="840"/>
      <c r="DS102" s="840"/>
      <c r="DT102" s="840"/>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399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287</v>
      </c>
      <c r="AG109" s="885"/>
      <c r="AH109" s="885"/>
      <c r="AI109" s="885"/>
      <c r="AJ109" s="886"/>
      <c r="AK109" s="884" t="s">
        <v>286</v>
      </c>
      <c r="AL109" s="885"/>
      <c r="AM109" s="885"/>
      <c r="AN109" s="885"/>
      <c r="AO109" s="886"/>
      <c r="AP109" s="884" t="s">
        <v>403</v>
      </c>
      <c r="AQ109" s="885"/>
      <c r="AR109" s="885"/>
      <c r="AS109" s="885"/>
      <c r="AT109" s="887"/>
      <c r="AU109" s="906"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287</v>
      </c>
      <c r="BW109" s="885"/>
      <c r="BX109" s="885"/>
      <c r="BY109" s="885"/>
      <c r="BZ109" s="886"/>
      <c r="CA109" s="884" t="s">
        <v>286</v>
      </c>
      <c r="CB109" s="885"/>
      <c r="CC109" s="885"/>
      <c r="CD109" s="885"/>
      <c r="CE109" s="886"/>
      <c r="CF109" s="907" t="s">
        <v>403</v>
      </c>
      <c r="CG109" s="907"/>
      <c r="CH109" s="907"/>
      <c r="CI109" s="907"/>
      <c r="CJ109" s="907"/>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287</v>
      </c>
      <c r="DM109" s="885"/>
      <c r="DN109" s="885"/>
      <c r="DO109" s="885"/>
      <c r="DP109" s="886"/>
      <c r="DQ109" s="884" t="s">
        <v>286</v>
      </c>
      <c r="DR109" s="885"/>
      <c r="DS109" s="885"/>
      <c r="DT109" s="885"/>
      <c r="DU109" s="886"/>
      <c r="DV109" s="884" t="s">
        <v>403</v>
      </c>
      <c r="DW109" s="885"/>
      <c r="DX109" s="885"/>
      <c r="DY109" s="885"/>
      <c r="DZ109" s="887"/>
    </row>
    <row r="110" spans="1:131" s="197" customFormat="1" ht="26.25" customHeight="1">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282492</v>
      </c>
      <c r="AB110" s="892"/>
      <c r="AC110" s="892"/>
      <c r="AD110" s="892"/>
      <c r="AE110" s="893"/>
      <c r="AF110" s="894">
        <v>284794</v>
      </c>
      <c r="AG110" s="892"/>
      <c r="AH110" s="892"/>
      <c r="AI110" s="892"/>
      <c r="AJ110" s="893"/>
      <c r="AK110" s="894">
        <v>282511</v>
      </c>
      <c r="AL110" s="892"/>
      <c r="AM110" s="892"/>
      <c r="AN110" s="892"/>
      <c r="AO110" s="893"/>
      <c r="AP110" s="895">
        <v>17.8</v>
      </c>
      <c r="AQ110" s="896"/>
      <c r="AR110" s="896"/>
      <c r="AS110" s="896"/>
      <c r="AT110" s="897"/>
      <c r="AU110" s="898" t="s">
        <v>61</v>
      </c>
      <c r="AV110" s="899"/>
      <c r="AW110" s="899"/>
      <c r="AX110" s="899"/>
      <c r="AY110" s="900"/>
      <c r="AZ110" s="942" t="s">
        <v>406</v>
      </c>
      <c r="BA110" s="889"/>
      <c r="BB110" s="889"/>
      <c r="BC110" s="889"/>
      <c r="BD110" s="889"/>
      <c r="BE110" s="889"/>
      <c r="BF110" s="889"/>
      <c r="BG110" s="889"/>
      <c r="BH110" s="889"/>
      <c r="BI110" s="889"/>
      <c r="BJ110" s="889"/>
      <c r="BK110" s="889"/>
      <c r="BL110" s="889"/>
      <c r="BM110" s="889"/>
      <c r="BN110" s="889"/>
      <c r="BO110" s="889"/>
      <c r="BP110" s="890"/>
      <c r="BQ110" s="928">
        <v>2703180</v>
      </c>
      <c r="BR110" s="929"/>
      <c r="BS110" s="929"/>
      <c r="BT110" s="929"/>
      <c r="BU110" s="929"/>
      <c r="BV110" s="929">
        <v>2585614</v>
      </c>
      <c r="BW110" s="929"/>
      <c r="BX110" s="929"/>
      <c r="BY110" s="929"/>
      <c r="BZ110" s="929"/>
      <c r="CA110" s="929">
        <v>2526023</v>
      </c>
      <c r="CB110" s="929"/>
      <c r="CC110" s="929"/>
      <c r="CD110" s="929"/>
      <c r="CE110" s="929"/>
      <c r="CF110" s="943">
        <v>158.80000000000001</v>
      </c>
      <c r="CG110" s="944"/>
      <c r="CH110" s="944"/>
      <c r="CI110" s="944"/>
      <c r="CJ110" s="944"/>
      <c r="CK110" s="945" t="s">
        <v>407</v>
      </c>
      <c r="CL110" s="946"/>
      <c r="CM110" s="925" t="s">
        <v>408</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7" customFormat="1" ht="26.25" customHeight="1">
      <c r="A111" s="932" t="s">
        <v>409</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1"/>
      <c r="AV111" s="902"/>
      <c r="AW111" s="902"/>
      <c r="AX111" s="902"/>
      <c r="AY111" s="903"/>
      <c r="AZ111" s="951" t="s">
        <v>410</v>
      </c>
      <c r="BA111" s="952"/>
      <c r="BB111" s="952"/>
      <c r="BC111" s="952"/>
      <c r="BD111" s="952"/>
      <c r="BE111" s="952"/>
      <c r="BF111" s="952"/>
      <c r="BG111" s="952"/>
      <c r="BH111" s="952"/>
      <c r="BI111" s="952"/>
      <c r="BJ111" s="952"/>
      <c r="BK111" s="952"/>
      <c r="BL111" s="952"/>
      <c r="BM111" s="952"/>
      <c r="BN111" s="952"/>
      <c r="BO111" s="952"/>
      <c r="BP111" s="953"/>
      <c r="BQ111" s="921">
        <v>50878</v>
      </c>
      <c r="BR111" s="922"/>
      <c r="BS111" s="922"/>
      <c r="BT111" s="922"/>
      <c r="BU111" s="922"/>
      <c r="BV111" s="922">
        <v>42797</v>
      </c>
      <c r="BW111" s="922"/>
      <c r="BX111" s="922"/>
      <c r="BY111" s="922"/>
      <c r="BZ111" s="922"/>
      <c r="CA111" s="922">
        <v>34561</v>
      </c>
      <c r="CB111" s="922"/>
      <c r="CC111" s="922"/>
      <c r="CD111" s="922"/>
      <c r="CE111" s="922"/>
      <c r="CF111" s="916">
        <v>2.2000000000000002</v>
      </c>
      <c r="CG111" s="917"/>
      <c r="CH111" s="917"/>
      <c r="CI111" s="917"/>
      <c r="CJ111" s="917"/>
      <c r="CK111" s="947"/>
      <c r="CL111" s="948"/>
      <c r="CM111" s="918" t="s">
        <v>411</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7" customFormat="1" ht="26.25" customHeight="1">
      <c r="A112" s="954" t="s">
        <v>412</v>
      </c>
      <c r="B112" s="955"/>
      <c r="C112" s="952" t="s">
        <v>413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112</v>
      </c>
      <c r="AB112" s="961"/>
      <c r="AC112" s="961"/>
      <c r="AD112" s="961"/>
      <c r="AE112" s="962"/>
      <c r="AF112" s="963" t="s">
        <v>112</v>
      </c>
      <c r="AG112" s="961"/>
      <c r="AH112" s="961"/>
      <c r="AI112" s="961"/>
      <c r="AJ112" s="962"/>
      <c r="AK112" s="963" t="s">
        <v>112</v>
      </c>
      <c r="AL112" s="961"/>
      <c r="AM112" s="961"/>
      <c r="AN112" s="961"/>
      <c r="AO112" s="962"/>
      <c r="AP112" s="964" t="s">
        <v>112</v>
      </c>
      <c r="AQ112" s="965"/>
      <c r="AR112" s="965"/>
      <c r="AS112" s="965"/>
      <c r="AT112" s="966"/>
      <c r="AU112" s="901"/>
      <c r="AV112" s="902"/>
      <c r="AW112" s="902"/>
      <c r="AX112" s="902"/>
      <c r="AY112" s="903"/>
      <c r="AZ112" s="951" t="s">
        <v>414</v>
      </c>
      <c r="BA112" s="952"/>
      <c r="BB112" s="952"/>
      <c r="BC112" s="952"/>
      <c r="BD112" s="952"/>
      <c r="BE112" s="952"/>
      <c r="BF112" s="952"/>
      <c r="BG112" s="952"/>
      <c r="BH112" s="952"/>
      <c r="BI112" s="952"/>
      <c r="BJ112" s="952"/>
      <c r="BK112" s="952"/>
      <c r="BL112" s="952"/>
      <c r="BM112" s="952"/>
      <c r="BN112" s="952"/>
      <c r="BO112" s="952"/>
      <c r="BP112" s="953"/>
      <c r="BQ112" s="921">
        <v>1742494</v>
      </c>
      <c r="BR112" s="922"/>
      <c r="BS112" s="922"/>
      <c r="BT112" s="922"/>
      <c r="BU112" s="922"/>
      <c r="BV112" s="922">
        <v>1655006</v>
      </c>
      <c r="BW112" s="922"/>
      <c r="BX112" s="922"/>
      <c r="BY112" s="922"/>
      <c r="BZ112" s="922"/>
      <c r="CA112" s="922">
        <v>1590434</v>
      </c>
      <c r="CB112" s="922"/>
      <c r="CC112" s="922"/>
      <c r="CD112" s="922"/>
      <c r="CE112" s="922"/>
      <c r="CF112" s="916">
        <v>100</v>
      </c>
      <c r="CG112" s="917"/>
      <c r="CH112" s="917"/>
      <c r="CI112" s="917"/>
      <c r="CJ112" s="917"/>
      <c r="CK112" s="947"/>
      <c r="CL112" s="948"/>
      <c r="CM112" s="918" t="s">
        <v>415</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112</v>
      </c>
      <c r="DH112" s="922"/>
      <c r="DI112" s="922"/>
      <c r="DJ112" s="922"/>
      <c r="DK112" s="922"/>
      <c r="DL112" s="922" t="s">
        <v>112</v>
      </c>
      <c r="DM112" s="922"/>
      <c r="DN112" s="922"/>
      <c r="DO112" s="922"/>
      <c r="DP112" s="922"/>
      <c r="DQ112" s="922" t="s">
        <v>112</v>
      </c>
      <c r="DR112" s="922"/>
      <c r="DS112" s="922"/>
      <c r="DT112" s="922"/>
      <c r="DU112" s="922"/>
      <c r="DV112" s="923" t="s">
        <v>112</v>
      </c>
      <c r="DW112" s="923"/>
      <c r="DX112" s="923"/>
      <c r="DY112" s="923"/>
      <c r="DZ112" s="924"/>
    </row>
    <row r="113" spans="1:130" s="197" customFormat="1" ht="26.25" customHeight="1">
      <c r="A113" s="956"/>
      <c r="B113" s="957"/>
      <c r="C113" s="952" t="s">
        <v>416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159786</v>
      </c>
      <c r="AB113" s="936"/>
      <c r="AC113" s="936"/>
      <c r="AD113" s="936"/>
      <c r="AE113" s="937"/>
      <c r="AF113" s="938">
        <v>163818</v>
      </c>
      <c r="AG113" s="936"/>
      <c r="AH113" s="936"/>
      <c r="AI113" s="936"/>
      <c r="AJ113" s="937"/>
      <c r="AK113" s="938">
        <v>168426</v>
      </c>
      <c r="AL113" s="936"/>
      <c r="AM113" s="936"/>
      <c r="AN113" s="936"/>
      <c r="AO113" s="937"/>
      <c r="AP113" s="939">
        <v>10.6</v>
      </c>
      <c r="AQ113" s="940"/>
      <c r="AR113" s="940"/>
      <c r="AS113" s="940"/>
      <c r="AT113" s="941"/>
      <c r="AU113" s="901"/>
      <c r="AV113" s="902"/>
      <c r="AW113" s="902"/>
      <c r="AX113" s="902"/>
      <c r="AY113" s="903"/>
      <c r="AZ113" s="951" t="s">
        <v>417</v>
      </c>
      <c r="BA113" s="952"/>
      <c r="BB113" s="952"/>
      <c r="BC113" s="952"/>
      <c r="BD113" s="952"/>
      <c r="BE113" s="952"/>
      <c r="BF113" s="952"/>
      <c r="BG113" s="952"/>
      <c r="BH113" s="952"/>
      <c r="BI113" s="952"/>
      <c r="BJ113" s="952"/>
      <c r="BK113" s="952"/>
      <c r="BL113" s="952"/>
      <c r="BM113" s="952"/>
      <c r="BN113" s="952"/>
      <c r="BO113" s="952"/>
      <c r="BP113" s="953"/>
      <c r="BQ113" s="921">
        <v>105801</v>
      </c>
      <c r="BR113" s="922"/>
      <c r="BS113" s="922"/>
      <c r="BT113" s="922"/>
      <c r="BU113" s="922"/>
      <c r="BV113" s="922">
        <v>99662</v>
      </c>
      <c r="BW113" s="922"/>
      <c r="BX113" s="922"/>
      <c r="BY113" s="922"/>
      <c r="BZ113" s="922"/>
      <c r="CA113" s="922">
        <v>88918</v>
      </c>
      <c r="CB113" s="922"/>
      <c r="CC113" s="922"/>
      <c r="CD113" s="922"/>
      <c r="CE113" s="922"/>
      <c r="CF113" s="916">
        <v>5.6</v>
      </c>
      <c r="CG113" s="917"/>
      <c r="CH113" s="917"/>
      <c r="CI113" s="917"/>
      <c r="CJ113" s="917"/>
      <c r="CK113" s="947"/>
      <c r="CL113" s="948"/>
      <c r="CM113" s="918" t="s">
        <v>418</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v>26464</v>
      </c>
      <c r="DH113" s="961"/>
      <c r="DI113" s="961"/>
      <c r="DJ113" s="961"/>
      <c r="DK113" s="962"/>
      <c r="DL113" s="963">
        <v>22261</v>
      </c>
      <c r="DM113" s="961"/>
      <c r="DN113" s="961"/>
      <c r="DO113" s="961"/>
      <c r="DP113" s="962"/>
      <c r="DQ113" s="963">
        <v>17977</v>
      </c>
      <c r="DR113" s="961"/>
      <c r="DS113" s="961"/>
      <c r="DT113" s="961"/>
      <c r="DU113" s="962"/>
      <c r="DV113" s="964">
        <v>1.1000000000000001</v>
      </c>
      <c r="DW113" s="965"/>
      <c r="DX113" s="965"/>
      <c r="DY113" s="965"/>
      <c r="DZ113" s="966"/>
    </row>
    <row r="114" spans="1:130" s="197" customFormat="1" ht="26.25" customHeight="1">
      <c r="A114" s="956"/>
      <c r="B114" s="957"/>
      <c r="C114" s="952" t="s">
        <v>419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34116</v>
      </c>
      <c r="AB114" s="961"/>
      <c r="AC114" s="961"/>
      <c r="AD114" s="961"/>
      <c r="AE114" s="962"/>
      <c r="AF114" s="963">
        <v>26704</v>
      </c>
      <c r="AG114" s="961"/>
      <c r="AH114" s="961"/>
      <c r="AI114" s="961"/>
      <c r="AJ114" s="962"/>
      <c r="AK114" s="963">
        <v>17541</v>
      </c>
      <c r="AL114" s="961"/>
      <c r="AM114" s="961"/>
      <c r="AN114" s="961"/>
      <c r="AO114" s="962"/>
      <c r="AP114" s="964">
        <v>1.1000000000000001</v>
      </c>
      <c r="AQ114" s="965"/>
      <c r="AR114" s="965"/>
      <c r="AS114" s="965"/>
      <c r="AT114" s="966"/>
      <c r="AU114" s="901"/>
      <c r="AV114" s="902"/>
      <c r="AW114" s="902"/>
      <c r="AX114" s="902"/>
      <c r="AY114" s="903"/>
      <c r="AZ114" s="951" t="s">
        <v>420</v>
      </c>
      <c r="BA114" s="952"/>
      <c r="BB114" s="952"/>
      <c r="BC114" s="952"/>
      <c r="BD114" s="952"/>
      <c r="BE114" s="952"/>
      <c r="BF114" s="952"/>
      <c r="BG114" s="952"/>
      <c r="BH114" s="952"/>
      <c r="BI114" s="952"/>
      <c r="BJ114" s="952"/>
      <c r="BK114" s="952"/>
      <c r="BL114" s="952"/>
      <c r="BM114" s="952"/>
      <c r="BN114" s="952"/>
      <c r="BO114" s="952"/>
      <c r="BP114" s="953"/>
      <c r="BQ114" s="921">
        <v>92332</v>
      </c>
      <c r="BR114" s="922"/>
      <c r="BS114" s="922"/>
      <c r="BT114" s="922"/>
      <c r="BU114" s="922"/>
      <c r="BV114" s="922">
        <v>76885</v>
      </c>
      <c r="BW114" s="922"/>
      <c r="BX114" s="922"/>
      <c r="BY114" s="922"/>
      <c r="BZ114" s="922"/>
      <c r="CA114" s="922">
        <v>65329</v>
      </c>
      <c r="CB114" s="922"/>
      <c r="CC114" s="922"/>
      <c r="CD114" s="922"/>
      <c r="CE114" s="922"/>
      <c r="CF114" s="916">
        <v>4.0999999999999996</v>
      </c>
      <c r="CG114" s="917"/>
      <c r="CH114" s="917"/>
      <c r="CI114" s="917"/>
      <c r="CJ114" s="917"/>
      <c r="CK114" s="947"/>
      <c r="CL114" s="948"/>
      <c r="CM114" s="918" t="s">
        <v>421</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112</v>
      </c>
      <c r="DH114" s="961"/>
      <c r="DI114" s="961"/>
      <c r="DJ114" s="961"/>
      <c r="DK114" s="962"/>
      <c r="DL114" s="963" t="s">
        <v>112</v>
      </c>
      <c r="DM114" s="961"/>
      <c r="DN114" s="961"/>
      <c r="DO114" s="961"/>
      <c r="DP114" s="962"/>
      <c r="DQ114" s="963" t="s">
        <v>112</v>
      </c>
      <c r="DR114" s="961"/>
      <c r="DS114" s="961"/>
      <c r="DT114" s="961"/>
      <c r="DU114" s="962"/>
      <c r="DV114" s="964" t="s">
        <v>112</v>
      </c>
      <c r="DW114" s="965"/>
      <c r="DX114" s="965"/>
      <c r="DY114" s="965"/>
      <c r="DZ114" s="966"/>
    </row>
    <row r="115" spans="1:130" s="197" customFormat="1" ht="26.25" customHeight="1">
      <c r="A115" s="956"/>
      <c r="B115" s="957"/>
      <c r="C115" s="952" t="s">
        <v>422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9061</v>
      </c>
      <c r="AB115" s="936"/>
      <c r="AC115" s="936"/>
      <c r="AD115" s="936"/>
      <c r="AE115" s="937"/>
      <c r="AF115" s="938">
        <v>9061</v>
      </c>
      <c r="AG115" s="936"/>
      <c r="AH115" s="936"/>
      <c r="AI115" s="936"/>
      <c r="AJ115" s="937"/>
      <c r="AK115" s="938">
        <v>9061</v>
      </c>
      <c r="AL115" s="936"/>
      <c r="AM115" s="936"/>
      <c r="AN115" s="936"/>
      <c r="AO115" s="937"/>
      <c r="AP115" s="939">
        <v>0.6</v>
      </c>
      <c r="AQ115" s="940"/>
      <c r="AR115" s="940"/>
      <c r="AS115" s="940"/>
      <c r="AT115" s="941"/>
      <c r="AU115" s="901"/>
      <c r="AV115" s="902"/>
      <c r="AW115" s="902"/>
      <c r="AX115" s="902"/>
      <c r="AY115" s="903"/>
      <c r="AZ115" s="951" t="s">
        <v>423</v>
      </c>
      <c r="BA115" s="952"/>
      <c r="BB115" s="952"/>
      <c r="BC115" s="952"/>
      <c r="BD115" s="952"/>
      <c r="BE115" s="952"/>
      <c r="BF115" s="952"/>
      <c r="BG115" s="952"/>
      <c r="BH115" s="952"/>
      <c r="BI115" s="952"/>
      <c r="BJ115" s="952"/>
      <c r="BK115" s="952"/>
      <c r="BL115" s="952"/>
      <c r="BM115" s="952"/>
      <c r="BN115" s="952"/>
      <c r="BO115" s="952"/>
      <c r="BP115" s="953"/>
      <c r="BQ115" s="921" t="s">
        <v>112</v>
      </c>
      <c r="BR115" s="922"/>
      <c r="BS115" s="922"/>
      <c r="BT115" s="922"/>
      <c r="BU115" s="922"/>
      <c r="BV115" s="922" t="s">
        <v>112</v>
      </c>
      <c r="BW115" s="922"/>
      <c r="BX115" s="922"/>
      <c r="BY115" s="922"/>
      <c r="BZ115" s="922"/>
      <c r="CA115" s="922" t="s">
        <v>112</v>
      </c>
      <c r="CB115" s="922"/>
      <c r="CC115" s="922"/>
      <c r="CD115" s="922"/>
      <c r="CE115" s="922"/>
      <c r="CF115" s="916" t="s">
        <v>112</v>
      </c>
      <c r="CG115" s="917"/>
      <c r="CH115" s="917"/>
      <c r="CI115" s="917"/>
      <c r="CJ115" s="917"/>
      <c r="CK115" s="947"/>
      <c r="CL115" s="948"/>
      <c r="CM115" s="951" t="s">
        <v>424</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7" customFormat="1" ht="26.25" customHeight="1">
      <c r="A116" s="958"/>
      <c r="B116" s="959"/>
      <c r="C116" s="973" t="s">
        <v>425</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112</v>
      </c>
      <c r="AB116" s="961"/>
      <c r="AC116" s="961"/>
      <c r="AD116" s="961"/>
      <c r="AE116" s="962"/>
      <c r="AF116" s="963" t="s">
        <v>112</v>
      </c>
      <c r="AG116" s="961"/>
      <c r="AH116" s="961"/>
      <c r="AI116" s="961"/>
      <c r="AJ116" s="962"/>
      <c r="AK116" s="963" t="s">
        <v>112</v>
      </c>
      <c r="AL116" s="961"/>
      <c r="AM116" s="961"/>
      <c r="AN116" s="961"/>
      <c r="AO116" s="962"/>
      <c r="AP116" s="964" t="s">
        <v>112</v>
      </c>
      <c r="AQ116" s="965"/>
      <c r="AR116" s="965"/>
      <c r="AS116" s="965"/>
      <c r="AT116" s="966"/>
      <c r="AU116" s="901"/>
      <c r="AV116" s="902"/>
      <c r="AW116" s="902"/>
      <c r="AX116" s="902"/>
      <c r="AY116" s="903"/>
      <c r="AZ116" s="951" t="s">
        <v>426</v>
      </c>
      <c r="BA116" s="952"/>
      <c r="BB116" s="952"/>
      <c r="BC116" s="952"/>
      <c r="BD116" s="952"/>
      <c r="BE116" s="952"/>
      <c r="BF116" s="952"/>
      <c r="BG116" s="952"/>
      <c r="BH116" s="952"/>
      <c r="BI116" s="952"/>
      <c r="BJ116" s="952"/>
      <c r="BK116" s="952"/>
      <c r="BL116" s="952"/>
      <c r="BM116" s="952"/>
      <c r="BN116" s="952"/>
      <c r="BO116" s="952"/>
      <c r="BP116" s="953"/>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427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112</v>
      </c>
      <c r="DH116" s="961"/>
      <c r="DI116" s="961"/>
      <c r="DJ116" s="961"/>
      <c r="DK116" s="962"/>
      <c r="DL116" s="963" t="s">
        <v>112</v>
      </c>
      <c r="DM116" s="961"/>
      <c r="DN116" s="961"/>
      <c r="DO116" s="961"/>
      <c r="DP116" s="962"/>
      <c r="DQ116" s="963" t="s">
        <v>112</v>
      </c>
      <c r="DR116" s="961"/>
      <c r="DS116" s="961"/>
      <c r="DT116" s="961"/>
      <c r="DU116" s="962"/>
      <c r="DV116" s="964" t="s">
        <v>112</v>
      </c>
      <c r="DW116" s="965"/>
      <c r="DX116" s="965"/>
      <c r="DY116" s="965"/>
      <c r="DZ116" s="966"/>
    </row>
    <row r="117" spans="1:130" s="197" customFormat="1" ht="26.25" customHeight="1">
      <c r="A117" s="906"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428</v>
      </c>
      <c r="Z117" s="886"/>
      <c r="AA117" s="998">
        <v>485455</v>
      </c>
      <c r="AB117" s="968"/>
      <c r="AC117" s="968"/>
      <c r="AD117" s="968"/>
      <c r="AE117" s="969"/>
      <c r="AF117" s="967">
        <v>484377</v>
      </c>
      <c r="AG117" s="968"/>
      <c r="AH117" s="968"/>
      <c r="AI117" s="968"/>
      <c r="AJ117" s="969"/>
      <c r="AK117" s="967">
        <v>477539</v>
      </c>
      <c r="AL117" s="968"/>
      <c r="AM117" s="968"/>
      <c r="AN117" s="968"/>
      <c r="AO117" s="969"/>
      <c r="AP117" s="970"/>
      <c r="AQ117" s="971"/>
      <c r="AR117" s="971"/>
      <c r="AS117" s="971"/>
      <c r="AT117" s="972"/>
      <c r="AU117" s="901"/>
      <c r="AV117" s="902"/>
      <c r="AW117" s="902"/>
      <c r="AX117" s="902"/>
      <c r="AY117" s="903"/>
      <c r="AZ117" s="997" t="s">
        <v>429</v>
      </c>
      <c r="BA117" s="973"/>
      <c r="BB117" s="973"/>
      <c r="BC117" s="973"/>
      <c r="BD117" s="973"/>
      <c r="BE117" s="973"/>
      <c r="BF117" s="973"/>
      <c r="BG117" s="973"/>
      <c r="BH117" s="973"/>
      <c r="BI117" s="973"/>
      <c r="BJ117" s="973"/>
      <c r="BK117" s="973"/>
      <c r="BL117" s="973"/>
      <c r="BM117" s="973"/>
      <c r="BN117" s="973"/>
      <c r="BO117" s="973"/>
      <c r="BP117" s="974"/>
      <c r="BQ117" s="987" t="s">
        <v>430</v>
      </c>
      <c r="BR117" s="988"/>
      <c r="BS117" s="988"/>
      <c r="BT117" s="988"/>
      <c r="BU117" s="988"/>
      <c r="BV117" s="988" t="s">
        <v>430</v>
      </c>
      <c r="BW117" s="988"/>
      <c r="BX117" s="988"/>
      <c r="BY117" s="988"/>
      <c r="BZ117" s="988"/>
      <c r="CA117" s="988" t="s">
        <v>430</v>
      </c>
      <c r="CB117" s="988"/>
      <c r="CC117" s="988"/>
      <c r="CD117" s="988"/>
      <c r="CE117" s="988"/>
      <c r="CF117" s="916" t="s">
        <v>430</v>
      </c>
      <c r="CG117" s="917"/>
      <c r="CH117" s="917"/>
      <c r="CI117" s="917"/>
      <c r="CJ117" s="917"/>
      <c r="CK117" s="947"/>
      <c r="CL117" s="948"/>
      <c r="CM117" s="918" t="s">
        <v>431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430</v>
      </c>
      <c r="DH117" s="961"/>
      <c r="DI117" s="961"/>
      <c r="DJ117" s="961"/>
      <c r="DK117" s="962"/>
      <c r="DL117" s="963" t="s">
        <v>430</v>
      </c>
      <c r="DM117" s="961"/>
      <c r="DN117" s="961"/>
      <c r="DO117" s="961"/>
      <c r="DP117" s="962"/>
      <c r="DQ117" s="963" t="s">
        <v>430</v>
      </c>
      <c r="DR117" s="961"/>
      <c r="DS117" s="961"/>
      <c r="DT117" s="961"/>
      <c r="DU117" s="962"/>
      <c r="DV117" s="964" t="s">
        <v>430</v>
      </c>
      <c r="DW117" s="965"/>
      <c r="DX117" s="965"/>
      <c r="DY117" s="965"/>
      <c r="DZ117" s="966"/>
    </row>
    <row r="118" spans="1:130" s="197" customFormat="1" ht="26.25" customHeight="1">
      <c r="A118" s="906"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287</v>
      </c>
      <c r="AG118" s="885"/>
      <c r="AH118" s="885"/>
      <c r="AI118" s="885"/>
      <c r="AJ118" s="886"/>
      <c r="AK118" s="884" t="s">
        <v>286</v>
      </c>
      <c r="AL118" s="885"/>
      <c r="AM118" s="885"/>
      <c r="AN118" s="885"/>
      <c r="AO118" s="886"/>
      <c r="AP118" s="992" t="s">
        <v>403</v>
      </c>
      <c r="AQ118" s="993"/>
      <c r="AR118" s="993"/>
      <c r="AS118" s="993"/>
      <c r="AT118" s="994"/>
      <c r="AU118" s="904"/>
      <c r="AV118" s="905"/>
      <c r="AW118" s="905"/>
      <c r="AX118" s="905"/>
      <c r="AY118" s="905"/>
      <c r="AZ118" s="228" t="s">
        <v>171</v>
      </c>
      <c r="BA118" s="228"/>
      <c r="BB118" s="228"/>
      <c r="BC118" s="228"/>
      <c r="BD118" s="228"/>
      <c r="BE118" s="228"/>
      <c r="BF118" s="228"/>
      <c r="BG118" s="228"/>
      <c r="BH118" s="228"/>
      <c r="BI118" s="228"/>
      <c r="BJ118" s="228"/>
      <c r="BK118" s="228"/>
      <c r="BL118" s="228"/>
      <c r="BM118" s="228"/>
      <c r="BN118" s="228"/>
      <c r="BO118" s="995" t="s">
        <v>432</v>
      </c>
      <c r="BP118" s="996"/>
      <c r="BQ118" s="987">
        <v>4694685</v>
      </c>
      <c r="BR118" s="988"/>
      <c r="BS118" s="988"/>
      <c r="BT118" s="988"/>
      <c r="BU118" s="988"/>
      <c r="BV118" s="988">
        <v>4459964</v>
      </c>
      <c r="BW118" s="988"/>
      <c r="BX118" s="988"/>
      <c r="BY118" s="988"/>
      <c r="BZ118" s="988"/>
      <c r="CA118" s="988">
        <v>4305265</v>
      </c>
      <c r="CB118" s="988"/>
      <c r="CC118" s="988"/>
      <c r="CD118" s="988"/>
      <c r="CE118" s="988"/>
      <c r="CF118" s="989"/>
      <c r="CG118" s="990"/>
      <c r="CH118" s="990"/>
      <c r="CI118" s="990"/>
      <c r="CJ118" s="991"/>
      <c r="CK118" s="947"/>
      <c r="CL118" s="948"/>
      <c r="CM118" s="918" t="s">
        <v>433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112</v>
      </c>
      <c r="DH118" s="961"/>
      <c r="DI118" s="961"/>
      <c r="DJ118" s="961"/>
      <c r="DK118" s="962"/>
      <c r="DL118" s="963" t="s">
        <v>112</v>
      </c>
      <c r="DM118" s="961"/>
      <c r="DN118" s="961"/>
      <c r="DO118" s="961"/>
      <c r="DP118" s="962"/>
      <c r="DQ118" s="963" t="s">
        <v>112</v>
      </c>
      <c r="DR118" s="961"/>
      <c r="DS118" s="961"/>
      <c r="DT118" s="961"/>
      <c r="DU118" s="962"/>
      <c r="DV118" s="964" t="s">
        <v>112</v>
      </c>
      <c r="DW118" s="965"/>
      <c r="DX118" s="965"/>
      <c r="DY118" s="965"/>
      <c r="DZ118" s="966"/>
    </row>
    <row r="119" spans="1:130" s="197" customFormat="1" ht="26.25" customHeight="1">
      <c r="A119" s="976" t="s">
        <v>407</v>
      </c>
      <c r="B119" s="946"/>
      <c r="C119" s="925" t="s">
        <v>408</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79" t="s">
        <v>434</v>
      </c>
      <c r="AV119" s="980"/>
      <c r="AW119" s="980"/>
      <c r="AX119" s="980"/>
      <c r="AY119" s="981"/>
      <c r="AZ119" s="942" t="s">
        <v>435</v>
      </c>
      <c r="BA119" s="889"/>
      <c r="BB119" s="889"/>
      <c r="BC119" s="889"/>
      <c r="BD119" s="889"/>
      <c r="BE119" s="889"/>
      <c r="BF119" s="889"/>
      <c r="BG119" s="889"/>
      <c r="BH119" s="889"/>
      <c r="BI119" s="889"/>
      <c r="BJ119" s="889"/>
      <c r="BK119" s="889"/>
      <c r="BL119" s="889"/>
      <c r="BM119" s="889"/>
      <c r="BN119" s="889"/>
      <c r="BO119" s="889"/>
      <c r="BP119" s="890"/>
      <c r="BQ119" s="928">
        <v>1481211</v>
      </c>
      <c r="BR119" s="929"/>
      <c r="BS119" s="929"/>
      <c r="BT119" s="929"/>
      <c r="BU119" s="929"/>
      <c r="BV119" s="929">
        <v>1361211</v>
      </c>
      <c r="BW119" s="929"/>
      <c r="BX119" s="929"/>
      <c r="BY119" s="929"/>
      <c r="BZ119" s="929"/>
      <c r="CA119" s="929">
        <v>1355105</v>
      </c>
      <c r="CB119" s="929"/>
      <c r="CC119" s="929"/>
      <c r="CD119" s="929"/>
      <c r="CE119" s="929"/>
      <c r="CF119" s="943">
        <v>85.2</v>
      </c>
      <c r="CG119" s="944"/>
      <c r="CH119" s="944"/>
      <c r="CI119" s="944"/>
      <c r="CJ119" s="944"/>
      <c r="CK119" s="949"/>
      <c r="CL119" s="950"/>
      <c r="CM119" s="1006" t="s">
        <v>436</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v>24414</v>
      </c>
      <c r="DH119" s="1000"/>
      <c r="DI119" s="1000"/>
      <c r="DJ119" s="1000"/>
      <c r="DK119" s="1001"/>
      <c r="DL119" s="1002">
        <v>20536</v>
      </c>
      <c r="DM119" s="1000"/>
      <c r="DN119" s="1000"/>
      <c r="DO119" s="1000"/>
      <c r="DP119" s="1001"/>
      <c r="DQ119" s="1002">
        <v>16584</v>
      </c>
      <c r="DR119" s="1000"/>
      <c r="DS119" s="1000"/>
      <c r="DT119" s="1000"/>
      <c r="DU119" s="1001"/>
      <c r="DV119" s="1003">
        <v>1</v>
      </c>
      <c r="DW119" s="1004"/>
      <c r="DX119" s="1004"/>
      <c r="DY119" s="1004"/>
      <c r="DZ119" s="1005"/>
    </row>
    <row r="120" spans="1:130" s="197" customFormat="1" ht="26.25" customHeight="1">
      <c r="A120" s="977"/>
      <c r="B120" s="948"/>
      <c r="C120" s="918" t="s">
        <v>411</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112</v>
      </c>
      <c r="AB120" s="961"/>
      <c r="AC120" s="961"/>
      <c r="AD120" s="961"/>
      <c r="AE120" s="962"/>
      <c r="AF120" s="963" t="s">
        <v>112</v>
      </c>
      <c r="AG120" s="961"/>
      <c r="AH120" s="961"/>
      <c r="AI120" s="961"/>
      <c r="AJ120" s="962"/>
      <c r="AK120" s="963" t="s">
        <v>112</v>
      </c>
      <c r="AL120" s="961"/>
      <c r="AM120" s="961"/>
      <c r="AN120" s="961"/>
      <c r="AO120" s="962"/>
      <c r="AP120" s="964" t="s">
        <v>112</v>
      </c>
      <c r="AQ120" s="965"/>
      <c r="AR120" s="965"/>
      <c r="AS120" s="965"/>
      <c r="AT120" s="966"/>
      <c r="AU120" s="982"/>
      <c r="AV120" s="983"/>
      <c r="AW120" s="983"/>
      <c r="AX120" s="983"/>
      <c r="AY120" s="984"/>
      <c r="AZ120" s="951" t="s">
        <v>437</v>
      </c>
      <c r="BA120" s="952"/>
      <c r="BB120" s="952"/>
      <c r="BC120" s="952"/>
      <c r="BD120" s="952"/>
      <c r="BE120" s="952"/>
      <c r="BF120" s="952"/>
      <c r="BG120" s="952"/>
      <c r="BH120" s="952"/>
      <c r="BI120" s="952"/>
      <c r="BJ120" s="952"/>
      <c r="BK120" s="952"/>
      <c r="BL120" s="952"/>
      <c r="BM120" s="952"/>
      <c r="BN120" s="952"/>
      <c r="BO120" s="952"/>
      <c r="BP120" s="953"/>
      <c r="BQ120" s="921">
        <v>334029</v>
      </c>
      <c r="BR120" s="922"/>
      <c r="BS120" s="922"/>
      <c r="BT120" s="922"/>
      <c r="BU120" s="922"/>
      <c r="BV120" s="922">
        <v>316627</v>
      </c>
      <c r="BW120" s="922"/>
      <c r="BX120" s="922"/>
      <c r="BY120" s="922"/>
      <c r="BZ120" s="922"/>
      <c r="CA120" s="922">
        <v>303264</v>
      </c>
      <c r="CB120" s="922"/>
      <c r="CC120" s="922"/>
      <c r="CD120" s="922"/>
      <c r="CE120" s="922"/>
      <c r="CF120" s="916">
        <v>19.100000000000001</v>
      </c>
      <c r="CG120" s="917"/>
      <c r="CH120" s="917"/>
      <c r="CI120" s="917"/>
      <c r="CJ120" s="917"/>
      <c r="CK120" s="1015" t="s">
        <v>438</v>
      </c>
      <c r="CL120" s="1016"/>
      <c r="CM120" s="1016"/>
      <c r="CN120" s="1016"/>
      <c r="CO120" s="1017"/>
      <c r="CP120" s="1023" t="s">
        <v>385</v>
      </c>
      <c r="CQ120" s="1024"/>
      <c r="CR120" s="1024"/>
      <c r="CS120" s="1024"/>
      <c r="CT120" s="1024"/>
      <c r="CU120" s="1024"/>
      <c r="CV120" s="1024"/>
      <c r="CW120" s="1024"/>
      <c r="CX120" s="1024"/>
      <c r="CY120" s="1024"/>
      <c r="CZ120" s="1024"/>
      <c r="DA120" s="1024"/>
      <c r="DB120" s="1024"/>
      <c r="DC120" s="1024"/>
      <c r="DD120" s="1024"/>
      <c r="DE120" s="1024"/>
      <c r="DF120" s="1025"/>
      <c r="DG120" s="928">
        <v>1253753</v>
      </c>
      <c r="DH120" s="929"/>
      <c r="DI120" s="929"/>
      <c r="DJ120" s="929"/>
      <c r="DK120" s="929"/>
      <c r="DL120" s="929">
        <v>1207715</v>
      </c>
      <c r="DM120" s="929"/>
      <c r="DN120" s="929"/>
      <c r="DO120" s="929"/>
      <c r="DP120" s="929"/>
      <c r="DQ120" s="929">
        <v>1179253</v>
      </c>
      <c r="DR120" s="929"/>
      <c r="DS120" s="929"/>
      <c r="DT120" s="929"/>
      <c r="DU120" s="929"/>
      <c r="DV120" s="930">
        <v>74.099999999999994</v>
      </c>
      <c r="DW120" s="930"/>
      <c r="DX120" s="930"/>
      <c r="DY120" s="930"/>
      <c r="DZ120" s="931"/>
    </row>
    <row r="121" spans="1:130" s="197" customFormat="1" ht="26.25" customHeight="1">
      <c r="A121" s="977"/>
      <c r="B121" s="948"/>
      <c r="C121" s="1012" t="s">
        <v>439</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v>4348</v>
      </c>
      <c r="AB121" s="961"/>
      <c r="AC121" s="961"/>
      <c r="AD121" s="961"/>
      <c r="AE121" s="962"/>
      <c r="AF121" s="963">
        <v>4348</v>
      </c>
      <c r="AG121" s="961"/>
      <c r="AH121" s="961"/>
      <c r="AI121" s="961"/>
      <c r="AJ121" s="962"/>
      <c r="AK121" s="963">
        <v>4348</v>
      </c>
      <c r="AL121" s="961"/>
      <c r="AM121" s="961"/>
      <c r="AN121" s="961"/>
      <c r="AO121" s="962"/>
      <c r="AP121" s="964">
        <v>0.3</v>
      </c>
      <c r="AQ121" s="965"/>
      <c r="AR121" s="965"/>
      <c r="AS121" s="965"/>
      <c r="AT121" s="966"/>
      <c r="AU121" s="982"/>
      <c r="AV121" s="983"/>
      <c r="AW121" s="983"/>
      <c r="AX121" s="983"/>
      <c r="AY121" s="984"/>
      <c r="AZ121" s="997" t="s">
        <v>440</v>
      </c>
      <c r="BA121" s="973"/>
      <c r="BB121" s="973"/>
      <c r="BC121" s="973"/>
      <c r="BD121" s="973"/>
      <c r="BE121" s="973"/>
      <c r="BF121" s="973"/>
      <c r="BG121" s="973"/>
      <c r="BH121" s="973"/>
      <c r="BI121" s="973"/>
      <c r="BJ121" s="973"/>
      <c r="BK121" s="973"/>
      <c r="BL121" s="973"/>
      <c r="BM121" s="973"/>
      <c r="BN121" s="973"/>
      <c r="BO121" s="973"/>
      <c r="BP121" s="974"/>
      <c r="BQ121" s="987">
        <v>2970878</v>
      </c>
      <c r="BR121" s="988"/>
      <c r="BS121" s="988"/>
      <c r="BT121" s="988"/>
      <c r="BU121" s="988"/>
      <c r="BV121" s="988">
        <v>2894753</v>
      </c>
      <c r="BW121" s="988"/>
      <c r="BX121" s="988"/>
      <c r="BY121" s="988"/>
      <c r="BZ121" s="988"/>
      <c r="CA121" s="988">
        <v>2847305</v>
      </c>
      <c r="CB121" s="988"/>
      <c r="CC121" s="988"/>
      <c r="CD121" s="988"/>
      <c r="CE121" s="988"/>
      <c r="CF121" s="1026">
        <v>179</v>
      </c>
      <c r="CG121" s="1027"/>
      <c r="CH121" s="1027"/>
      <c r="CI121" s="1027"/>
      <c r="CJ121" s="1027"/>
      <c r="CK121" s="1018"/>
      <c r="CL121" s="1019"/>
      <c r="CM121" s="1019"/>
      <c r="CN121" s="1019"/>
      <c r="CO121" s="1020"/>
      <c r="CP121" s="1009" t="s">
        <v>387</v>
      </c>
      <c r="CQ121" s="1010"/>
      <c r="CR121" s="1010"/>
      <c r="CS121" s="1010"/>
      <c r="CT121" s="1010"/>
      <c r="CU121" s="1010"/>
      <c r="CV121" s="1010"/>
      <c r="CW121" s="1010"/>
      <c r="CX121" s="1010"/>
      <c r="CY121" s="1010"/>
      <c r="CZ121" s="1010"/>
      <c r="DA121" s="1010"/>
      <c r="DB121" s="1010"/>
      <c r="DC121" s="1010"/>
      <c r="DD121" s="1010"/>
      <c r="DE121" s="1010"/>
      <c r="DF121" s="1011"/>
      <c r="DG121" s="921">
        <v>488304</v>
      </c>
      <c r="DH121" s="922"/>
      <c r="DI121" s="922"/>
      <c r="DJ121" s="922"/>
      <c r="DK121" s="922"/>
      <c r="DL121" s="922">
        <v>446439</v>
      </c>
      <c r="DM121" s="922"/>
      <c r="DN121" s="922"/>
      <c r="DO121" s="922"/>
      <c r="DP121" s="922"/>
      <c r="DQ121" s="922">
        <v>409534</v>
      </c>
      <c r="DR121" s="922"/>
      <c r="DS121" s="922"/>
      <c r="DT121" s="922"/>
      <c r="DU121" s="922"/>
      <c r="DV121" s="923">
        <v>25.7</v>
      </c>
      <c r="DW121" s="923"/>
      <c r="DX121" s="923"/>
      <c r="DY121" s="923"/>
      <c r="DZ121" s="924"/>
    </row>
    <row r="122" spans="1:130" s="197" customFormat="1" ht="26.25" customHeight="1">
      <c r="A122" s="977"/>
      <c r="B122" s="948"/>
      <c r="C122" s="918" t="s">
        <v>421</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112</v>
      </c>
      <c r="AB122" s="961"/>
      <c r="AC122" s="961"/>
      <c r="AD122" s="961"/>
      <c r="AE122" s="962"/>
      <c r="AF122" s="963" t="s">
        <v>112</v>
      </c>
      <c r="AG122" s="961"/>
      <c r="AH122" s="961"/>
      <c r="AI122" s="961"/>
      <c r="AJ122" s="962"/>
      <c r="AK122" s="963" t="s">
        <v>112</v>
      </c>
      <c r="AL122" s="961"/>
      <c r="AM122" s="961"/>
      <c r="AN122" s="961"/>
      <c r="AO122" s="962"/>
      <c r="AP122" s="964" t="s">
        <v>112</v>
      </c>
      <c r="AQ122" s="965"/>
      <c r="AR122" s="965"/>
      <c r="AS122" s="965"/>
      <c r="AT122" s="966"/>
      <c r="AU122" s="985"/>
      <c r="AV122" s="986"/>
      <c r="AW122" s="986"/>
      <c r="AX122" s="986"/>
      <c r="AY122" s="986"/>
      <c r="AZ122" s="228" t="s">
        <v>171</v>
      </c>
      <c r="BA122" s="228"/>
      <c r="BB122" s="228"/>
      <c r="BC122" s="228"/>
      <c r="BD122" s="228"/>
      <c r="BE122" s="228"/>
      <c r="BF122" s="228"/>
      <c r="BG122" s="228"/>
      <c r="BH122" s="228"/>
      <c r="BI122" s="228"/>
      <c r="BJ122" s="228"/>
      <c r="BK122" s="228"/>
      <c r="BL122" s="228"/>
      <c r="BM122" s="228"/>
      <c r="BN122" s="228"/>
      <c r="BO122" s="995" t="s">
        <v>441</v>
      </c>
      <c r="BP122" s="996"/>
      <c r="BQ122" s="1036">
        <v>4786118</v>
      </c>
      <c r="BR122" s="1037"/>
      <c r="BS122" s="1037"/>
      <c r="BT122" s="1037"/>
      <c r="BU122" s="1037"/>
      <c r="BV122" s="1037">
        <v>4572591</v>
      </c>
      <c r="BW122" s="1037"/>
      <c r="BX122" s="1037"/>
      <c r="BY122" s="1037"/>
      <c r="BZ122" s="1037"/>
      <c r="CA122" s="1037">
        <v>4505674</v>
      </c>
      <c r="CB122" s="1037"/>
      <c r="CC122" s="1037"/>
      <c r="CD122" s="1037"/>
      <c r="CE122" s="1037"/>
      <c r="CF122" s="989"/>
      <c r="CG122" s="990"/>
      <c r="CH122" s="990"/>
      <c r="CI122" s="990"/>
      <c r="CJ122" s="991"/>
      <c r="CK122" s="1018"/>
      <c r="CL122" s="1019"/>
      <c r="CM122" s="1019"/>
      <c r="CN122" s="1019"/>
      <c r="CO122" s="1020"/>
      <c r="CP122" s="1009" t="s">
        <v>383</v>
      </c>
      <c r="CQ122" s="1010"/>
      <c r="CR122" s="1010"/>
      <c r="CS122" s="1010"/>
      <c r="CT122" s="1010"/>
      <c r="CU122" s="1010"/>
      <c r="CV122" s="1010"/>
      <c r="CW122" s="1010"/>
      <c r="CX122" s="1010"/>
      <c r="CY122" s="1010"/>
      <c r="CZ122" s="1010"/>
      <c r="DA122" s="1010"/>
      <c r="DB122" s="1010"/>
      <c r="DC122" s="1010"/>
      <c r="DD122" s="1010"/>
      <c r="DE122" s="1010"/>
      <c r="DF122" s="1011"/>
      <c r="DG122" s="921">
        <v>437</v>
      </c>
      <c r="DH122" s="922"/>
      <c r="DI122" s="922"/>
      <c r="DJ122" s="922"/>
      <c r="DK122" s="922"/>
      <c r="DL122" s="922">
        <v>852</v>
      </c>
      <c r="DM122" s="922"/>
      <c r="DN122" s="922"/>
      <c r="DO122" s="922"/>
      <c r="DP122" s="922"/>
      <c r="DQ122" s="922">
        <v>1647</v>
      </c>
      <c r="DR122" s="922"/>
      <c r="DS122" s="922"/>
      <c r="DT122" s="922"/>
      <c r="DU122" s="922"/>
      <c r="DV122" s="923">
        <v>0.1</v>
      </c>
      <c r="DW122" s="923"/>
      <c r="DX122" s="923"/>
      <c r="DY122" s="923"/>
      <c r="DZ122" s="924"/>
    </row>
    <row r="123" spans="1:130" s="197" customFormat="1" ht="26.25" customHeight="1" thickBot="1">
      <c r="A123" s="977"/>
      <c r="B123" s="948"/>
      <c r="C123" s="918" t="s">
        <v>427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112</v>
      </c>
      <c r="AB123" s="961"/>
      <c r="AC123" s="961"/>
      <c r="AD123" s="961"/>
      <c r="AE123" s="962"/>
      <c r="AF123" s="963" t="s">
        <v>112</v>
      </c>
      <c r="AG123" s="961"/>
      <c r="AH123" s="961"/>
      <c r="AI123" s="961"/>
      <c r="AJ123" s="962"/>
      <c r="AK123" s="963" t="s">
        <v>112</v>
      </c>
      <c r="AL123" s="961"/>
      <c r="AM123" s="961"/>
      <c r="AN123" s="961"/>
      <c r="AO123" s="962"/>
      <c r="AP123" s="964" t="s">
        <v>112</v>
      </c>
      <c r="AQ123" s="965"/>
      <c r="AR123" s="965"/>
      <c r="AS123" s="965"/>
      <c r="AT123" s="966"/>
      <c r="AU123" s="1033" t="s">
        <v>442</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t="s">
        <v>112</v>
      </c>
      <c r="BR123" s="1029"/>
      <c r="BS123" s="1029"/>
      <c r="BT123" s="1029"/>
      <c r="BU123" s="1029"/>
      <c r="BV123" s="1029" t="s">
        <v>112</v>
      </c>
      <c r="BW123" s="1029"/>
      <c r="BX123" s="1029"/>
      <c r="BY123" s="1029"/>
      <c r="BZ123" s="1029"/>
      <c r="CA123" s="1029" t="s">
        <v>112</v>
      </c>
      <c r="CB123" s="1029"/>
      <c r="CC123" s="1029"/>
      <c r="CD123" s="1029"/>
      <c r="CE123" s="1029"/>
      <c r="CF123" s="1030"/>
      <c r="CG123" s="1031"/>
      <c r="CH123" s="1031"/>
      <c r="CI123" s="1031"/>
      <c r="CJ123" s="1032"/>
      <c r="CK123" s="1018"/>
      <c r="CL123" s="1019"/>
      <c r="CM123" s="1019"/>
      <c r="CN123" s="1019"/>
      <c r="CO123" s="1020"/>
      <c r="CP123" s="1009"/>
      <c r="CQ123" s="1010"/>
      <c r="CR123" s="1010"/>
      <c r="CS123" s="1010"/>
      <c r="CT123" s="1010"/>
      <c r="CU123" s="1010"/>
      <c r="CV123" s="1010"/>
      <c r="CW123" s="1010"/>
      <c r="CX123" s="1010"/>
      <c r="CY123" s="1010"/>
      <c r="CZ123" s="1010"/>
      <c r="DA123" s="1010"/>
      <c r="DB123" s="1010"/>
      <c r="DC123" s="1010"/>
      <c r="DD123" s="1010"/>
      <c r="DE123" s="1010"/>
      <c r="DF123" s="1011"/>
      <c r="DG123" s="960"/>
      <c r="DH123" s="961"/>
      <c r="DI123" s="961"/>
      <c r="DJ123" s="961"/>
      <c r="DK123" s="962"/>
      <c r="DL123" s="963"/>
      <c r="DM123" s="961"/>
      <c r="DN123" s="961"/>
      <c r="DO123" s="961"/>
      <c r="DP123" s="962"/>
      <c r="DQ123" s="963"/>
      <c r="DR123" s="961"/>
      <c r="DS123" s="961"/>
      <c r="DT123" s="961"/>
      <c r="DU123" s="962"/>
      <c r="DV123" s="964"/>
      <c r="DW123" s="965"/>
      <c r="DX123" s="965"/>
      <c r="DY123" s="965"/>
      <c r="DZ123" s="966"/>
    </row>
    <row r="124" spans="1:130" s="197" customFormat="1" ht="26.25" customHeight="1">
      <c r="A124" s="977"/>
      <c r="B124" s="948"/>
      <c r="C124" s="918" t="s">
        <v>431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112</v>
      </c>
      <c r="AB124" s="961"/>
      <c r="AC124" s="961"/>
      <c r="AD124" s="961"/>
      <c r="AE124" s="962"/>
      <c r="AF124" s="963" t="s">
        <v>112</v>
      </c>
      <c r="AG124" s="961"/>
      <c r="AH124" s="961"/>
      <c r="AI124" s="961"/>
      <c r="AJ124" s="962"/>
      <c r="AK124" s="963" t="s">
        <v>112</v>
      </c>
      <c r="AL124" s="961"/>
      <c r="AM124" s="961"/>
      <c r="AN124" s="961"/>
      <c r="AO124" s="962"/>
      <c r="AP124" s="964" t="s">
        <v>112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443</v>
      </c>
      <c r="CQ124" s="1010"/>
      <c r="CR124" s="1010"/>
      <c r="CS124" s="1010"/>
      <c r="CT124" s="1010"/>
      <c r="CU124" s="1010"/>
      <c r="CV124" s="1010"/>
      <c r="CW124" s="1010"/>
      <c r="CX124" s="1010"/>
      <c r="CY124" s="1010"/>
      <c r="CZ124" s="1010"/>
      <c r="DA124" s="1010"/>
      <c r="DB124" s="1010"/>
      <c r="DC124" s="1010"/>
      <c r="DD124" s="1010"/>
      <c r="DE124" s="1010"/>
      <c r="DF124" s="1011"/>
      <c r="DG124" s="999" t="s">
        <v>112</v>
      </c>
      <c r="DH124" s="1000"/>
      <c r="DI124" s="1000"/>
      <c r="DJ124" s="1000"/>
      <c r="DK124" s="1001"/>
      <c r="DL124" s="1002" t="s">
        <v>112</v>
      </c>
      <c r="DM124" s="1000"/>
      <c r="DN124" s="1000"/>
      <c r="DO124" s="1000"/>
      <c r="DP124" s="1001"/>
      <c r="DQ124" s="1002" t="s">
        <v>112</v>
      </c>
      <c r="DR124" s="1000"/>
      <c r="DS124" s="1000"/>
      <c r="DT124" s="1000"/>
      <c r="DU124" s="1001"/>
      <c r="DV124" s="1003" t="s">
        <v>112</v>
      </c>
      <c r="DW124" s="1004"/>
      <c r="DX124" s="1004"/>
      <c r="DY124" s="1004"/>
      <c r="DZ124" s="1005"/>
    </row>
    <row r="125" spans="1:130" s="197" customFormat="1" ht="26.25" customHeight="1" thickBot="1">
      <c r="A125" s="977"/>
      <c r="B125" s="948"/>
      <c r="C125" s="918" t="s">
        <v>433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v>4713</v>
      </c>
      <c r="AB125" s="961"/>
      <c r="AC125" s="961"/>
      <c r="AD125" s="961"/>
      <c r="AE125" s="962"/>
      <c r="AF125" s="963">
        <v>4713</v>
      </c>
      <c r="AG125" s="961"/>
      <c r="AH125" s="961"/>
      <c r="AI125" s="961"/>
      <c r="AJ125" s="962"/>
      <c r="AK125" s="963">
        <v>4713</v>
      </c>
      <c r="AL125" s="961"/>
      <c r="AM125" s="961"/>
      <c r="AN125" s="961"/>
      <c r="AO125" s="962"/>
      <c r="AP125" s="964">
        <v>0.3</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444</v>
      </c>
      <c r="CL125" s="1016"/>
      <c r="CM125" s="1016"/>
      <c r="CN125" s="1016"/>
      <c r="CO125" s="1017"/>
      <c r="CP125" s="942" t="s">
        <v>445</v>
      </c>
      <c r="CQ125" s="889"/>
      <c r="CR125" s="889"/>
      <c r="CS125" s="889"/>
      <c r="CT125" s="889"/>
      <c r="CU125" s="889"/>
      <c r="CV125" s="889"/>
      <c r="CW125" s="889"/>
      <c r="CX125" s="889"/>
      <c r="CY125" s="889"/>
      <c r="CZ125" s="889"/>
      <c r="DA125" s="889"/>
      <c r="DB125" s="889"/>
      <c r="DC125" s="889"/>
      <c r="DD125" s="889"/>
      <c r="DE125" s="889"/>
      <c r="DF125" s="890"/>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7" customFormat="1" ht="26.25" customHeight="1">
      <c r="A126" s="977"/>
      <c r="B126" s="948"/>
      <c r="C126" s="918" t="s">
        <v>436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112</v>
      </c>
      <c r="AB126" s="961"/>
      <c r="AC126" s="961"/>
      <c r="AD126" s="961"/>
      <c r="AE126" s="962"/>
      <c r="AF126" s="963" t="s">
        <v>112</v>
      </c>
      <c r="AG126" s="961"/>
      <c r="AH126" s="961"/>
      <c r="AI126" s="961"/>
      <c r="AJ126" s="962"/>
      <c r="AK126" s="963" t="s">
        <v>112</v>
      </c>
      <c r="AL126" s="961"/>
      <c r="AM126" s="961"/>
      <c r="AN126" s="961"/>
      <c r="AO126" s="962"/>
      <c r="AP126" s="964" t="s">
        <v>112</v>
      </c>
      <c r="AQ126" s="965"/>
      <c r="AR126" s="965"/>
      <c r="AS126" s="965"/>
      <c r="AT126" s="966"/>
      <c r="AU126" s="233"/>
      <c r="AV126" s="233"/>
      <c r="AW126" s="233"/>
      <c r="AX126" s="1038" t="s">
        <v>446</v>
      </c>
      <c r="AY126" s="1039"/>
      <c r="AZ126" s="1039"/>
      <c r="BA126" s="1039"/>
      <c r="BB126" s="1039"/>
      <c r="BC126" s="1039"/>
      <c r="BD126" s="1039"/>
      <c r="BE126" s="1040"/>
      <c r="BF126" s="1054" t="s">
        <v>447</v>
      </c>
      <c r="BG126" s="1039"/>
      <c r="BH126" s="1039"/>
      <c r="BI126" s="1039"/>
      <c r="BJ126" s="1039"/>
      <c r="BK126" s="1039"/>
      <c r="BL126" s="1040"/>
      <c r="BM126" s="1054" t="s">
        <v>448</v>
      </c>
      <c r="BN126" s="1039"/>
      <c r="BO126" s="1039"/>
      <c r="BP126" s="1039"/>
      <c r="BQ126" s="1039"/>
      <c r="BR126" s="1039"/>
      <c r="BS126" s="1040"/>
      <c r="BT126" s="1054" t="s">
        <v>449</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450</v>
      </c>
      <c r="CQ126" s="952"/>
      <c r="CR126" s="952"/>
      <c r="CS126" s="952"/>
      <c r="CT126" s="952"/>
      <c r="CU126" s="952"/>
      <c r="CV126" s="952"/>
      <c r="CW126" s="952"/>
      <c r="CX126" s="952"/>
      <c r="CY126" s="952"/>
      <c r="CZ126" s="952"/>
      <c r="DA126" s="952"/>
      <c r="DB126" s="952"/>
      <c r="DC126" s="952"/>
      <c r="DD126" s="952"/>
      <c r="DE126" s="952"/>
      <c r="DF126" s="953"/>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7" customFormat="1" ht="26.25" customHeight="1" thickBot="1">
      <c r="A127" s="978"/>
      <c r="B127" s="950"/>
      <c r="C127" s="1006" t="s">
        <v>451</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112</v>
      </c>
      <c r="AB127" s="961"/>
      <c r="AC127" s="961"/>
      <c r="AD127" s="961"/>
      <c r="AE127" s="962"/>
      <c r="AF127" s="963" t="s">
        <v>112</v>
      </c>
      <c r="AG127" s="961"/>
      <c r="AH127" s="961"/>
      <c r="AI127" s="961"/>
      <c r="AJ127" s="962"/>
      <c r="AK127" s="963" t="s">
        <v>112</v>
      </c>
      <c r="AL127" s="961"/>
      <c r="AM127" s="961"/>
      <c r="AN127" s="961"/>
      <c r="AO127" s="962"/>
      <c r="AP127" s="964" t="s">
        <v>112</v>
      </c>
      <c r="AQ127" s="965"/>
      <c r="AR127" s="965"/>
      <c r="AS127" s="965"/>
      <c r="AT127" s="966"/>
      <c r="AU127" s="233"/>
      <c r="AV127" s="233"/>
      <c r="AW127" s="233"/>
      <c r="AX127" s="888" t="s">
        <v>452</v>
      </c>
      <c r="AY127" s="889"/>
      <c r="AZ127" s="889"/>
      <c r="BA127" s="889"/>
      <c r="BB127" s="889"/>
      <c r="BC127" s="889"/>
      <c r="BD127" s="889"/>
      <c r="BE127" s="890"/>
      <c r="BF127" s="1043" t="s">
        <v>112</v>
      </c>
      <c r="BG127" s="1044"/>
      <c r="BH127" s="1044"/>
      <c r="BI127" s="1044"/>
      <c r="BJ127" s="1044"/>
      <c r="BK127" s="1044"/>
      <c r="BL127" s="1053"/>
      <c r="BM127" s="1043">
        <v>15</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453</v>
      </c>
      <c r="CQ127" s="1047"/>
      <c r="CR127" s="1047"/>
      <c r="CS127" s="1047"/>
      <c r="CT127" s="1047"/>
      <c r="CU127" s="1047"/>
      <c r="CV127" s="1047"/>
      <c r="CW127" s="1047"/>
      <c r="CX127" s="1047"/>
      <c r="CY127" s="1047"/>
      <c r="CZ127" s="1047"/>
      <c r="DA127" s="1047"/>
      <c r="DB127" s="1047"/>
      <c r="DC127" s="1047"/>
      <c r="DD127" s="1047"/>
      <c r="DE127" s="1047"/>
      <c r="DF127" s="1048"/>
      <c r="DG127" s="1049" t="s">
        <v>112</v>
      </c>
      <c r="DH127" s="1050"/>
      <c r="DI127" s="1050"/>
      <c r="DJ127" s="1050"/>
      <c r="DK127" s="1050"/>
      <c r="DL127" s="1050" t="s">
        <v>112</v>
      </c>
      <c r="DM127" s="1050"/>
      <c r="DN127" s="1050"/>
      <c r="DO127" s="1050"/>
      <c r="DP127" s="1050"/>
      <c r="DQ127" s="1050" t="s">
        <v>112</v>
      </c>
      <c r="DR127" s="1050"/>
      <c r="DS127" s="1050"/>
      <c r="DT127" s="1050"/>
      <c r="DU127" s="1050"/>
      <c r="DV127" s="1051" t="s">
        <v>112</v>
      </c>
      <c r="DW127" s="1051"/>
      <c r="DX127" s="1051"/>
      <c r="DY127" s="1051"/>
      <c r="DZ127" s="1052"/>
    </row>
    <row r="128" spans="1:130" s="197" customFormat="1" ht="26.25" customHeigh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91">
        <v>26463</v>
      </c>
      <c r="AB128" s="1092"/>
      <c r="AC128" s="1092"/>
      <c r="AD128" s="1092"/>
      <c r="AE128" s="1093"/>
      <c r="AF128" s="1094">
        <v>27430</v>
      </c>
      <c r="AG128" s="1092"/>
      <c r="AH128" s="1092"/>
      <c r="AI128" s="1092"/>
      <c r="AJ128" s="1093"/>
      <c r="AK128" s="1094">
        <v>26470</v>
      </c>
      <c r="AL128" s="1092"/>
      <c r="AM128" s="1092"/>
      <c r="AN128" s="1092"/>
      <c r="AO128" s="1093"/>
      <c r="AP128" s="1095"/>
      <c r="AQ128" s="1096"/>
      <c r="AR128" s="1096"/>
      <c r="AS128" s="1096"/>
      <c r="AT128" s="1097"/>
      <c r="AU128" s="235"/>
      <c r="AV128" s="235"/>
      <c r="AW128" s="235"/>
      <c r="AX128" s="1056" t="s">
        <v>456</v>
      </c>
      <c r="AY128" s="952"/>
      <c r="AZ128" s="952"/>
      <c r="BA128" s="952"/>
      <c r="BB128" s="952"/>
      <c r="BC128" s="952"/>
      <c r="BD128" s="952"/>
      <c r="BE128" s="953"/>
      <c r="BF128" s="1068" t="s">
        <v>112</v>
      </c>
      <c r="BG128" s="1069"/>
      <c r="BH128" s="1069"/>
      <c r="BI128" s="1069"/>
      <c r="BJ128" s="1069"/>
      <c r="BK128" s="1069"/>
      <c r="BL128" s="1070"/>
      <c r="BM128" s="1068">
        <v>20</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457</v>
      </c>
      <c r="X129" s="1063"/>
      <c r="Y129" s="1063"/>
      <c r="Z129" s="1064"/>
      <c r="AA129" s="960">
        <v>1891347</v>
      </c>
      <c r="AB129" s="961"/>
      <c r="AC129" s="961"/>
      <c r="AD129" s="961"/>
      <c r="AE129" s="962"/>
      <c r="AF129" s="963">
        <v>1876806</v>
      </c>
      <c r="AG129" s="961"/>
      <c r="AH129" s="961"/>
      <c r="AI129" s="961"/>
      <c r="AJ129" s="962"/>
      <c r="AK129" s="963">
        <v>1859987</v>
      </c>
      <c r="AL129" s="961"/>
      <c r="AM129" s="961"/>
      <c r="AN129" s="961"/>
      <c r="AO129" s="962"/>
      <c r="AP129" s="1065"/>
      <c r="AQ129" s="1066"/>
      <c r="AR129" s="1066"/>
      <c r="AS129" s="1066"/>
      <c r="AT129" s="1067"/>
      <c r="AU129" s="235"/>
      <c r="AV129" s="235"/>
      <c r="AW129" s="235"/>
      <c r="AX129" s="1056" t="s">
        <v>458</v>
      </c>
      <c r="AY129" s="952"/>
      <c r="AZ129" s="952"/>
      <c r="BA129" s="952"/>
      <c r="BB129" s="952"/>
      <c r="BC129" s="952"/>
      <c r="BD129" s="952"/>
      <c r="BE129" s="953"/>
      <c r="BF129" s="1057">
        <v>11.7</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459</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460</v>
      </c>
      <c r="X130" s="1063"/>
      <c r="Y130" s="1063"/>
      <c r="Z130" s="1064"/>
      <c r="AA130" s="960">
        <v>266760</v>
      </c>
      <c r="AB130" s="961"/>
      <c r="AC130" s="961"/>
      <c r="AD130" s="961"/>
      <c r="AE130" s="962"/>
      <c r="AF130" s="963">
        <v>263980</v>
      </c>
      <c r="AG130" s="961"/>
      <c r="AH130" s="961"/>
      <c r="AI130" s="961"/>
      <c r="AJ130" s="962"/>
      <c r="AK130" s="963">
        <v>269301</v>
      </c>
      <c r="AL130" s="961"/>
      <c r="AM130" s="961"/>
      <c r="AN130" s="961"/>
      <c r="AO130" s="962"/>
      <c r="AP130" s="1065"/>
      <c r="AQ130" s="1066"/>
      <c r="AR130" s="1066"/>
      <c r="AS130" s="1066"/>
      <c r="AT130" s="1067"/>
      <c r="AU130" s="235"/>
      <c r="AV130" s="235"/>
      <c r="AW130" s="235"/>
      <c r="AX130" s="1115" t="s">
        <v>461</v>
      </c>
      <c r="AY130" s="1047"/>
      <c r="AZ130" s="1047"/>
      <c r="BA130" s="1047"/>
      <c r="BB130" s="1047"/>
      <c r="BC130" s="1047"/>
      <c r="BD130" s="1047"/>
      <c r="BE130" s="1048"/>
      <c r="BF130" s="1077" t="s">
        <v>112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462</v>
      </c>
      <c r="X131" s="1086"/>
      <c r="Y131" s="1086"/>
      <c r="Z131" s="1087"/>
      <c r="AA131" s="999">
        <v>1624587</v>
      </c>
      <c r="AB131" s="1000"/>
      <c r="AC131" s="1000"/>
      <c r="AD131" s="1000"/>
      <c r="AE131" s="1001"/>
      <c r="AF131" s="1002">
        <v>1612826</v>
      </c>
      <c r="AG131" s="1000"/>
      <c r="AH131" s="1000"/>
      <c r="AI131" s="1000"/>
      <c r="AJ131" s="1001"/>
      <c r="AK131" s="1002">
        <v>1590686</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463</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464</v>
      </c>
      <c r="W132" s="1103"/>
      <c r="X132" s="1103"/>
      <c r="Y132" s="1103"/>
      <c r="Z132" s="1104"/>
      <c r="AA132" s="1105">
        <v>11.83266886</v>
      </c>
      <c r="AB132" s="1106"/>
      <c r="AC132" s="1106"/>
      <c r="AD132" s="1106"/>
      <c r="AE132" s="1107"/>
      <c r="AF132" s="1108">
        <v>11.964526859999999</v>
      </c>
      <c r="AG132" s="1106"/>
      <c r="AH132" s="1106"/>
      <c r="AI132" s="1106"/>
      <c r="AJ132" s="1107"/>
      <c r="AK132" s="1108">
        <v>11.42701954</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465</v>
      </c>
      <c r="W133" s="1110"/>
      <c r="X133" s="1110"/>
      <c r="Y133" s="1110"/>
      <c r="Z133" s="1111"/>
      <c r="AA133" s="1112">
        <v>11.7</v>
      </c>
      <c r="AB133" s="1113"/>
      <c r="AC133" s="1113"/>
      <c r="AD133" s="1113"/>
      <c r="AE133" s="1114"/>
      <c r="AF133" s="1112">
        <v>11.8</v>
      </c>
      <c r="AG133" s="1113"/>
      <c r="AH133" s="1113"/>
      <c r="AI133" s="1113"/>
      <c r="AJ133" s="1114"/>
      <c r="AK133" s="1112">
        <v>11.7</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21" t="s">
        <v>473</v>
      </c>
      <c r="H9" s="1122"/>
      <c r="I9" s="1122"/>
      <c r="J9" s="1123"/>
      <c r="K9" s="263">
        <v>504019</v>
      </c>
      <c r="L9" s="264">
        <v>88008</v>
      </c>
      <c r="M9" s="265">
        <v>107721</v>
      </c>
      <c r="N9" s="266">
        <v>-18.3</v>
      </c>
    </row>
    <row r="10" spans="1:16">
      <c r="A10" s="248"/>
      <c r="B10" s="244"/>
      <c r="C10" s="244"/>
      <c r="D10" s="244"/>
      <c r="E10" s="244"/>
      <c r="F10" s="244"/>
      <c r="G10" s="1121" t="s">
        <v>474</v>
      </c>
      <c r="H10" s="1122"/>
      <c r="I10" s="1122"/>
      <c r="J10" s="1123"/>
      <c r="K10" s="267">
        <v>54883</v>
      </c>
      <c r="L10" s="268">
        <v>9583</v>
      </c>
      <c r="M10" s="269">
        <v>11248</v>
      </c>
      <c r="N10" s="270">
        <v>-14.8</v>
      </c>
    </row>
    <row r="11" spans="1:16" ht="13.5" customHeight="1">
      <c r="A11" s="248"/>
      <c r="B11" s="244"/>
      <c r="C11" s="244"/>
      <c r="D11" s="244"/>
      <c r="E11" s="244"/>
      <c r="F11" s="244"/>
      <c r="G11" s="1121" t="s">
        <v>475</v>
      </c>
      <c r="H11" s="1122"/>
      <c r="I11" s="1122"/>
      <c r="J11" s="1123"/>
      <c r="K11" s="267">
        <v>69526</v>
      </c>
      <c r="L11" s="268">
        <v>12140</v>
      </c>
      <c r="M11" s="269">
        <v>13957</v>
      </c>
      <c r="N11" s="270">
        <v>-13</v>
      </c>
    </row>
    <row r="12" spans="1:16" ht="13.5" customHeight="1">
      <c r="A12" s="248"/>
      <c r="B12" s="244"/>
      <c r="C12" s="244"/>
      <c r="D12" s="244"/>
      <c r="E12" s="244"/>
      <c r="F12" s="244"/>
      <c r="G12" s="1121" t="s">
        <v>476</v>
      </c>
      <c r="H12" s="1122"/>
      <c r="I12" s="1122"/>
      <c r="J12" s="1123"/>
      <c r="K12" s="267">
        <v>4510</v>
      </c>
      <c r="L12" s="268">
        <v>787</v>
      </c>
      <c r="M12" s="269">
        <v>971</v>
      </c>
      <c r="N12" s="270">
        <v>-18.899999999999999</v>
      </c>
    </row>
    <row r="13" spans="1:16" ht="13.5" customHeight="1">
      <c r="A13" s="248"/>
      <c r="B13" s="244"/>
      <c r="C13" s="244"/>
      <c r="D13" s="244"/>
      <c r="E13" s="244"/>
      <c r="F13" s="244"/>
      <c r="G13" s="1121" t="s">
        <v>477</v>
      </c>
      <c r="H13" s="1122"/>
      <c r="I13" s="1122"/>
      <c r="J13" s="1123"/>
      <c r="K13" s="267" t="s">
        <v>478</v>
      </c>
      <c r="L13" s="268" t="s">
        <v>478</v>
      </c>
      <c r="M13" s="269" t="s">
        <v>478</v>
      </c>
      <c r="N13" s="270" t="s">
        <v>478</v>
      </c>
    </row>
    <row r="14" spans="1:16" ht="13.5" customHeight="1">
      <c r="A14" s="248"/>
      <c r="B14" s="244"/>
      <c r="C14" s="244"/>
      <c r="D14" s="244"/>
      <c r="E14" s="244"/>
      <c r="F14" s="244"/>
      <c r="G14" s="1121" t="s">
        <v>479</v>
      </c>
      <c r="H14" s="1122"/>
      <c r="I14" s="1122"/>
      <c r="J14" s="1123"/>
      <c r="K14" s="267">
        <v>28986</v>
      </c>
      <c r="L14" s="268">
        <v>5061</v>
      </c>
      <c r="M14" s="269">
        <v>5742</v>
      </c>
      <c r="N14" s="270">
        <v>-11.9</v>
      </c>
    </row>
    <row r="15" spans="1:16" ht="13.5" customHeight="1">
      <c r="A15" s="248"/>
      <c r="B15" s="244"/>
      <c r="C15" s="244"/>
      <c r="D15" s="244"/>
      <c r="E15" s="244"/>
      <c r="F15" s="244"/>
      <c r="G15" s="1121" t="s">
        <v>480</v>
      </c>
      <c r="H15" s="1122"/>
      <c r="I15" s="1122"/>
      <c r="J15" s="1123"/>
      <c r="K15" s="267">
        <v>7117</v>
      </c>
      <c r="L15" s="268">
        <v>1243</v>
      </c>
      <c r="M15" s="269">
        <v>2506</v>
      </c>
      <c r="N15" s="270">
        <v>-50.4</v>
      </c>
    </row>
    <row r="16" spans="1:16">
      <c r="A16" s="248"/>
      <c r="B16" s="244"/>
      <c r="C16" s="244"/>
      <c r="D16" s="244"/>
      <c r="E16" s="244"/>
      <c r="F16" s="244"/>
      <c r="G16" s="1124" t="s">
        <v>481</v>
      </c>
      <c r="H16" s="1125"/>
      <c r="I16" s="1125"/>
      <c r="J16" s="1126"/>
      <c r="K16" s="268">
        <v>-52190</v>
      </c>
      <c r="L16" s="268">
        <v>-9113</v>
      </c>
      <c r="M16" s="269">
        <v>-10736</v>
      </c>
      <c r="N16" s="270">
        <v>-15.1</v>
      </c>
    </row>
    <row r="17" spans="1:16">
      <c r="A17" s="248"/>
      <c r="B17" s="244"/>
      <c r="C17" s="244"/>
      <c r="D17" s="244"/>
      <c r="E17" s="244"/>
      <c r="F17" s="244"/>
      <c r="G17" s="1124" t="s">
        <v>171</v>
      </c>
      <c r="H17" s="1125"/>
      <c r="I17" s="1125"/>
      <c r="J17" s="1126"/>
      <c r="K17" s="268">
        <v>616851</v>
      </c>
      <c r="L17" s="268">
        <v>107709</v>
      </c>
      <c r="M17" s="269">
        <v>131409</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6" t="s">
        <v>486</v>
      </c>
      <c r="H21" s="1117"/>
      <c r="I21" s="1117"/>
      <c r="J21" s="1118"/>
      <c r="K21" s="280">
        <v>11.52</v>
      </c>
      <c r="L21" s="281">
        <v>12.2</v>
      </c>
      <c r="M21" s="282">
        <v>-0.68</v>
      </c>
      <c r="N21" s="249"/>
      <c r="O21" s="283"/>
      <c r="P21" s="279"/>
    </row>
    <row r="22" spans="1:16" s="284" customFormat="1">
      <c r="A22" s="279"/>
      <c r="B22" s="249"/>
      <c r="C22" s="249"/>
      <c r="D22" s="249"/>
      <c r="E22" s="249"/>
      <c r="F22" s="249"/>
      <c r="G22" s="1116" t="s">
        <v>487</v>
      </c>
      <c r="H22" s="1117"/>
      <c r="I22" s="1117"/>
      <c r="J22" s="1118"/>
      <c r="K22" s="285">
        <v>95.1</v>
      </c>
      <c r="L22" s="286">
        <v>95.9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32" t="s">
        <v>490</v>
      </c>
      <c r="H32" s="1133"/>
      <c r="I32" s="1133"/>
      <c r="J32" s="1134"/>
      <c r="K32" s="294">
        <v>282511</v>
      </c>
      <c r="L32" s="294">
        <v>49330</v>
      </c>
      <c r="M32" s="295">
        <v>69791</v>
      </c>
      <c r="N32" s="296">
        <v>-29.3</v>
      </c>
    </row>
    <row r="33" spans="1:16" ht="13.5" customHeight="1">
      <c r="A33" s="248"/>
      <c r="B33" s="244"/>
      <c r="C33" s="244"/>
      <c r="D33" s="244"/>
      <c r="E33" s="244"/>
      <c r="F33" s="244"/>
      <c r="G33" s="1132" t="s">
        <v>491</v>
      </c>
      <c r="H33" s="1133"/>
      <c r="I33" s="1133"/>
      <c r="J33" s="1134"/>
      <c r="K33" s="294" t="s">
        <v>478</v>
      </c>
      <c r="L33" s="294" t="s">
        <v>478</v>
      </c>
      <c r="M33" s="295" t="s">
        <v>478</v>
      </c>
      <c r="N33" s="296" t="s">
        <v>478</v>
      </c>
    </row>
    <row r="34" spans="1:16" ht="27" customHeight="1">
      <c r="A34" s="248"/>
      <c r="B34" s="244"/>
      <c r="C34" s="244"/>
      <c r="D34" s="244"/>
      <c r="E34" s="244"/>
      <c r="F34" s="244"/>
      <c r="G34" s="1132" t="s">
        <v>492</v>
      </c>
      <c r="H34" s="1133"/>
      <c r="I34" s="1133"/>
      <c r="J34" s="1134"/>
      <c r="K34" s="294" t="s">
        <v>478</v>
      </c>
      <c r="L34" s="294" t="s">
        <v>478</v>
      </c>
      <c r="M34" s="295" t="s">
        <v>478</v>
      </c>
      <c r="N34" s="296" t="s">
        <v>478</v>
      </c>
    </row>
    <row r="35" spans="1:16" ht="27" customHeight="1">
      <c r="A35" s="248"/>
      <c r="B35" s="244"/>
      <c r="C35" s="244"/>
      <c r="D35" s="244"/>
      <c r="E35" s="244"/>
      <c r="F35" s="244"/>
      <c r="G35" s="1132" t="s">
        <v>493</v>
      </c>
      <c r="H35" s="1133"/>
      <c r="I35" s="1133"/>
      <c r="J35" s="1134"/>
      <c r="K35" s="294">
        <v>168426</v>
      </c>
      <c r="L35" s="294">
        <v>29409</v>
      </c>
      <c r="M35" s="295">
        <v>23888</v>
      </c>
      <c r="N35" s="296">
        <v>23.1</v>
      </c>
    </row>
    <row r="36" spans="1:16" ht="27" customHeight="1">
      <c r="A36" s="248"/>
      <c r="B36" s="244"/>
      <c r="C36" s="244"/>
      <c r="D36" s="244"/>
      <c r="E36" s="244"/>
      <c r="F36" s="244"/>
      <c r="G36" s="1132" t="s">
        <v>494</v>
      </c>
      <c r="H36" s="1133"/>
      <c r="I36" s="1133"/>
      <c r="J36" s="1134"/>
      <c r="K36" s="294">
        <v>17541</v>
      </c>
      <c r="L36" s="294">
        <v>3063</v>
      </c>
      <c r="M36" s="295">
        <v>4171</v>
      </c>
      <c r="N36" s="296">
        <v>-26.6</v>
      </c>
    </row>
    <row r="37" spans="1:16" ht="13.5" customHeight="1">
      <c r="A37" s="248"/>
      <c r="B37" s="244"/>
      <c r="C37" s="244"/>
      <c r="D37" s="244"/>
      <c r="E37" s="244"/>
      <c r="F37" s="244"/>
      <c r="G37" s="1132" t="s">
        <v>495</v>
      </c>
      <c r="H37" s="1133"/>
      <c r="I37" s="1133"/>
      <c r="J37" s="1134"/>
      <c r="K37" s="294">
        <v>9061</v>
      </c>
      <c r="L37" s="294">
        <v>1582</v>
      </c>
      <c r="M37" s="295">
        <v>1426</v>
      </c>
      <c r="N37" s="296">
        <v>10.9</v>
      </c>
    </row>
    <row r="38" spans="1:16" ht="27" customHeight="1">
      <c r="A38" s="248"/>
      <c r="B38" s="244"/>
      <c r="C38" s="244"/>
      <c r="D38" s="244"/>
      <c r="E38" s="244"/>
      <c r="F38" s="244"/>
      <c r="G38" s="1135" t="s">
        <v>496</v>
      </c>
      <c r="H38" s="1136"/>
      <c r="I38" s="1136"/>
      <c r="J38" s="1137"/>
      <c r="K38" s="297" t="s">
        <v>478</v>
      </c>
      <c r="L38" s="297" t="s">
        <v>478</v>
      </c>
      <c r="M38" s="298">
        <v>4</v>
      </c>
      <c r="N38" s="299" t="s">
        <v>478</v>
      </c>
      <c r="O38" s="293"/>
    </row>
    <row r="39" spans="1:16">
      <c r="A39" s="248"/>
      <c r="B39" s="244"/>
      <c r="C39" s="244"/>
      <c r="D39" s="244"/>
      <c r="E39" s="244"/>
      <c r="F39" s="244"/>
      <c r="G39" s="1135" t="s">
        <v>497</v>
      </c>
      <c r="H39" s="1136"/>
      <c r="I39" s="1136"/>
      <c r="J39" s="1137"/>
      <c r="K39" s="300">
        <v>-26470</v>
      </c>
      <c r="L39" s="300">
        <v>-4622</v>
      </c>
      <c r="M39" s="301">
        <v>-2824</v>
      </c>
      <c r="N39" s="302">
        <v>63.7</v>
      </c>
      <c r="O39" s="293"/>
    </row>
    <row r="40" spans="1:16" ht="27" customHeight="1">
      <c r="A40" s="248"/>
      <c r="B40" s="244"/>
      <c r="C40" s="244"/>
      <c r="D40" s="244"/>
      <c r="E40" s="244"/>
      <c r="F40" s="244"/>
      <c r="G40" s="1132" t="s">
        <v>498</v>
      </c>
      <c r="H40" s="1133"/>
      <c r="I40" s="1133"/>
      <c r="J40" s="1134"/>
      <c r="K40" s="300">
        <v>-269301</v>
      </c>
      <c r="L40" s="300">
        <v>-47023</v>
      </c>
      <c r="M40" s="301">
        <v>-68054</v>
      </c>
      <c r="N40" s="302">
        <v>-30.9</v>
      </c>
      <c r="O40" s="293"/>
    </row>
    <row r="41" spans="1:16">
      <c r="A41" s="248"/>
      <c r="B41" s="244"/>
      <c r="C41" s="244"/>
      <c r="D41" s="244"/>
      <c r="E41" s="244"/>
      <c r="F41" s="244"/>
      <c r="G41" s="1138" t="s">
        <v>281</v>
      </c>
      <c r="H41" s="1139"/>
      <c r="I41" s="1139"/>
      <c r="J41" s="1140"/>
      <c r="K41" s="294">
        <v>181768</v>
      </c>
      <c r="L41" s="300">
        <v>31739</v>
      </c>
      <c r="M41" s="301">
        <v>28401</v>
      </c>
      <c r="N41" s="302">
        <v>11.8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7" t="s">
        <v>468</v>
      </c>
      <c r="J49" s="1129" t="s">
        <v>502</v>
      </c>
      <c r="K49" s="1130"/>
      <c r="L49" s="1130"/>
      <c r="M49" s="1130"/>
      <c r="N49" s="1131"/>
    </row>
    <row r="50" spans="1:14">
      <c r="A50" s="248"/>
      <c r="B50" s="244"/>
      <c r="C50" s="244"/>
      <c r="D50" s="244"/>
      <c r="E50" s="244"/>
      <c r="F50" s="244"/>
      <c r="G50" s="312"/>
      <c r="H50" s="313"/>
      <c r="I50" s="1128"/>
      <c r="J50" s="314" t="s">
        <v>503</v>
      </c>
      <c r="K50" s="315" t="s">
        <v>504</v>
      </c>
      <c r="L50" s="316" t="s">
        <v>505</v>
      </c>
      <c r="M50" s="317" t="s">
        <v>506</v>
      </c>
      <c r="N50" s="318" t="s">
        <v>507</v>
      </c>
    </row>
    <row r="51" spans="1:14">
      <c r="A51" s="248"/>
      <c r="B51" s="244"/>
      <c r="C51" s="244"/>
      <c r="D51" s="244"/>
      <c r="E51" s="244"/>
      <c r="F51" s="244"/>
      <c r="G51" s="310" t="s">
        <v>508</v>
      </c>
      <c r="H51" s="311"/>
      <c r="I51" s="319">
        <v>429298</v>
      </c>
      <c r="J51" s="320">
        <v>76894</v>
      </c>
      <c r="K51" s="321">
        <v>-21.9</v>
      </c>
      <c r="L51" s="322">
        <v>133616</v>
      </c>
      <c r="M51" s="323">
        <v>21.6</v>
      </c>
      <c r="N51" s="324">
        <v>-43.5</v>
      </c>
    </row>
    <row r="52" spans="1:14">
      <c r="A52" s="248"/>
      <c r="B52" s="244"/>
      <c r="C52" s="244"/>
      <c r="D52" s="244"/>
      <c r="E52" s="244"/>
      <c r="F52" s="244"/>
      <c r="G52" s="325"/>
      <c r="H52" s="326" t="s">
        <v>509</v>
      </c>
      <c r="I52" s="327">
        <v>195130</v>
      </c>
      <c r="J52" s="328">
        <v>34951</v>
      </c>
      <c r="K52" s="329">
        <v>-28.2</v>
      </c>
      <c r="L52" s="330">
        <v>57933</v>
      </c>
      <c r="M52" s="331">
        <v>-10.7</v>
      </c>
      <c r="N52" s="332">
        <v>-17.5</v>
      </c>
    </row>
    <row r="53" spans="1:14">
      <c r="A53" s="248"/>
      <c r="B53" s="244"/>
      <c r="C53" s="244"/>
      <c r="D53" s="244"/>
      <c r="E53" s="244"/>
      <c r="F53" s="244"/>
      <c r="G53" s="310" t="s">
        <v>510</v>
      </c>
      <c r="H53" s="311"/>
      <c r="I53" s="319">
        <v>435790</v>
      </c>
      <c r="J53" s="320">
        <v>77488</v>
      </c>
      <c r="K53" s="321">
        <v>0.8</v>
      </c>
      <c r="L53" s="322">
        <v>96333</v>
      </c>
      <c r="M53" s="323">
        <v>-27.9</v>
      </c>
      <c r="N53" s="324">
        <v>28.7</v>
      </c>
    </row>
    <row r="54" spans="1:14">
      <c r="A54" s="248"/>
      <c r="B54" s="244"/>
      <c r="C54" s="244"/>
      <c r="D54" s="244"/>
      <c r="E54" s="244"/>
      <c r="F54" s="244"/>
      <c r="G54" s="325"/>
      <c r="H54" s="326" t="s">
        <v>509</v>
      </c>
      <c r="I54" s="327">
        <v>185029</v>
      </c>
      <c r="J54" s="328">
        <v>32900</v>
      </c>
      <c r="K54" s="329">
        <v>-5.9</v>
      </c>
      <c r="L54" s="330">
        <v>57060</v>
      </c>
      <c r="M54" s="331">
        <v>-1.5</v>
      </c>
      <c r="N54" s="332">
        <v>-4.4000000000000004</v>
      </c>
    </row>
    <row r="55" spans="1:14">
      <c r="A55" s="248"/>
      <c r="B55" s="244"/>
      <c r="C55" s="244"/>
      <c r="D55" s="244"/>
      <c r="E55" s="244"/>
      <c r="F55" s="244"/>
      <c r="G55" s="310" t="s">
        <v>511</v>
      </c>
      <c r="H55" s="311"/>
      <c r="I55" s="319">
        <v>319283</v>
      </c>
      <c r="J55" s="320">
        <v>55644</v>
      </c>
      <c r="K55" s="321">
        <v>-28.2</v>
      </c>
      <c r="L55" s="322">
        <v>117673</v>
      </c>
      <c r="M55" s="323">
        <v>22.2</v>
      </c>
      <c r="N55" s="324">
        <v>-50.4</v>
      </c>
    </row>
    <row r="56" spans="1:14">
      <c r="A56" s="248"/>
      <c r="B56" s="244"/>
      <c r="C56" s="244"/>
      <c r="D56" s="244"/>
      <c r="E56" s="244"/>
      <c r="F56" s="244"/>
      <c r="G56" s="325"/>
      <c r="H56" s="326" t="s">
        <v>509</v>
      </c>
      <c r="I56" s="327">
        <v>98795</v>
      </c>
      <c r="J56" s="328">
        <v>17218</v>
      </c>
      <c r="K56" s="329">
        <v>-47.7</v>
      </c>
      <c r="L56" s="330">
        <v>62359</v>
      </c>
      <c r="M56" s="331">
        <v>9.3000000000000007</v>
      </c>
      <c r="N56" s="332">
        <v>-57</v>
      </c>
    </row>
    <row r="57" spans="1:14">
      <c r="A57" s="248"/>
      <c r="B57" s="244"/>
      <c r="C57" s="244"/>
      <c r="D57" s="244"/>
      <c r="E57" s="244"/>
      <c r="F57" s="244"/>
      <c r="G57" s="310" t="s">
        <v>512</v>
      </c>
      <c r="H57" s="311"/>
      <c r="I57" s="319">
        <v>373234</v>
      </c>
      <c r="J57" s="320">
        <v>64775</v>
      </c>
      <c r="K57" s="321">
        <v>16.399999999999999</v>
      </c>
      <c r="L57" s="322">
        <v>118223</v>
      </c>
      <c r="M57" s="323">
        <v>0.5</v>
      </c>
      <c r="N57" s="324">
        <v>15.9</v>
      </c>
    </row>
    <row r="58" spans="1:14">
      <c r="A58" s="248"/>
      <c r="B58" s="244"/>
      <c r="C58" s="244"/>
      <c r="D58" s="244"/>
      <c r="E58" s="244"/>
      <c r="F58" s="244"/>
      <c r="G58" s="325"/>
      <c r="H58" s="326" t="s">
        <v>509</v>
      </c>
      <c r="I58" s="327">
        <v>288600</v>
      </c>
      <c r="J58" s="328">
        <v>50087</v>
      </c>
      <c r="K58" s="329">
        <v>190.9</v>
      </c>
      <c r="L58" s="330">
        <v>57106</v>
      </c>
      <c r="M58" s="331">
        <v>-8.4</v>
      </c>
      <c r="N58" s="332">
        <v>199.3</v>
      </c>
    </row>
    <row r="59" spans="1:14">
      <c r="A59" s="248"/>
      <c r="B59" s="244"/>
      <c r="C59" s="244"/>
      <c r="D59" s="244"/>
      <c r="E59" s="244"/>
      <c r="F59" s="244"/>
      <c r="G59" s="310" t="s">
        <v>513</v>
      </c>
      <c r="H59" s="311"/>
      <c r="I59" s="319">
        <v>321361</v>
      </c>
      <c r="J59" s="320">
        <v>56113</v>
      </c>
      <c r="K59" s="321">
        <v>-13.4</v>
      </c>
      <c r="L59" s="322">
        <v>128485</v>
      </c>
      <c r="M59" s="323">
        <v>8.6999999999999993</v>
      </c>
      <c r="N59" s="324">
        <v>-22.1</v>
      </c>
    </row>
    <row r="60" spans="1:14">
      <c r="A60" s="248"/>
      <c r="B60" s="244"/>
      <c r="C60" s="244"/>
      <c r="D60" s="244"/>
      <c r="E60" s="244"/>
      <c r="F60" s="244"/>
      <c r="G60" s="325"/>
      <c r="H60" s="326" t="s">
        <v>509</v>
      </c>
      <c r="I60" s="333">
        <v>230744</v>
      </c>
      <c r="J60" s="328">
        <v>40291</v>
      </c>
      <c r="K60" s="329">
        <v>-19.600000000000001</v>
      </c>
      <c r="L60" s="330">
        <v>62765</v>
      </c>
      <c r="M60" s="331">
        <v>9.9</v>
      </c>
      <c r="N60" s="332">
        <v>-29.5</v>
      </c>
    </row>
    <row r="61" spans="1:14">
      <c r="A61" s="248"/>
      <c r="B61" s="244"/>
      <c r="C61" s="244"/>
      <c r="D61" s="244"/>
      <c r="E61" s="244"/>
      <c r="F61" s="244"/>
      <c r="G61" s="310" t="s">
        <v>514</v>
      </c>
      <c r="H61" s="334"/>
      <c r="I61" s="335">
        <v>375793</v>
      </c>
      <c r="J61" s="336">
        <v>66183</v>
      </c>
      <c r="K61" s="337">
        <v>-9.3000000000000007</v>
      </c>
      <c r="L61" s="338">
        <v>118866</v>
      </c>
      <c r="M61" s="339">
        <v>5</v>
      </c>
      <c r="N61" s="324">
        <v>-14.3</v>
      </c>
    </row>
    <row r="62" spans="1:14">
      <c r="A62" s="248"/>
      <c r="B62" s="244"/>
      <c r="C62" s="244"/>
      <c r="D62" s="244"/>
      <c r="E62" s="244"/>
      <c r="F62" s="244"/>
      <c r="G62" s="325"/>
      <c r="H62" s="326" t="s">
        <v>509</v>
      </c>
      <c r="I62" s="327">
        <v>199660</v>
      </c>
      <c r="J62" s="328">
        <v>35089</v>
      </c>
      <c r="K62" s="329">
        <v>17.899999999999999</v>
      </c>
      <c r="L62" s="330">
        <v>59445</v>
      </c>
      <c r="M62" s="331">
        <v>-0.3</v>
      </c>
      <c r="N62" s="332">
        <v>18.2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1" t="s">
        <v>3</v>
      </c>
      <c r="D47" s="1141"/>
      <c r="E47" s="1142"/>
      <c r="F47" s="11">
        <v>50.57</v>
      </c>
      <c r="G47" s="12">
        <v>55.05</v>
      </c>
      <c r="H47" s="12">
        <v>63.68</v>
      </c>
      <c r="I47" s="12">
        <v>58.99</v>
      </c>
      <c r="J47" s="13">
        <v>56.12</v>
      </c>
    </row>
    <row r="48" spans="2:10" ht="57.75" customHeight="1">
      <c r="B48" s="14"/>
      <c r="C48" s="1143" t="s">
        <v>4</v>
      </c>
      <c r="D48" s="1143"/>
      <c r="E48" s="1144"/>
      <c r="F48" s="15">
        <v>11.6</v>
      </c>
      <c r="G48" s="16">
        <v>14.41</v>
      </c>
      <c r="H48" s="16">
        <v>7.8</v>
      </c>
      <c r="I48" s="16">
        <v>9.33</v>
      </c>
      <c r="J48" s="17">
        <v>9.39</v>
      </c>
    </row>
    <row r="49" spans="2:10" ht="57.75" customHeight="1" thickBot="1">
      <c r="B49" s="18"/>
      <c r="C49" s="1145" t="s">
        <v>5</v>
      </c>
      <c r="D49" s="1145"/>
      <c r="E49" s="1146"/>
      <c r="F49" s="19">
        <v>10.84</v>
      </c>
      <c r="G49" s="20">
        <v>6.16</v>
      </c>
      <c r="H49" s="20">
        <v>3.44</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3" t="s">
        <v>523</v>
      </c>
      <c r="D34" s="1153"/>
      <c r="E34" s="1154"/>
      <c r="F34" s="32">
        <v>5.84</v>
      </c>
      <c r="G34" s="33">
        <v>6.69</v>
      </c>
      <c r="H34" s="33">
        <v>7.97</v>
      </c>
      <c r="I34" s="33">
        <v>9.32</v>
      </c>
      <c r="J34" s="34">
        <v>9.98</v>
      </c>
      <c r="K34" s="22"/>
      <c r="L34" s="22"/>
      <c r="M34" s="22"/>
      <c r="N34" s="22"/>
      <c r="O34" s="22"/>
      <c r="P34" s="22"/>
    </row>
    <row r="35" spans="1:16" ht="39" customHeight="1">
      <c r="A35" s="22"/>
      <c r="B35" s="35"/>
      <c r="C35" s="1147" t="s">
        <v>524</v>
      </c>
      <c r="D35" s="1148"/>
      <c r="E35" s="1149"/>
      <c r="F35" s="36">
        <v>11.59</v>
      </c>
      <c r="G35" s="37">
        <v>14.41</v>
      </c>
      <c r="H35" s="37">
        <v>7.79</v>
      </c>
      <c r="I35" s="37">
        <v>9.32</v>
      </c>
      <c r="J35" s="38">
        <v>9.39</v>
      </c>
      <c r="K35" s="22"/>
      <c r="L35" s="22"/>
      <c r="M35" s="22"/>
      <c r="N35" s="22"/>
      <c r="O35" s="22"/>
      <c r="P35" s="22"/>
    </row>
    <row r="36" spans="1:16" ht="39" customHeight="1">
      <c r="A36" s="22"/>
      <c r="B36" s="35"/>
      <c r="C36" s="1147" t="s">
        <v>525</v>
      </c>
      <c r="D36" s="1148"/>
      <c r="E36" s="1149"/>
      <c r="F36" s="36">
        <v>3.87</v>
      </c>
      <c r="G36" s="37">
        <v>3.33</v>
      </c>
      <c r="H36" s="37">
        <v>2.97</v>
      </c>
      <c r="I36" s="37">
        <v>1.92</v>
      </c>
      <c r="J36" s="38">
        <v>2.35</v>
      </c>
      <c r="K36" s="22"/>
      <c r="L36" s="22"/>
      <c r="M36" s="22"/>
      <c r="N36" s="22"/>
      <c r="O36" s="22"/>
      <c r="P36" s="22"/>
    </row>
    <row r="37" spans="1:16" ht="39" customHeight="1">
      <c r="A37" s="22"/>
      <c r="B37" s="35"/>
      <c r="C37" s="1147" t="s">
        <v>526</v>
      </c>
      <c r="D37" s="1148"/>
      <c r="E37" s="1149"/>
      <c r="F37" s="36">
        <v>2.66</v>
      </c>
      <c r="G37" s="37">
        <v>1.91</v>
      </c>
      <c r="H37" s="37">
        <v>0.9</v>
      </c>
      <c r="I37" s="37">
        <v>0.52</v>
      </c>
      <c r="J37" s="38">
        <v>1.37</v>
      </c>
      <c r="K37" s="22"/>
      <c r="L37" s="22"/>
      <c r="M37" s="22"/>
      <c r="N37" s="22"/>
      <c r="O37" s="22"/>
      <c r="P37" s="22"/>
    </row>
    <row r="38" spans="1:16" ht="39" customHeight="1">
      <c r="A38" s="22"/>
      <c r="B38" s="35"/>
      <c r="C38" s="1147" t="s">
        <v>527</v>
      </c>
      <c r="D38" s="1148"/>
      <c r="E38" s="1149"/>
      <c r="F38" s="36">
        <v>0.03</v>
      </c>
      <c r="G38" s="37">
        <v>0.03</v>
      </c>
      <c r="H38" s="37">
        <v>0.06</v>
      </c>
      <c r="I38" s="37">
        <v>0.04</v>
      </c>
      <c r="J38" s="38">
        <v>0.05</v>
      </c>
      <c r="K38" s="22"/>
      <c r="L38" s="22"/>
      <c r="M38" s="22"/>
      <c r="N38" s="22"/>
      <c r="O38" s="22"/>
      <c r="P38" s="22"/>
    </row>
    <row r="39" spans="1:16" ht="39" customHeight="1">
      <c r="A39" s="22"/>
      <c r="B39" s="35"/>
      <c r="C39" s="1147" t="s">
        <v>528</v>
      </c>
      <c r="D39" s="1148"/>
      <c r="E39" s="1149"/>
      <c r="F39" s="36">
        <v>7.0000000000000007E-2</v>
      </c>
      <c r="G39" s="37">
        <v>0.03</v>
      </c>
      <c r="H39" s="37">
        <v>0.05</v>
      </c>
      <c r="I39" s="37">
        <v>0.05</v>
      </c>
      <c r="J39" s="38">
        <v>0.05</v>
      </c>
      <c r="K39" s="22"/>
      <c r="L39" s="22"/>
      <c r="M39" s="22"/>
      <c r="N39" s="22"/>
      <c r="O39" s="22"/>
      <c r="P39" s="22"/>
    </row>
    <row r="40" spans="1:16" ht="39" customHeight="1">
      <c r="A40" s="22"/>
      <c r="B40" s="35"/>
      <c r="C40" s="1147" t="s">
        <v>529</v>
      </c>
      <c r="D40" s="1148"/>
      <c r="E40" s="1149"/>
      <c r="F40" s="36">
        <v>0.03</v>
      </c>
      <c r="G40" s="37">
        <v>0.04</v>
      </c>
      <c r="H40" s="37">
        <v>0.04</v>
      </c>
      <c r="I40" s="37">
        <v>0.05</v>
      </c>
      <c r="J40" s="38">
        <v>0.04</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530</v>
      </c>
      <c r="D42" s="1148"/>
      <c r="E42" s="1149"/>
      <c r="F42" s="36" t="s">
        <v>478</v>
      </c>
      <c r="G42" s="37" t="s">
        <v>478</v>
      </c>
      <c r="H42" s="37" t="s">
        <v>478</v>
      </c>
      <c r="I42" s="37" t="s">
        <v>478</v>
      </c>
      <c r="J42" s="38" t="s">
        <v>478</v>
      </c>
      <c r="K42" s="22"/>
      <c r="L42" s="22"/>
      <c r="M42" s="22"/>
      <c r="N42" s="22"/>
      <c r="O42" s="22"/>
      <c r="P42" s="22"/>
    </row>
    <row r="43" spans="1:16" ht="39" customHeight="1" thickBot="1">
      <c r="A43" s="22"/>
      <c r="B43" s="40"/>
      <c r="C43" s="1150" t="s">
        <v>531</v>
      </c>
      <c r="D43" s="1151"/>
      <c r="E43" s="1152"/>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3" t="s">
        <v>11</v>
      </c>
      <c r="C45" s="1164"/>
      <c r="D45" s="58"/>
      <c r="E45" s="1169" t="s">
        <v>12</v>
      </c>
      <c r="F45" s="1169"/>
      <c r="G45" s="1169"/>
      <c r="H45" s="1169"/>
      <c r="I45" s="1169"/>
      <c r="J45" s="1170"/>
      <c r="K45" s="59">
        <v>268</v>
      </c>
      <c r="L45" s="60">
        <v>276</v>
      </c>
      <c r="M45" s="60">
        <v>282</v>
      </c>
      <c r="N45" s="60">
        <v>285</v>
      </c>
      <c r="O45" s="61">
        <v>283</v>
      </c>
      <c r="P45" s="48"/>
      <c r="Q45" s="48"/>
      <c r="R45" s="48"/>
      <c r="S45" s="48"/>
      <c r="T45" s="48"/>
      <c r="U45" s="48"/>
    </row>
    <row r="46" spans="1:21" ht="30.75" customHeight="1">
      <c r="A46" s="48"/>
      <c r="B46" s="1165"/>
      <c r="C46" s="1166"/>
      <c r="D46" s="62"/>
      <c r="E46" s="1157" t="s">
        <v>13</v>
      </c>
      <c r="F46" s="1157"/>
      <c r="G46" s="1157"/>
      <c r="H46" s="1157"/>
      <c r="I46" s="1157"/>
      <c r="J46" s="1158"/>
      <c r="K46" s="63" t="s">
        <v>478</v>
      </c>
      <c r="L46" s="64" t="s">
        <v>478</v>
      </c>
      <c r="M46" s="64" t="s">
        <v>478</v>
      </c>
      <c r="N46" s="64" t="s">
        <v>478</v>
      </c>
      <c r="O46" s="65" t="s">
        <v>478</v>
      </c>
      <c r="P46" s="48"/>
      <c r="Q46" s="48"/>
      <c r="R46" s="48"/>
      <c r="S46" s="48"/>
      <c r="T46" s="48"/>
      <c r="U46" s="48"/>
    </row>
    <row r="47" spans="1:21" ht="30.75" customHeight="1">
      <c r="A47" s="48"/>
      <c r="B47" s="1165"/>
      <c r="C47" s="1166"/>
      <c r="D47" s="62"/>
      <c r="E47" s="1157" t="s">
        <v>14</v>
      </c>
      <c r="F47" s="1157"/>
      <c r="G47" s="1157"/>
      <c r="H47" s="1157"/>
      <c r="I47" s="1157"/>
      <c r="J47" s="1158"/>
      <c r="K47" s="63" t="s">
        <v>478</v>
      </c>
      <c r="L47" s="64" t="s">
        <v>478</v>
      </c>
      <c r="M47" s="64" t="s">
        <v>478</v>
      </c>
      <c r="N47" s="64" t="s">
        <v>478</v>
      </c>
      <c r="O47" s="65" t="s">
        <v>478</v>
      </c>
      <c r="P47" s="48"/>
      <c r="Q47" s="48"/>
      <c r="R47" s="48"/>
      <c r="S47" s="48"/>
      <c r="T47" s="48"/>
      <c r="U47" s="48"/>
    </row>
    <row r="48" spans="1:21" ht="30.75" customHeight="1">
      <c r="A48" s="48"/>
      <c r="B48" s="1165"/>
      <c r="C48" s="1166"/>
      <c r="D48" s="62"/>
      <c r="E48" s="1157" t="s">
        <v>15</v>
      </c>
      <c r="F48" s="1157"/>
      <c r="G48" s="1157"/>
      <c r="H48" s="1157"/>
      <c r="I48" s="1157"/>
      <c r="J48" s="1158"/>
      <c r="K48" s="63">
        <v>166</v>
      </c>
      <c r="L48" s="64">
        <v>155</v>
      </c>
      <c r="M48" s="64">
        <v>160</v>
      </c>
      <c r="N48" s="64">
        <v>164</v>
      </c>
      <c r="O48" s="65">
        <v>168</v>
      </c>
      <c r="P48" s="48"/>
      <c r="Q48" s="48"/>
      <c r="R48" s="48"/>
      <c r="S48" s="48"/>
      <c r="T48" s="48"/>
      <c r="U48" s="48"/>
    </row>
    <row r="49" spans="1:21" ht="30.75" customHeight="1">
      <c r="A49" s="48"/>
      <c r="B49" s="1165"/>
      <c r="C49" s="1166"/>
      <c r="D49" s="62"/>
      <c r="E49" s="1157" t="s">
        <v>16</v>
      </c>
      <c r="F49" s="1157"/>
      <c r="G49" s="1157"/>
      <c r="H49" s="1157"/>
      <c r="I49" s="1157"/>
      <c r="J49" s="1158"/>
      <c r="K49" s="63">
        <v>41</v>
      </c>
      <c r="L49" s="64">
        <v>36</v>
      </c>
      <c r="M49" s="64">
        <v>34</v>
      </c>
      <c r="N49" s="64">
        <v>27</v>
      </c>
      <c r="O49" s="65">
        <v>18</v>
      </c>
      <c r="P49" s="48"/>
      <c r="Q49" s="48"/>
      <c r="R49" s="48"/>
      <c r="S49" s="48"/>
      <c r="T49" s="48"/>
      <c r="U49" s="48"/>
    </row>
    <row r="50" spans="1:21" ht="30.75" customHeight="1">
      <c r="A50" s="48"/>
      <c r="B50" s="1165"/>
      <c r="C50" s="1166"/>
      <c r="D50" s="62"/>
      <c r="E50" s="1157" t="s">
        <v>17</v>
      </c>
      <c r="F50" s="1157"/>
      <c r="G50" s="1157"/>
      <c r="H50" s="1157"/>
      <c r="I50" s="1157"/>
      <c r="J50" s="1158"/>
      <c r="K50" s="63">
        <v>9</v>
      </c>
      <c r="L50" s="64">
        <v>9</v>
      </c>
      <c r="M50" s="64">
        <v>9</v>
      </c>
      <c r="N50" s="64">
        <v>9</v>
      </c>
      <c r="O50" s="65">
        <v>9</v>
      </c>
      <c r="P50" s="48"/>
      <c r="Q50" s="48"/>
      <c r="R50" s="48"/>
      <c r="S50" s="48"/>
      <c r="T50" s="48"/>
      <c r="U50" s="48"/>
    </row>
    <row r="51" spans="1:21" ht="30.75" customHeight="1">
      <c r="A51" s="48"/>
      <c r="B51" s="1167"/>
      <c r="C51" s="1168"/>
      <c r="D51" s="66"/>
      <c r="E51" s="1157" t="s">
        <v>18</v>
      </c>
      <c r="F51" s="1157"/>
      <c r="G51" s="1157"/>
      <c r="H51" s="1157"/>
      <c r="I51" s="1157"/>
      <c r="J51" s="1158"/>
      <c r="K51" s="63" t="s">
        <v>478</v>
      </c>
      <c r="L51" s="64" t="s">
        <v>478</v>
      </c>
      <c r="M51" s="64" t="s">
        <v>478</v>
      </c>
      <c r="N51" s="64" t="s">
        <v>478</v>
      </c>
      <c r="O51" s="65" t="s">
        <v>478</v>
      </c>
      <c r="P51" s="48"/>
      <c r="Q51" s="48"/>
      <c r="R51" s="48"/>
      <c r="S51" s="48"/>
      <c r="T51" s="48"/>
      <c r="U51" s="48"/>
    </row>
    <row r="52" spans="1:21" ht="30.75" customHeight="1">
      <c r="A52" s="48"/>
      <c r="B52" s="1155" t="s">
        <v>19</v>
      </c>
      <c r="C52" s="1156"/>
      <c r="D52" s="66"/>
      <c r="E52" s="1157" t="s">
        <v>20</v>
      </c>
      <c r="F52" s="1157"/>
      <c r="G52" s="1157"/>
      <c r="H52" s="1157"/>
      <c r="I52" s="1157"/>
      <c r="J52" s="1158"/>
      <c r="K52" s="63">
        <v>290</v>
      </c>
      <c r="L52" s="64">
        <v>286</v>
      </c>
      <c r="M52" s="64">
        <v>293</v>
      </c>
      <c r="N52" s="64">
        <v>291</v>
      </c>
      <c r="O52" s="65">
        <v>296</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194</v>
      </c>
      <c r="L53" s="69">
        <v>190</v>
      </c>
      <c r="M53" s="69">
        <v>192</v>
      </c>
      <c r="N53" s="69">
        <v>194</v>
      </c>
      <c r="O53" s="70">
        <v>182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2016-04-13T10:38:32Z</cp:lastPrinted>
  <dcterms:created xsi:type="dcterms:W3CDTF">2016-02-15T01:30:15Z</dcterms:created>
  <dcterms:modified xsi:type="dcterms:W3CDTF">2016-04-20T02:28:05Z</dcterms:modified>
  <cp:category/>
</cp:coreProperties>
</file>