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979D" lockStructure="1"/>
  <bookViews>
    <workbookView xWindow="0" yWindow="5040" windowWidth="17085" windowHeight="65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l="1"/>
  <c r="AF88"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BE34" i="9" l="1"/>
  <c r="BE35" i="9" s="1"/>
</calcChain>
</file>

<file path=xl/sharedStrings.xml><?xml version="1.0" encoding="utf-8"?>
<sst xmlns="http://schemas.openxmlformats.org/spreadsheetml/2006/main" count="1029" uniqueCount="554">
  <si>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</si>
  <si>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</si>
  <si>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</si>
  <si>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</si>
  <si>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</si>
  <si>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</si>
  <si>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</si>
  <si>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</si>
  <si>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</si>
  <si>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</si>
  <si>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</si>
  <si>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</si>
  <si>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</si>
  <si>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</si>
  <si>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</si>
  <si>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</si>
  <si>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</si>
  <si>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</si>
  <si>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</si>
  <si>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</si>
  <si>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</si>
  <si>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</si>
  <si>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</si>
  <si>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</si>
  <si>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</si>
  <si>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</si>
  <si>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</si>
  <si>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</si>
  <si>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</si>
  <si>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</si>
  <si>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</si>
  <si>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</si>
  <si>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</si>
  <si>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</si>
  <si>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</si>
  <si>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</si>
  <si>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</si>
  <si>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</si>
  <si>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</si>
  <si>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</si>
  <si>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</si>
  <si>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</si>
  <si>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</si>
  <si>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</si>
  <si>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</si>
  <si>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</si>
  <si>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</si>
  <si>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</si>
  <si>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</si>
  <si>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</si>
  <si>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</si>
  <si>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</si>
  <si>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</si>
  <si>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</si>
  <si>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</si>
  <si>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</si>
  <si>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</si>
  <si>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</si>
  <si>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</si>
  <si>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</si>
  <si>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</si>
  <si>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</si>
  <si>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</si>
  <si>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</si>
  <si>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</si>
  <si>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</si>
  <si>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</si>
  <si>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</si>
  <si>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</si>
  <si>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</si>
  <si>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</si>
  <si>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</si>
  <si>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</si>
  <si>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</si>
  <si>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</si>
  <si>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</si>
  <si>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</si>
  <si>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</si>
  <si>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</si>
  <si>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</si>
  <si>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</si>
  <si>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</si>
  <si>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坂祝町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</si>
  <si>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</si>
  <si>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</si>
  <si>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</si>
  <si>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</si>
  <si>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</si>
  <si>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</si>
  <si>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</si>
  <si>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</si>
  <si>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</si>
  <si>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</si>
  <si>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</si>
  <si>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</si>
  <si>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</si>
  <si>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</si>
  <si>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</si>
  <si>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</si>
  <si>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</si>
  <si>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</si>
  <si>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</si>
  <si>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</si>
  <si>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</si>
  <si>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</si>
  <si>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</si>
  <si>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</si>
  <si>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</si>
  <si>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</si>
  <si>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</si>
  <si>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</si>
  <si>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</si>
  <si>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</si>
  <si>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</si>
  <si>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</si>
  <si>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</si>
  <si>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</si>
  <si>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</si>
  <si>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</si>
  <si>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</si>
  <si>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</si>
  <si>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</si>
  <si>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</si>
  <si>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</si>
  <si>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</si>
  <si>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</si>
  <si>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</si>
  <si>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</si>
  <si>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</si>
  <si>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</si>
  <si>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</si>
  <si>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</si>
  <si>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</si>
  <si>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</si>
  <si>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</si>
  <si>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</si>
  <si>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</si>
  <si>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</si>
  <si>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</si>
  <si>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</si>
  <si>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</si>
  <si>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</si>
  <si>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</si>
  <si>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</si>
  <si>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</si>
  <si>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</si>
  <si>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</si>
  <si>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</si>
  <si>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</si>
  <si>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</si>
  <si>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</si>
  <si>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</si>
  <si>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</si>
  <si>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</si>
  <si>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</si>
  <si>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</si>
  <si>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</si>
  <si>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</si>
  <si>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</si>
  <si>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</si>
  <si>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</si>
  <si>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</si>
  <si>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</si>
  <si>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</si>
  <si>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</si>
  <si>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</si>
  <si>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</si>
  <si>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</si>
  <si>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</si>
  <si>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</si>
  <si>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</si>
  <si>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</si>
  <si>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</si>
  <si>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</si>
  <si>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</si>
  <si>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</si>
  <si>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</si>
  <si>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</si>
  <si>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</si>
  <si>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</si>
  <si>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</si>
  <si>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</si>
  <si>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</si>
  <si>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</si>
  <si>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</si>
  <si>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</si>
  <si>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</si>
  <si>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</si>
  <si>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</si>
  <si>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</si>
  <si>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</si>
  <si>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</si>
  <si>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</si>
  <si>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</si>
  <si>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</si>
  <si>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</si>
  <si>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</si>
  <si>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岐阜県坂祝町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</si>
  <si>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</si>
  <si>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</si>
  <si>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</si>
  <si>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</si>
  <si>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</si>
  <si>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</si>
  <si>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</si>
  <si>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</si>
  <si>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</si>
  <si>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</si>
  <si>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</si>
  <si>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</si>
  <si>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</si>
  <si>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</si>
  <si>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</si>
  <si>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</si>
  <si>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</si>
  <si>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</si>
  <si>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</si>
  <si>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</si>
  <si>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</si>
  <si>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</si>
  <si>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</si>
  <si>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</si>
  <si>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</si>
  <si>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</si>
  <si>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</si>
  <si>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</si>
  <si>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</si>
  <si>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</si>
  <si>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</si>
  <si>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</si>
  <si>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</si>
  <si>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</si>
  <si>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</si>
  <si>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</si>
  <si>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</si>
  <si>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</si>
  <si>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</si>
  <si>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</si>
  <si>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</si>
  <si>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</si>
  <si>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</si>
  <si>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</si>
  <si>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</si>
  <si>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</si>
  <si>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</si>
  <si>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</si>
  <si>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</si>
  <si>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</si>
  <si>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</si>
  <si>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</si>
  <si>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</si>
  <si>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</si>
  <si>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</si>
  <si>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</si>
  <si>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</si>
  <si>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</si>
  <si>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</si>
  <si>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</si>
  <si>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</si>
  <si>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</si>
  <si>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</si>
  <si>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</si>
  <si>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</si>
  <si>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</si>
  <si>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</si>
  <si>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</si>
  <si>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</si>
  <si>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</si>
  <si>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</si>
  <si>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</si>
  <si>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</si>
  <si>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</si>
  <si>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</si>
  <si>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</si>
  <si>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</si>
  <si>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</si>
  <si>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</si>
  <si>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</si>
  <si>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</si>
  <si>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</si>
  <si>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</si>
  <si>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</si>
  <si>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</si>
  <si>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</si>
  <si>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</si>
  <si>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</si>
  <si>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</si>
  <si>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</si>
  <si>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</si>
  <si>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</si>
  <si>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</si>
  <si>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</si>
  <si>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</si>
  <si>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</si>
  <si>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</si>
  <si>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</si>
  <si>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</si>
  <si>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</si>
  <si>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</si>
  <si>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</si>
  <si>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</si>
  <si>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</si>
  <si>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</si>
  <si>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</si>
  <si>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</si>
  <si>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</si>
  <si>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</si>
  <si>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</si>
  <si>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</si>
  <si>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</si>
  <si>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</si>
  <si>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</si>
  <si>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</si>
  <si>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</si>
  <si>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</si>
  <si>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</si>
  <si>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</si>
  <si>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</si>
  <si>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</si>
  <si>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</si>
  <si>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</si>
  <si>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</si>
  <si>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</si>
  <si>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</si>
  <si>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</si>
  <si>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</si>
  <si>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</si>
  <si>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</si>
  <si>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</si>
  <si>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</si>
  <si>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</si>
  <si>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</si>
  <si>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</si>
  <si>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</si>
  <si>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</si>
  <si>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</si>
  <si>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</si>
  <si>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</si>
  <si>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</si>
  <si>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</si>
  <si>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</si>
  <si>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</si>
  <si>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</si>
  <si>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</si>
  <si>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</si>
  <si>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</si>
  <si>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岐阜県坂祝町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</si>
  <si>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</si>
  <si>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</si>
  <si>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</si>
  <si>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</si>
  <si>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</si>
  <si>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</si>
  <si>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</si>
  <si>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</si>
  <si>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</si>
  <si>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</si>
  <si>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</si>
  <si>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</si>
  <si>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</si>
  <si>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</si>
  <si>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</si>
  <si>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</si>
  <si>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</si>
  <si>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</si>
  <si>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</si>
  <si>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</si>
  <si>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</si>
  <si>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</si>
  <si>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</si>
  <si>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</si>
  <si>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</si>
  <si>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</si>
  <si>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</si>
  <si>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</si>
  <si>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</si>
  <si>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</si>
  <si>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</si>
  <si>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</si>
  <si>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</si>
  <si>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</si>
  <si>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</si>
  <si>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</si>
  <si>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上水道事業会計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</si>
  <si>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</si>
  <si>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</si>
  <si>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</si>
  <si>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</si>
  <si>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</si>
  <si>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</si>
  <si>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</si>
  <si>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</si>
  <si>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</si>
  <si>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</si>
  <si>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</si>
  <si>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</si>
  <si>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</si>
  <si>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</si>
  <si>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</si>
  <si>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</si>
  <si>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</si>
  <si>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</si>
  <si>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</si>
  <si>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</si>
  <si>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</si>
  <si>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</si>
  <si>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</si>
  <si>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</si>
  <si>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</si>
  <si>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</si>
  <si>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</si>
  <si>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</si>
  <si>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</si>
  <si>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</si>
  <si>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</si>
  <si>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</si>
  <si>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</si>
  <si>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</si>
  <si>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</si>
  <si>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</si>
  <si>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</si>
  <si>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</si>
  <si>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</si>
  <si>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</si>
  <si>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</si>
  <si>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</si>
  <si>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</si>
  <si>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</si>
  <si>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</si>
  <si>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</si>
  <si>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</si>
  <si>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</si>
  <si>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</si>
  <si>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</si>
  <si>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</si>
  <si>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</si>
  <si>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</si>
  <si>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</si>
  <si>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</si>
  <si>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</si>
  <si>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</si>
  <si>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</si>
  <si>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</si>
  <si>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</si>
  <si>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</si>
  <si>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</si>
  <si>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</si>
  <si>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</si>
  <si>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</si>
  <si>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</si>
  <si>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</si>
  <si>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</si>
  <si>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</si>
  <si>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</si>
  <si>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</si>
  <si>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</si>
  <si>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</si>
  <si>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</si>
  <si>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</si>
  <si>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</si>
  <si>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</si>
  <si>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</si>
  <si>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</si>
  <si>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</si>
  <si>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</si>
  <si>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</si>
  <si>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</si>
  <si>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</si>
  <si>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</si>
  <si>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</si>
  <si>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</si>
  <si>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</si>
  <si>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</si>
  <si>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</si>
  <si>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</si>
  <si>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</si>
  <si>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</si>
  <si>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</si>
  <si>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</si>
  <si>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</si>
  <si>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</si>
  <si>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</si>
  <si>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</si>
  <si>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</si>
  <si>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</si>
  <si>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</si>
  <si>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</si>
  <si>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</si>
  <si>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</si>
  <si>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</si>
  <si>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</si>
  <si>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</si>
  <si>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</si>
  <si>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</si>
  <si>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</si>
  <si>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</si>
  <si>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</si>
  <si>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</si>
  <si>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</si>
  <si>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</si>
  <si>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</si>
  <si>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</si>
  <si>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</si>
  <si>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</si>
  <si>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</si>
  <si>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</si>
  <si>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</si>
  <si>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</si>
  <si>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</si>
  <si>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</si>
  <si>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</si>
  <si>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</si>
  <si>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</si>
  <si>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</si>
  <si>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</si>
  <si>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</si>
  <si>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</si>
  <si>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</si>
  <si>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</si>
  <si>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0.57</t>
  </si>
  <si>
    <t>▲ 2.20</t>
  </si>
  <si>
    <t>▲ 3.94</t>
  </si>
  <si>
    <t>▲ 3.75</t>
  </si>
  <si>
    <t>上水道事業会計</t>
  </si>
  <si>
    <t>国民健康保険特別会計</t>
  </si>
  <si>
    <t>一般会計</t>
  </si>
  <si>
    <t>介護保険特別会計</t>
  </si>
  <si>
    <t>公共下水道事業特別会計</t>
  </si>
  <si>
    <t>後期高齢者医療特別会計</t>
  </si>
  <si>
    <t>農業集落排水事業特別会計</t>
  </si>
  <si>
    <t>その他会計（赤字）</t>
  </si>
  <si>
    <t>その他会計（黒字）</t>
  </si>
  <si>
    <t>基金繰入100百万円</t>
    <rPh sb="0" eb="2">
      <t>キキン</t>
    </rPh>
    <rPh sb="2" eb="4">
      <t>クリイレ</t>
    </rPh>
    <rPh sb="7" eb="10">
      <t>ヒャクマンエン</t>
    </rPh>
    <phoneticPr fontId="2"/>
  </si>
  <si>
    <t>-</t>
    <phoneticPr fontId="2"/>
  </si>
  <si>
    <t>可茂衛生施設利用組合</t>
    <phoneticPr fontId="2"/>
  </si>
  <si>
    <t>岐阜県市町村会館組合</t>
    <phoneticPr fontId="2"/>
  </si>
  <si>
    <t>岐阜県市町村職員退職手当組合</t>
    <phoneticPr fontId="2"/>
  </si>
  <si>
    <t>可茂消防事務組合</t>
    <phoneticPr fontId="2"/>
  </si>
  <si>
    <t>可茂広域行政事務組合</t>
    <phoneticPr fontId="2"/>
  </si>
  <si>
    <t>中濃地域農業共済事務組合</t>
    <phoneticPr fontId="2"/>
  </si>
  <si>
    <t>後期高齢者医療連合（一般会計分）</t>
    <phoneticPr fontId="2"/>
  </si>
  <si>
    <t>後期高齢者医療連合（特別会計分）</t>
    <phoneticPr fontId="2"/>
  </si>
  <si>
    <t>基金繰入90百万円</t>
    <rPh sb="0" eb="2">
      <t>キキン</t>
    </rPh>
    <rPh sb="2" eb="4">
      <t>クリイレ</t>
    </rPh>
    <rPh sb="6" eb="9">
      <t>ヒャクマンエン</t>
    </rPh>
    <phoneticPr fontId="2"/>
  </si>
  <si>
    <t>基金繰入1660百万円</t>
    <phoneticPr fontId="2"/>
  </si>
  <si>
    <t>基金繰入290百万円</t>
    <phoneticPr fontId="2"/>
  </si>
  <si>
    <t>基金繰入3百万円</t>
    <phoneticPr fontId="2"/>
  </si>
  <si>
    <t>基金繰入1464百万円</t>
    <phoneticPr fontId="2"/>
  </si>
  <si>
    <t>法適用企業</t>
    <phoneticPr fontId="5"/>
  </si>
  <si>
    <t>法適用企業</t>
    <phoneticPr fontId="2"/>
  </si>
  <si>
    <t>-</t>
    <phoneticPr fontId="2"/>
  </si>
  <si>
    <t>基金繰入6百万円</t>
    <rPh sb="0" eb="2">
      <t>キキン</t>
    </rPh>
    <rPh sb="2" eb="4">
      <t>クリイレ</t>
    </rPh>
    <rPh sb="5" eb="8">
      <t>ヒャクマンエン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</si>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</sst>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31888</c:v>
                </c:pt>
                <c:pt idx="1">
                  <c:v>22359</c:v>
                </c:pt>
                <c:pt idx="2">
                  <c:v>72963</c:v>
                </c:pt>
                <c:pt idx="3">
                  <c:v>62747</c:v>
                </c:pt>
                <c:pt idx="4">
                  <c:v>38813</c:v>
                </c:pt>
              </c:numCache>
            </c:numRef>
          </c:val>
          <c:smooth val="0"/>
        </c:ser>
        <c:dLbls>
          <c:showLegendKey val="0"/>
          <c:showVal val="0"/>
          <c:showCatName val="0"/>
          <c:showSerName val="0"/>
          <c:showPercent val="0"/>
          <c:showBubbleSize val="0"/>
        </c:dLbls>
        <c:marker val="1"/>
        <c:smooth val="0"/>
        <c:axId val="105763584"/>
        <c:axId val="105765504"/>
      </c:lineChart>
      <c:catAx>
        <c:axId val="1057635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765504"/>
        <c:crosses val="autoZero"/>
        <c:auto val="1"/>
        <c:lblAlgn val="ctr"/>
        <c:lblOffset val="100"/>
        <c:tickLblSkip val="1"/>
        <c:tickMarkSkip val="1"/>
        <c:noMultiLvlLbl val="0"/>
      </c:catAx>
      <c:valAx>
        <c:axId val="1057655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763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11.07</c:v>
                </c:pt>
                <c:pt idx="1">
                  <c:v>4.3600000000000003</c:v>
                </c:pt>
                <c:pt idx="2">
                  <c:v>6.69</c:v>
                </c:pt>
                <c:pt idx="3">
                  <c:v>2.5299999999999998</c:v>
                </c:pt>
                <c:pt idx="4">
                  <c:v>3.45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65.260000000000005</c:v>
                </c:pt>
                <c:pt idx="1">
                  <c:v>71.59</c:v>
                </c:pt>
                <c:pt idx="2">
                  <c:v>66.69</c:v>
                </c:pt>
                <c:pt idx="3">
                  <c:v>65.790000000000006</c:v>
                </c:pt>
                <c:pt idx="4">
                  <c:v>62.84</c:v>
                </c:pt>
              </c:numCache>
            </c:numRef>
          </c:val>
        </c:ser>
        <c:dLbls>
          <c:showLegendKey val="0"/>
          <c:showVal val="0"/>
          <c:showCatName val="0"/>
          <c:showSerName val="0"/>
          <c:showPercent val="0"/>
          <c:showBubbleSize val="0"/>
        </c:dLbls>
        <c:gapWidth val="250"/>
        <c:overlap val="100"/>
        <c:axId val="116380416"/>
        <c:axId val="116382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15.47</c:v>
                </c:pt>
                <c:pt idx="1">
                  <c:v>-0.56999999999999995</c:v>
                </c:pt>
                <c:pt idx="2">
                  <c:v>-2.2000000000000002</c:v>
                </c:pt>
                <c:pt idx="3">
                  <c:v>-3.94</c:v>
                </c:pt>
                <c:pt idx="4">
                  <c:v>-3.75</c:v>
                </c:pt>
              </c:numCache>
            </c:numRef>
          </c:val>
          <c:smooth val="0"/>
        </c:ser>
        <c:dLbls>
          <c:showLegendKey val="0"/>
          <c:showVal val="0"/>
          <c:showCatName val="0"/>
          <c:showSerName val="0"/>
          <c:showPercent val="0"/>
          <c:showBubbleSize val="0"/>
        </c:dLbls>
        <c:marker val="1"/>
        <c:smooth val="0"/>
        <c:axId val="116380416"/>
        <c:axId val="116382336"/>
      </c:lineChart>
      <c:catAx>
        <c:axId val="11638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382336"/>
        <c:crosses val="autoZero"/>
        <c:auto val="1"/>
        <c:lblAlgn val="ctr"/>
        <c:lblOffset val="100"/>
        <c:tickLblSkip val="1"/>
        <c:tickMarkSkip val="1"/>
        <c:noMultiLvlLbl val="0"/>
      </c:catAx>
      <c:valAx>
        <c:axId val="11638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8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0.08</c:v>
                </c:pt>
                <c:pt idx="4">
                  <c:v>#N/A</c:v>
                </c:pt>
                <c:pt idx="5">
                  <c:v>0.14000000000000001</c:v>
                </c:pt>
                <c:pt idx="6">
                  <c:v>#N/A</c:v>
                </c:pt>
                <c:pt idx="7">
                  <c:v>0.17</c:v>
                </c:pt>
                <c:pt idx="8">
                  <c:v>#N/A</c:v>
                </c:pt>
                <c:pt idx="9">
                  <c:v>0.04</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0.06</c:v>
                </c:pt>
                <c:pt idx="4">
                  <c:v>#N/A</c:v>
                </c:pt>
                <c:pt idx="5">
                  <c:v>0.06</c:v>
                </c:pt>
                <c:pt idx="6">
                  <c:v>#N/A</c:v>
                </c:pt>
                <c:pt idx="7">
                  <c:v>0.06</c:v>
                </c:pt>
                <c:pt idx="8">
                  <c:v>#N/A</c:v>
                </c:pt>
                <c:pt idx="9">
                  <c:v>7.0000000000000007E-2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0.09</c:v>
                </c:pt>
                <c:pt idx="2">
                  <c:v>#N/A</c:v>
                </c:pt>
                <c:pt idx="3">
                  <c:v>0.27</c:v>
                </c:pt>
                <c:pt idx="4">
                  <c:v>#N/A</c:v>
                </c:pt>
                <c:pt idx="5">
                  <c:v>0.16</c:v>
                </c:pt>
                <c:pt idx="6">
                  <c:v>#N/A</c:v>
                </c:pt>
                <c:pt idx="7">
                  <c:v>0.24</c:v>
                </c:pt>
                <c:pt idx="8">
                  <c:v>#N/A</c:v>
                </c:pt>
                <c:pt idx="9">
                  <c:v>0.14000000000000001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0.44</c:v>
                </c:pt>
                <c:pt idx="2">
                  <c:v>#N/A</c:v>
                </c:pt>
                <c:pt idx="3">
                  <c:v>0.3</c:v>
                </c:pt>
                <c:pt idx="4">
                  <c:v>#N/A</c:v>
                </c:pt>
                <c:pt idx="5">
                  <c:v>0.7</c:v>
                </c:pt>
                <c:pt idx="6">
                  <c:v>#N/A</c:v>
                </c:pt>
                <c:pt idx="7">
                  <c:v>0.85</c:v>
                </c:pt>
                <c:pt idx="8">
                  <c:v>#N/A</c:v>
                </c:pt>
                <c:pt idx="9">
                  <c:v>0.43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11.07</c:v>
                </c:pt>
                <c:pt idx="2">
                  <c:v>#N/A</c:v>
                </c:pt>
                <c:pt idx="3">
                  <c:v>4.3600000000000003</c:v>
                </c:pt>
                <c:pt idx="4">
                  <c:v>#N/A</c:v>
                </c:pt>
                <c:pt idx="5">
                  <c:v>6.68</c:v>
                </c:pt>
                <c:pt idx="6">
                  <c:v>#N/A</c:v>
                </c:pt>
                <c:pt idx="7">
                  <c:v>2.52</c:v>
                </c:pt>
                <c:pt idx="8">
                  <c:v>#N/A</c:v>
                </c:pt>
                <c:pt idx="9">
                  <c:v>3.44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1.78</c:v>
                </c:pt>
                <c:pt idx="2">
                  <c:v>#N/A</c:v>
                </c:pt>
                <c:pt idx="3">
                  <c:v>3.45</c:v>
                </c:pt>
                <c:pt idx="4">
                  <c:v>#N/A</c:v>
                </c:pt>
                <c:pt idx="5">
                  <c:v>4.3</c:v>
                </c:pt>
                <c:pt idx="6">
                  <c:v>#N/A</c:v>
                </c:pt>
                <c:pt idx="7">
                  <c:v>5.36</c:v>
                </c:pt>
                <c:pt idx="8">
                  <c:v>#N/A</c:v>
                </c:pt>
                <c:pt idx="9">
                  <c:v>4.33</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16.98</c:v>
                </c:pt>
                <c:pt idx="2">
                  <c:v>#N/A</c:v>
                </c:pt>
                <c:pt idx="3">
                  <c:v>18.88</c:v>
                </c:pt>
                <c:pt idx="4">
                  <c:v>#N/A</c:v>
                </c:pt>
                <c:pt idx="5">
                  <c:v>21.46</c:v>
                </c:pt>
                <c:pt idx="6">
                  <c:v>#N/A</c:v>
                </c:pt>
                <c:pt idx="7">
                  <c:v>23.08</c:v>
                </c:pt>
                <c:pt idx="8">
                  <c:v>#N/A</c:v>
                </c:pt>
                <c:pt idx="9">
                  <c:v>22.07</c:v>
                </c:pt>
              </c:numCache>
            </c:numRef>
          </c:val>
        </c:ser>
        <c:dLbls>
          <c:showLegendKey val="0"/>
          <c:showVal val="0"/>
          <c:showCatName val="0"/>
          <c:showSerName val="0"/>
          <c:showPercent val="0"/>
          <c:showBubbleSize val="0"/>
        </c:dLbls>
        <c:gapWidth val="150"/>
        <c:overlap val="100"/>
        <c:axId val="117000832"/>
        <c:axId val="117019008"/>
      </c:barChart>
      <c:catAx>
        <c:axId val="11700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019008"/>
        <c:crosses val="autoZero"/>
        <c:auto val="1"/>
        <c:lblAlgn val="ctr"/>
        <c:lblOffset val="100"/>
        <c:tickLblSkip val="1"/>
        <c:tickMarkSkip val="1"/>
        <c:noMultiLvlLbl val="0"/>
      </c:catAx>
      <c:valAx>
        <c:axId val="117019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00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218</c:v>
                </c:pt>
                <c:pt idx="5">
                  <c:v>233</c:v>
                </c:pt>
                <c:pt idx="8">
                  <c:v>239</c:v>
                </c:pt>
                <c:pt idx="11">
                  <c:v>241</c:v>
                </c:pt>
                <c:pt idx="14">
                  <c:v>257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c:v>
                </c:pt>
                <c:pt idx="3">
                  <c:v>9</c:v>
                </c:pt>
                <c:pt idx="6">
                  <c:v>9</c:v>
                </c:pt>
                <c:pt idx="9">
                  <c:v>8</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52</c:v>
                </c:pt>
                <c:pt idx="3">
                  <c:v>43</c:v>
                </c:pt>
                <c:pt idx="6">
                  <c:v>36</c:v>
                </c:pt>
                <c:pt idx="9">
                  <c:v>25</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44</c:v>
                </c:pt>
                <c:pt idx="3">
                  <c:v>42</c:v>
                </c:pt>
                <c:pt idx="6">
                  <c:v>47</c:v>
                </c:pt>
                <c:pt idx="9">
                  <c:v>42</c:v>
                </c:pt>
                <c:pt idx="12">
                  <c:v>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337</c:v>
                </c:pt>
                <c:pt idx="3">
                  <c:v>348</c:v>
                </c:pt>
                <c:pt idx="6">
                  <c:v>358</c:v>
                </c:pt>
                <c:pt idx="9">
                  <c:v>363</c:v>
                </c:pt>
                <c:pt idx="12">
                  <c:v>326</c:v>
                </c:pt>
              </c:numCache>
            </c:numRef>
          </c:val>
        </c:ser>
        <c:dLbls>
          <c:showLegendKey val="0"/>
          <c:showVal val="0"/>
          <c:showCatName val="0"/>
          <c:showSerName val="0"/>
          <c:showPercent val="0"/>
          <c:showBubbleSize val="0"/>
        </c:dLbls>
        <c:gapWidth val="100"/>
        <c:overlap val="100"/>
        <c:axId val="116356608"/>
        <c:axId val="116358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224</c:v>
                </c:pt>
                <c:pt idx="2">
                  <c:v>#N/A</c:v>
                </c:pt>
                <c:pt idx="3">
                  <c:v>#N/A</c:v>
                </c:pt>
                <c:pt idx="4">
                  <c:v>209</c:v>
                </c:pt>
                <c:pt idx="5">
                  <c:v>#N/A</c:v>
                </c:pt>
                <c:pt idx="6">
                  <c:v>#N/A</c:v>
                </c:pt>
                <c:pt idx="7">
                  <c:v>211</c:v>
                </c:pt>
                <c:pt idx="8">
                  <c:v>#N/A</c:v>
                </c:pt>
                <c:pt idx="9">
                  <c:v>#N/A</c:v>
                </c:pt>
                <c:pt idx="10">
                  <c:v>197</c:v>
                </c:pt>
                <c:pt idx="11">
                  <c:v>#N/A</c:v>
                </c:pt>
                <c:pt idx="12">
                  <c:v>#N/A</c:v>
                </c:pt>
                <c:pt idx="13">
                  <c:v>130</c:v>
                </c:pt>
                <c:pt idx="14">
                  <c:v>#N/A</c:v>
                </c:pt>
              </c:numCache>
            </c:numRef>
          </c:val>
          <c:smooth val="0"/>
        </c:ser>
        <c:dLbls>
          <c:showLegendKey val="0"/>
          <c:showVal val="0"/>
          <c:showCatName val="0"/>
          <c:showSerName val="0"/>
          <c:showPercent val="0"/>
          <c:showBubbleSize val="0"/>
        </c:dLbls>
        <c:marker val="1"/>
        <c:smooth val="0"/>
        <c:axId val="116356608"/>
        <c:axId val="116358528"/>
      </c:lineChart>
      <c:catAx>
        <c:axId val="11635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358528"/>
        <c:crosses val="autoZero"/>
        <c:auto val="1"/>
        <c:lblAlgn val="ctr"/>
        <c:lblOffset val="100"/>
        <c:tickLblSkip val="1"/>
        <c:tickMarkSkip val="1"/>
        <c:noMultiLvlLbl val="0"/>
      </c:catAx>
      <c:valAx>
        <c:axId val="11635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5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2716</c:v>
                </c:pt>
                <c:pt idx="5">
                  <c:v>2838</c:v>
                </c:pt>
                <c:pt idx="8">
                  <c:v>2856</c:v>
                </c:pt>
                <c:pt idx="11">
                  <c:v>2973</c:v>
                </c:pt>
                <c:pt idx="14">
                  <c:v>3064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c:v>
                </c:pt>
                <c:pt idx="5">
                  <c:v>15</c:v>
                </c:pt>
                <c:pt idx="8">
                  <c:v>13</c:v>
                </c:pt>
                <c:pt idx="11">
                  <c:v>10</c:v>
                </c:pt>
                <c:pt idx="14">
                  <c:v>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2168</c:v>
                </c:pt>
                <c:pt idx="5">
                  <c:v>2302</c:v>
                </c:pt>
                <c:pt idx="8">
                  <c:v>2237</c:v>
                </c:pt>
                <c:pt idx="11">
                  <c:v>2272</c:v>
                </c:pt>
                <c:pt idx="14">
                  <c:v>2230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32</c:v>
                </c:pt>
                <c:pt idx="3">
                  <c:v>29</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133</c:v>
                </c:pt>
                <c:pt idx="3">
                  <c:v>94</c:v>
                </c:pt>
                <c:pt idx="6">
                  <c:v>72</c:v>
                </c:pt>
                <c:pt idx="9">
                  <c:v>69</c:v>
                </c:pt>
                <c:pt idx="12">
                  <c:v>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621</c:v>
                </c:pt>
                <c:pt idx="3">
                  <c:v>521</c:v>
                </c:pt>
                <c:pt idx="6">
                  <c:v>544</c:v>
                </c:pt>
                <c:pt idx="9">
                  <c:v>475</c:v>
                </c:pt>
                <c:pt idx="12">
                  <c:v>460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57</c:v>
                </c:pt>
                <c:pt idx="3">
                  <c:v>45</c:v>
                </c:pt>
                <c:pt idx="6">
                  <c:v>41</c:v>
                </c:pt>
                <c:pt idx="9">
                  <c:v>34</c:v>
                </c:pt>
                <c:pt idx="12">
                  <c:v>28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2842</c:v>
                </c:pt>
                <c:pt idx="3">
                  <c:v>2654</c:v>
                </c:pt>
                <c:pt idx="6">
                  <c:v>2626</c:v>
                </c:pt>
                <c:pt idx="9">
                  <c:v>2625</c:v>
                </c:pt>
                <c:pt idx="12">
                  <c:v>2551</c:v>
                </c:pt>
              </c:numCache>
            </c:numRef>
          </c:val>
        </c:ser>
        <c:dLbls>
          <c:showLegendKey val="0"/>
          <c:showVal val="0"/>
          <c:showCatName val="0"/>
          <c:showSerName val="0"/>
          <c:showPercent val="0"/>
          <c:showBubbleSize val="0"/>
        </c:dLbls>
        <c:gapWidth val="100"/>
        <c:overlap val="100"/>
        <c:axId val="115670400"/>
        <c:axId val="116459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5670400"/>
        <c:axId val="116459008"/>
      </c:lineChart>
      <c:catAx>
        <c:axId val="11567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459008"/>
        <c:crosses val="autoZero"/>
        <c:auto val="1"/>
        <c:lblAlgn val="ctr"/>
        <c:lblOffset val="100"/>
        <c:tickLblSkip val="1"/>
        <c:tickMarkSkip val="1"/>
        <c:noMultiLvlLbl val="0"/>
      </c:catAx>
      <c:valAx>
        <c:axId val="11645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7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岐阜県坂祝町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8,344
7,740
12.87
3,066,283
2,888,100
73,239
2,123,656
2,551,048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景気は回復傾向にあるが、町税の収入は前年度より微減となっている。類似団体平均より高い指数となっているが、今後も徴収の強化や歳出の削減に努め、指数が下がらないよう注意していく。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127907</xdr:rowOff>
    </xdr:to>
    <xdr:cxnSp macro="">
      <xdr:nvCxnSpPr>
        <xdr:cNvPr id="68" name="直線コネクタ 67"/>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28018</xdr:rowOff>
    </xdr:from>
    <xdr:ext cx="762000" cy="259045"/>
    <xdr:sp macro="" textlink="">
      <xdr:nvSpPr>
        <xdr:cNvPr id="69" name="財政力平均値テキスト"/>
        <xdr:cNvSpPr txBox="1"/>
      </xdr:nvSpPr>
      <xdr:spPr>
        <a:xfrm>
          <a:off x="5041900" y="7400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127907</xdr:rowOff>
    </xdr:to>
    <xdr:cxnSp macro="">
      <xdr:nvCxnSpPr>
        <xdr:cNvPr id="71" name="直線コネクタ 70"/>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3" name="テキスト ボックス 72"/>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127907</xdr:rowOff>
    </xdr:to>
    <xdr:cxnSp macro="">
      <xdr:nvCxnSpPr>
        <xdr:cNvPr id="74" name="直線コネクタ 73"/>
        <xdr:cNvCxnSpPr/>
      </xdr:nvCxnSpPr>
      <xdr:spPr>
        <a:xfrm>
          <a:off x="2336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6" name="テキスト ボックス 75"/>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47474</xdr:rowOff>
    </xdr:from>
    <xdr:to>
      <xdr:col>3</xdr:col>
      <xdr:colOff>279400</xdr:colOff>
      <xdr:row>41</xdr:row>
      <xdr:rowOff>93435</xdr:rowOff>
    </xdr:to>
    <xdr:cxnSp macro="">
      <xdr:nvCxnSpPr>
        <xdr:cNvPr id="77" name="直線コネクタ 76"/>
        <xdr:cNvCxnSpPr/>
      </xdr:nvCxnSpPr>
      <xdr:spPr>
        <a:xfrm>
          <a:off x="1447800" y="707692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79" name="テキスト ボックス 78"/>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0" name="フローチャート : 判断 79"/>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1" name="テキスト ボックス 80"/>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87" name="円/楕円 86"/>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93634</xdr:rowOff>
    </xdr:from>
    <xdr:ext cx="762000" cy="259045"/>
    <xdr:sp macro="" textlink="">
      <xdr:nvSpPr>
        <xdr:cNvPr id="88"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89" name="円/楕円 88"/>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0" name="テキスト ボックス 89"/>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1" name="円/楕円 90"/>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2" name="テキスト ボックス 91"/>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3" name="円/楕円 92"/>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94" name="テキスト ボックス 93"/>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168124</xdr:rowOff>
    </xdr:from>
    <xdr:to>
      <xdr:col>2</xdr:col>
      <xdr:colOff>127000</xdr:colOff>
      <xdr:row>41</xdr:row>
      <xdr:rowOff>98274</xdr:rowOff>
    </xdr:to>
    <xdr:sp macro="" textlink="">
      <xdr:nvSpPr>
        <xdr:cNvPr id="95" name="円/楕円 94"/>
        <xdr:cNvSpPr/>
      </xdr:nvSpPr>
      <xdr:spPr>
        <a:xfrm>
          <a:off x="1397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108451</xdr:rowOff>
    </xdr:from>
    <xdr:ext cx="762000" cy="259045"/>
    <xdr:sp macro="" textlink="">
      <xdr:nvSpPr>
        <xdr:cNvPr id="96" name="テキスト ボックス 95"/>
        <xdr:cNvSpPr txBox="1"/>
      </xdr:nvSpPr>
      <xdr:spPr>
        <a:xfrm>
          <a:off x="1066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経常収支比率は年々上昇しており、人件費、物件費の上昇や、税収の減、臨時財政対策債発行額の減などが要因となっている。税収確保や経常経費の削減に努め、比率の上昇を抑えていくよう努力する。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32385</xdr:rowOff>
    </xdr:from>
    <xdr:to>
      <xdr:col>7</xdr:col>
      <xdr:colOff>152400</xdr:colOff>
      <xdr:row>62</xdr:row>
      <xdr:rowOff>80645</xdr:rowOff>
    </xdr:to>
    <xdr:cxnSp macro="">
      <xdr:nvCxnSpPr>
        <xdr:cNvPr id="131" name="直線コネクタ 130"/>
        <xdr:cNvCxnSpPr/>
      </xdr:nvCxnSpPr>
      <xdr:spPr>
        <a:xfrm>
          <a:off x="4114800" y="1066228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113258</xdr:rowOff>
    </xdr:from>
    <xdr:ext cx="762000" cy="259045"/>
    <xdr:sp macro="" textlink="">
      <xdr:nvSpPr>
        <xdr:cNvPr id="132" name="財政構造の弾力性平均値テキスト"/>
        <xdr:cNvSpPr txBox="1"/>
      </xdr:nvSpPr>
      <xdr:spPr>
        <a:xfrm>
          <a:off x="5041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12277</xdr:rowOff>
    </xdr:from>
    <xdr:to>
      <xdr:col>6</xdr:col>
      <xdr:colOff>0</xdr:colOff>
      <xdr:row>62</xdr:row>
      <xdr:rowOff>32385</xdr:rowOff>
    </xdr:to>
    <xdr:cxnSp macro="">
      <xdr:nvCxnSpPr>
        <xdr:cNvPr id="134" name="直線コネクタ 133"/>
        <xdr:cNvCxnSpPr/>
      </xdr:nvCxnSpPr>
      <xdr:spPr>
        <a:xfrm>
          <a:off x="3225800" y="1064217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124054</xdr:rowOff>
    </xdr:from>
    <xdr:ext cx="736600" cy="259045"/>
    <xdr:sp macro="" textlink="">
      <xdr:nvSpPr>
        <xdr:cNvPr id="136" name="テキスト ボックス 135"/>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91229</xdr:rowOff>
    </xdr:from>
    <xdr:to>
      <xdr:col>4</xdr:col>
      <xdr:colOff>482600</xdr:colOff>
      <xdr:row>62</xdr:row>
      <xdr:rowOff>12277</xdr:rowOff>
    </xdr:to>
    <xdr:cxnSp macro="">
      <xdr:nvCxnSpPr>
        <xdr:cNvPr id="137" name="直線コネクタ 136"/>
        <xdr:cNvCxnSpPr/>
      </xdr:nvCxnSpPr>
      <xdr:spPr>
        <a:xfrm>
          <a:off x="2336800" y="10549679"/>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39" name="テキスト ボックス 138"/>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53552</xdr:rowOff>
    </xdr:from>
    <xdr:to>
      <xdr:col>3</xdr:col>
      <xdr:colOff>279400</xdr:colOff>
      <xdr:row>61</xdr:row>
      <xdr:rowOff>91229</xdr:rowOff>
    </xdr:to>
    <xdr:cxnSp macro="">
      <xdr:nvCxnSpPr>
        <xdr:cNvPr id="140" name="直線コネクタ 139"/>
        <xdr:cNvCxnSpPr/>
      </xdr:nvCxnSpPr>
      <xdr:spPr>
        <a:xfrm>
          <a:off x="1447800" y="10340552"/>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111989</xdr:rowOff>
    </xdr:from>
    <xdr:ext cx="762000" cy="259045"/>
    <xdr:sp macro="" textlink="">
      <xdr:nvSpPr>
        <xdr:cNvPr id="142" name="テキスト ボックス 141"/>
        <xdr:cNvSpPr txBox="1"/>
      </xdr:nvSpPr>
      <xdr:spPr>
        <a:xfrm>
          <a:off x="1955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24342</xdr:rowOff>
    </xdr:from>
    <xdr:to>
      <xdr:col>2</xdr:col>
      <xdr:colOff>127000</xdr:colOff>
      <xdr:row>61</xdr:row>
      <xdr:rowOff>125942</xdr:rowOff>
    </xdr:to>
    <xdr:sp macro="" textlink="">
      <xdr:nvSpPr>
        <xdr:cNvPr id="143" name="フローチャート : 判断 142"/>
        <xdr:cNvSpPr/>
      </xdr:nvSpPr>
      <xdr:spPr>
        <a:xfrm>
          <a:off x="1397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110719</xdr:rowOff>
    </xdr:from>
    <xdr:ext cx="762000" cy="259045"/>
    <xdr:sp macro="" textlink="">
      <xdr:nvSpPr>
        <xdr:cNvPr id="144" name="テキスト ボックス 143"/>
        <xdr:cNvSpPr txBox="1"/>
      </xdr:nvSpPr>
      <xdr:spPr>
        <a:xfrm>
          <a:off x="1066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29845</xdr:rowOff>
    </xdr:from>
    <xdr:to>
      <xdr:col>7</xdr:col>
      <xdr:colOff>203200</xdr:colOff>
      <xdr:row>62</xdr:row>
      <xdr:rowOff>131445</xdr:rowOff>
    </xdr:to>
    <xdr:sp macro="" textlink="">
      <xdr:nvSpPr>
        <xdr:cNvPr id="150" name="円/楕円 149"/>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1922</xdr:rowOff>
    </xdr:from>
    <xdr:ext cx="762000" cy="259045"/>
    <xdr:sp macro="" textlink="">
      <xdr:nvSpPr>
        <xdr:cNvPr id="151" name="財政構造の弾力性該当値テキスト"/>
        <xdr:cNvSpPr txBox="1"/>
      </xdr:nvSpPr>
      <xdr:spPr>
        <a:xfrm>
          <a:off x="5041900" y="106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153035</xdr:rowOff>
    </xdr:from>
    <xdr:to>
      <xdr:col>6</xdr:col>
      <xdr:colOff>50800</xdr:colOff>
      <xdr:row>62</xdr:row>
      <xdr:rowOff>83185</xdr:rowOff>
    </xdr:to>
    <xdr:sp macro="" textlink="">
      <xdr:nvSpPr>
        <xdr:cNvPr id="152" name="円/楕円 151"/>
        <xdr:cNvSpPr/>
      </xdr:nvSpPr>
      <xdr:spPr>
        <a:xfrm>
          <a:off x="4064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67962</xdr:rowOff>
    </xdr:from>
    <xdr:ext cx="736600" cy="259045"/>
    <xdr:sp macro="" textlink="">
      <xdr:nvSpPr>
        <xdr:cNvPr id="153" name="テキスト ボックス 152"/>
        <xdr:cNvSpPr txBox="1"/>
      </xdr:nvSpPr>
      <xdr:spPr>
        <a:xfrm>
          <a:off x="3733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132927</xdr:rowOff>
    </xdr:from>
    <xdr:to>
      <xdr:col>4</xdr:col>
      <xdr:colOff>533400</xdr:colOff>
      <xdr:row>62</xdr:row>
      <xdr:rowOff>63077</xdr:rowOff>
    </xdr:to>
    <xdr:sp macro="" textlink="">
      <xdr:nvSpPr>
        <xdr:cNvPr id="154" name="円/楕円 153"/>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47854</xdr:rowOff>
    </xdr:from>
    <xdr:ext cx="762000" cy="259045"/>
    <xdr:sp macro="" textlink="">
      <xdr:nvSpPr>
        <xdr:cNvPr id="155" name="テキスト ボックス 154"/>
        <xdr:cNvSpPr txBox="1"/>
      </xdr:nvSpPr>
      <xdr:spPr>
        <a:xfrm>
          <a:off x="2844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40429</xdr:rowOff>
    </xdr:from>
    <xdr:to>
      <xdr:col>3</xdr:col>
      <xdr:colOff>330200</xdr:colOff>
      <xdr:row>61</xdr:row>
      <xdr:rowOff>142029</xdr:rowOff>
    </xdr:to>
    <xdr:sp macro="" textlink="">
      <xdr:nvSpPr>
        <xdr:cNvPr id="156" name="円/楕円 155"/>
        <xdr:cNvSpPr/>
      </xdr:nvSpPr>
      <xdr:spPr>
        <a:xfrm>
          <a:off x="2286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126806</xdr:rowOff>
    </xdr:from>
    <xdr:ext cx="762000" cy="259045"/>
    <xdr:sp macro="" textlink="">
      <xdr:nvSpPr>
        <xdr:cNvPr id="157" name="テキスト ボックス 156"/>
        <xdr:cNvSpPr txBox="1"/>
      </xdr:nvSpPr>
      <xdr:spPr>
        <a:xfrm>
          <a:off x="1955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2752</xdr:rowOff>
    </xdr:from>
    <xdr:to>
      <xdr:col>2</xdr:col>
      <xdr:colOff>127000</xdr:colOff>
      <xdr:row>60</xdr:row>
      <xdr:rowOff>104352</xdr:rowOff>
    </xdr:to>
    <xdr:sp macro="" textlink="">
      <xdr:nvSpPr>
        <xdr:cNvPr id="158" name="円/楕円 157"/>
        <xdr:cNvSpPr/>
      </xdr:nvSpPr>
      <xdr:spPr>
        <a:xfrm>
          <a:off x="1397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114529</xdr:rowOff>
    </xdr:from>
    <xdr:ext cx="762000" cy="259045"/>
    <xdr:sp macro="" textlink="">
      <xdr:nvSpPr>
        <xdr:cNvPr id="159" name="テキスト ボックス 158"/>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[128,119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人件費は前年並みとなっているが、物件費が若干増加している。国の制度改正等に伴うシステム改修委託料など一時的に大きな支出があることも要因となっているが、適正な人員管理等に努めていく。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4428</xdr:rowOff>
    </xdr:from>
    <xdr:to>
      <xdr:col>7</xdr:col>
      <xdr:colOff>152400</xdr:colOff>
      <xdr:row>81</xdr:row>
      <xdr:rowOff>26302</xdr:rowOff>
    </xdr:to>
    <xdr:cxnSp macro="">
      <xdr:nvCxnSpPr>
        <xdr:cNvPr id="194" name="直線コネクタ 193"/>
        <xdr:cNvCxnSpPr/>
      </xdr:nvCxnSpPr>
      <xdr:spPr>
        <a:xfrm>
          <a:off x="4114800" y="13891878"/>
          <a:ext cx="838200" cy="2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149210</xdr:rowOff>
    </xdr:from>
    <xdr:ext cx="762000" cy="259045"/>
    <xdr:sp macro="" textlink="">
      <xdr:nvSpPr>
        <xdr:cNvPr id="195" name="人件費・物件費等の状況平均値テキスト"/>
        <xdr:cNvSpPr txBox="1"/>
      </xdr:nvSpPr>
      <xdr:spPr>
        <a:xfrm>
          <a:off x="5041900" y="14208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156217</xdr:rowOff>
    </xdr:from>
    <xdr:to>
      <xdr:col>6</xdr:col>
      <xdr:colOff>0</xdr:colOff>
      <xdr:row>81</xdr:row>
      <xdr:rowOff>4428</xdr:rowOff>
    </xdr:to>
    <xdr:cxnSp macro="">
      <xdr:nvCxnSpPr>
        <xdr:cNvPr id="197" name="直線コネクタ 196"/>
        <xdr:cNvCxnSpPr/>
      </xdr:nvCxnSpPr>
      <xdr:spPr>
        <a:xfrm>
          <a:off x="3225800" y="13872217"/>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41183</xdr:rowOff>
    </xdr:from>
    <xdr:ext cx="736600" cy="259045"/>
    <xdr:sp macro="" textlink="">
      <xdr:nvSpPr>
        <xdr:cNvPr id="199" name="テキスト ボックス 198"/>
        <xdr:cNvSpPr txBox="1"/>
      </xdr:nvSpPr>
      <xdr:spPr>
        <a:xfrm>
          <a:off x="3733800" y="14271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156217</xdr:rowOff>
    </xdr:from>
    <xdr:to>
      <xdr:col>4</xdr:col>
      <xdr:colOff>482600</xdr:colOff>
      <xdr:row>81</xdr:row>
      <xdr:rowOff>34510</xdr:rowOff>
    </xdr:to>
    <xdr:cxnSp macro="">
      <xdr:nvCxnSpPr>
        <xdr:cNvPr id="200" name="直線コネクタ 199"/>
        <xdr:cNvCxnSpPr/>
      </xdr:nvCxnSpPr>
      <xdr:spPr>
        <a:xfrm flipV="1">
          <a:off x="2336800" y="13872217"/>
          <a:ext cx="889000" cy="4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22337</xdr:rowOff>
    </xdr:from>
    <xdr:ext cx="762000" cy="259045"/>
    <xdr:sp macro="" textlink="">
      <xdr:nvSpPr>
        <xdr:cNvPr id="202" name="テキスト ボックス 201"/>
        <xdr:cNvSpPr txBox="1"/>
      </xdr:nvSpPr>
      <xdr:spPr>
        <a:xfrm>
          <a:off x="2844800" y="1425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1496</xdr:rowOff>
    </xdr:from>
    <xdr:to>
      <xdr:col>3</xdr:col>
      <xdr:colOff>279400</xdr:colOff>
      <xdr:row>81</xdr:row>
      <xdr:rowOff>34510</xdr:rowOff>
    </xdr:to>
    <xdr:cxnSp macro="">
      <xdr:nvCxnSpPr>
        <xdr:cNvPr id="203" name="直線コネクタ 202"/>
        <xdr:cNvCxnSpPr/>
      </xdr:nvCxnSpPr>
      <xdr:spPr>
        <a:xfrm>
          <a:off x="1447800" y="13888946"/>
          <a:ext cx="889000" cy="3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164940</xdr:rowOff>
    </xdr:from>
    <xdr:ext cx="762000" cy="259045"/>
    <xdr:sp macro="" textlink="">
      <xdr:nvSpPr>
        <xdr:cNvPr id="205" name="テキスト ボックス 204"/>
        <xdr:cNvSpPr txBox="1"/>
      </xdr:nvSpPr>
      <xdr:spPr>
        <a:xfrm>
          <a:off x="1955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59765</xdr:rowOff>
    </xdr:from>
    <xdr:to>
      <xdr:col>2</xdr:col>
      <xdr:colOff>127000</xdr:colOff>
      <xdr:row>82</xdr:row>
      <xdr:rowOff>161365</xdr:rowOff>
    </xdr:to>
    <xdr:sp macro="" textlink="">
      <xdr:nvSpPr>
        <xdr:cNvPr id="206" name="フローチャート : 判断 205"/>
        <xdr:cNvSpPr/>
      </xdr:nvSpPr>
      <xdr:spPr>
        <a:xfrm>
          <a:off x="1397000" y="141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146142</xdr:rowOff>
    </xdr:from>
    <xdr:ext cx="762000" cy="259045"/>
    <xdr:sp macro="" textlink="">
      <xdr:nvSpPr>
        <xdr:cNvPr id="207" name="テキスト ボックス 206"/>
        <xdr:cNvSpPr txBox="1"/>
      </xdr:nvSpPr>
      <xdr:spPr>
        <a:xfrm>
          <a:off x="1066800" y="142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146952</xdr:rowOff>
    </xdr:from>
    <xdr:to>
      <xdr:col>7</xdr:col>
      <xdr:colOff>203200</xdr:colOff>
      <xdr:row>81</xdr:row>
      <xdr:rowOff>77102</xdr:rowOff>
    </xdr:to>
    <xdr:sp macro="" textlink="">
      <xdr:nvSpPr>
        <xdr:cNvPr id="213" name="円/楕円 212"/>
        <xdr:cNvSpPr/>
      </xdr:nvSpPr>
      <xdr:spPr>
        <a:xfrm>
          <a:off x="4902200" y="138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68229</xdr:rowOff>
    </xdr:from>
    <xdr:ext cx="762000" cy="259045"/>
    <xdr:sp macro="" textlink="">
      <xdr:nvSpPr>
        <xdr:cNvPr id="214" name="人件費・物件費等の状況該当値テキスト"/>
        <xdr:cNvSpPr txBox="1"/>
      </xdr:nvSpPr>
      <xdr:spPr>
        <a:xfrm>
          <a:off x="5041900" y="1378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128,119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125078</xdr:rowOff>
    </xdr:from>
    <xdr:to>
      <xdr:col>6</xdr:col>
      <xdr:colOff>50800</xdr:colOff>
      <xdr:row>81</xdr:row>
      <xdr:rowOff>55228</xdr:rowOff>
    </xdr:to>
    <xdr:sp macro="" textlink="">
      <xdr:nvSpPr>
        <xdr:cNvPr id="215" name="円/楕円 214"/>
        <xdr:cNvSpPr/>
      </xdr:nvSpPr>
      <xdr:spPr>
        <a:xfrm>
          <a:off x="4064000" y="138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65405</xdr:rowOff>
    </xdr:from>
    <xdr:ext cx="736600" cy="259045"/>
    <xdr:sp macro="" textlink="">
      <xdr:nvSpPr>
        <xdr:cNvPr id="216" name="テキスト ボックス 215"/>
        <xdr:cNvSpPr txBox="1"/>
      </xdr:nvSpPr>
      <xdr:spPr>
        <a:xfrm>
          <a:off x="3733800" y="1360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122,680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105417</xdr:rowOff>
    </xdr:from>
    <xdr:to>
      <xdr:col>4</xdr:col>
      <xdr:colOff>533400</xdr:colOff>
      <xdr:row>81</xdr:row>
      <xdr:rowOff>35567</xdr:rowOff>
    </xdr:to>
    <xdr:sp macro="" textlink="">
      <xdr:nvSpPr>
        <xdr:cNvPr id="217" name="円/楕円 216"/>
        <xdr:cNvSpPr/>
      </xdr:nvSpPr>
      <xdr:spPr>
        <a:xfrm>
          <a:off x="3175000" y="1382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45744</xdr:rowOff>
    </xdr:from>
    <xdr:ext cx="762000" cy="259045"/>
    <xdr:sp macro="" textlink="">
      <xdr:nvSpPr>
        <xdr:cNvPr id="218" name="テキスト ボックス 217"/>
        <xdr:cNvSpPr txBox="1"/>
      </xdr:nvSpPr>
      <xdr:spPr>
        <a:xfrm>
          <a:off x="2844800" y="135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117,791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155160</xdr:rowOff>
    </xdr:from>
    <xdr:to>
      <xdr:col>3</xdr:col>
      <xdr:colOff>330200</xdr:colOff>
      <xdr:row>81</xdr:row>
      <xdr:rowOff>85310</xdr:rowOff>
    </xdr:to>
    <xdr:sp macro="" textlink="">
      <xdr:nvSpPr>
        <xdr:cNvPr id="219" name="円/楕円 218"/>
        <xdr:cNvSpPr/>
      </xdr:nvSpPr>
      <xdr:spPr>
        <a:xfrm>
          <a:off x="2286000" y="138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95487</xdr:rowOff>
    </xdr:from>
    <xdr:ext cx="762000" cy="259045"/>
    <xdr:sp macro="" textlink="">
      <xdr:nvSpPr>
        <xdr:cNvPr id="220" name="テキスト ボックス 219"/>
        <xdr:cNvSpPr txBox="1"/>
      </xdr:nvSpPr>
      <xdr:spPr>
        <a:xfrm>
          <a:off x="1955800" y="136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130,160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122146</xdr:rowOff>
    </xdr:from>
    <xdr:to>
      <xdr:col>2</xdr:col>
      <xdr:colOff>127000</xdr:colOff>
      <xdr:row>81</xdr:row>
      <xdr:rowOff>52296</xdr:rowOff>
    </xdr:to>
    <xdr:sp macro="" textlink="">
      <xdr:nvSpPr>
        <xdr:cNvPr id="221" name="円/楕円 220"/>
        <xdr:cNvSpPr/>
      </xdr:nvSpPr>
      <xdr:spPr>
        <a:xfrm>
          <a:off x="1397000" y="138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62473</xdr:rowOff>
    </xdr:from>
    <xdr:ext cx="762000" cy="259045"/>
    <xdr:sp macro="" textlink="">
      <xdr:nvSpPr>
        <xdr:cNvPr id="222" name="テキスト ボックス 221"/>
        <xdr:cNvSpPr txBox="1"/>
      </xdr:nvSpPr>
      <xdr:spPr>
        <a:xfrm>
          <a:off x="1066800" y="1360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ラスパイレス指数は類似団体平均と同じ水準となっている。今後も適正な給与体系の維持に努めていく。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88</xdr:row>
      <xdr:rowOff>24130</xdr:rowOff>
    </xdr:to>
    <xdr:cxnSp macro="">
      <xdr:nvCxnSpPr>
        <xdr:cNvPr id="251" name="直線コネクタ 250"/>
        <xdr:cNvCxnSpPr/>
      </xdr:nvCxnSpPr>
      <xdr:spPr>
        <a:xfrm flipV="1">
          <a:off x="17018000" y="13921316"/>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2"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3" name="直線コネクタ 252"/>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96096</xdr:rowOff>
    </xdr:from>
    <xdr:to>
      <xdr:col>24</xdr:col>
      <xdr:colOff>558800</xdr:colOff>
      <xdr:row>85</xdr:row>
      <xdr:rowOff>104139</xdr:rowOff>
    </xdr:to>
    <xdr:cxnSp macro="">
      <xdr:nvCxnSpPr>
        <xdr:cNvPr id="256" name="直線コネクタ 255"/>
        <xdr:cNvCxnSpPr/>
      </xdr:nvCxnSpPr>
      <xdr:spPr>
        <a:xfrm>
          <a:off x="16179800" y="1466934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7"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96096</xdr:rowOff>
    </xdr:from>
    <xdr:to>
      <xdr:col>23</xdr:col>
      <xdr:colOff>406400</xdr:colOff>
      <xdr:row>89</xdr:row>
      <xdr:rowOff>45720</xdr:rowOff>
    </xdr:to>
    <xdr:cxnSp macro="">
      <xdr:nvCxnSpPr>
        <xdr:cNvPr id="259" name="直線コネクタ 258"/>
        <xdr:cNvCxnSpPr/>
      </xdr:nvCxnSpPr>
      <xdr:spPr>
        <a:xfrm flipV="1">
          <a:off x="15290800" y="14669346"/>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60" name="フローチャート : 判断 259"/>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132943</xdr:rowOff>
    </xdr:from>
    <xdr:ext cx="736600" cy="259045"/>
    <xdr:sp macro="" textlink="">
      <xdr:nvSpPr>
        <xdr:cNvPr id="261" name="テキスト ボックス 260"/>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45720</xdr:rowOff>
    </xdr:from>
    <xdr:to>
      <xdr:col>22</xdr:col>
      <xdr:colOff>203200</xdr:colOff>
      <xdr:row>89</xdr:row>
      <xdr:rowOff>142239</xdr:rowOff>
    </xdr:to>
    <xdr:cxnSp macro="">
      <xdr:nvCxnSpPr>
        <xdr:cNvPr id="262" name="直線コネクタ 261"/>
        <xdr:cNvCxnSpPr/>
      </xdr:nvCxnSpPr>
      <xdr:spPr>
        <a:xfrm flipV="1">
          <a:off x="14401800" y="1530477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3" name="フローチャート : 判断 262"/>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58438</xdr:rowOff>
    </xdr:from>
    <xdr:ext cx="762000" cy="259045"/>
    <xdr:sp macro="" textlink="">
      <xdr:nvSpPr>
        <xdr:cNvPr id="264" name="テキスト ボックス 263"/>
        <xdr:cNvSpPr txBox="1"/>
      </xdr:nvSpPr>
      <xdr:spPr>
        <a:xfrm>
          <a:off x="14909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120227</xdr:rowOff>
    </xdr:from>
    <xdr:to>
      <xdr:col>21</xdr:col>
      <xdr:colOff>0</xdr:colOff>
      <xdr:row>89</xdr:row>
      <xdr:rowOff>142239</xdr:rowOff>
    </xdr:to>
    <xdr:cxnSp macro="">
      <xdr:nvCxnSpPr>
        <xdr:cNvPr id="265" name="直線コネクタ 264"/>
        <xdr:cNvCxnSpPr/>
      </xdr:nvCxnSpPr>
      <xdr:spPr>
        <a:xfrm>
          <a:off x="13512800" y="14693477"/>
          <a:ext cx="889000" cy="70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110066</xdr:rowOff>
    </xdr:from>
    <xdr:to>
      <xdr:col>21</xdr:col>
      <xdr:colOff>50800</xdr:colOff>
      <xdr:row>89</xdr:row>
      <xdr:rowOff>40216</xdr:rowOff>
    </xdr:to>
    <xdr:sp macro="" textlink="">
      <xdr:nvSpPr>
        <xdr:cNvPr id="266" name="フローチャート : 判断 265"/>
        <xdr:cNvSpPr/>
      </xdr:nvSpPr>
      <xdr:spPr>
        <a:xfrm>
          <a:off x="14351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67" name="テキスト ボックス 266"/>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8" name="フローチャート : 判断 267"/>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28381</xdr:rowOff>
    </xdr:from>
    <xdr:ext cx="762000" cy="259045"/>
    <xdr:sp macro="" textlink="">
      <xdr:nvSpPr>
        <xdr:cNvPr id="269" name="テキスト ボックス 268"/>
        <xdr:cNvSpPr txBox="1"/>
      </xdr:nvSpPr>
      <xdr:spPr>
        <a:xfrm>
          <a:off x="13131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5" name="円/楕円 274"/>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6"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45296</xdr:rowOff>
    </xdr:from>
    <xdr:to>
      <xdr:col>23</xdr:col>
      <xdr:colOff>457200</xdr:colOff>
      <xdr:row>85</xdr:row>
      <xdr:rowOff>146896</xdr:rowOff>
    </xdr:to>
    <xdr:sp macro="" textlink="">
      <xdr:nvSpPr>
        <xdr:cNvPr id="277" name="円/楕円 276"/>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78" name="テキスト ボックス 277"/>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79" name="円/楕円 278"/>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81297</xdr:rowOff>
    </xdr:from>
    <xdr:ext cx="762000" cy="259045"/>
    <xdr:sp macro="" textlink="">
      <xdr:nvSpPr>
        <xdr:cNvPr id="280" name="テキスト ボックス 279"/>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91439</xdr:rowOff>
    </xdr:from>
    <xdr:to>
      <xdr:col>21</xdr:col>
      <xdr:colOff>50800</xdr:colOff>
      <xdr:row>90</xdr:row>
      <xdr:rowOff>21589</xdr:rowOff>
    </xdr:to>
    <xdr:sp macro="" textlink="">
      <xdr:nvSpPr>
        <xdr:cNvPr id="281" name="円/楕円 280"/>
        <xdr:cNvSpPr/>
      </xdr:nvSpPr>
      <xdr:spPr>
        <a:xfrm>
          <a:off x="14351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6366</xdr:rowOff>
    </xdr:from>
    <xdr:ext cx="762000" cy="259045"/>
    <xdr:sp macro="" textlink="">
      <xdr:nvSpPr>
        <xdr:cNvPr id="282" name="テキスト ボックス 281"/>
        <xdr:cNvSpPr txBox="1"/>
      </xdr:nvSpPr>
      <xdr:spPr>
        <a:xfrm>
          <a:off x="14020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83" name="円/楕円 282"/>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84" name="テキスト ボックス 283"/>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人口当たりの職員数は類似団体より少なく、短時間勤務制度や部分休制度の導入もあり、職員の業務負担は増えている。定員管理計画の見直しも視野に入れ、適正な人員管理に努めていく。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109178</xdr:rowOff>
    </xdr:from>
    <xdr:to>
      <xdr:col>24</xdr:col>
      <xdr:colOff>558800</xdr:colOff>
      <xdr:row>66</xdr:row>
      <xdr:rowOff>72094</xdr:rowOff>
    </xdr:to>
    <xdr:cxnSp macro="">
      <xdr:nvCxnSpPr>
        <xdr:cNvPr id="314" name="直線コネクタ 313"/>
        <xdr:cNvCxnSpPr/>
      </xdr:nvCxnSpPr>
      <xdr:spPr>
        <a:xfrm flipV="1">
          <a:off x="17018000" y="10224728"/>
          <a:ext cx="0" cy="1163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44171</xdr:rowOff>
    </xdr:from>
    <xdr:ext cx="762000" cy="259045"/>
    <xdr:sp macro="" textlink="">
      <xdr:nvSpPr>
        <xdr:cNvPr id="315" name="定員管理の状況最小値テキスト"/>
        <xdr:cNvSpPr txBox="1"/>
      </xdr:nvSpPr>
      <xdr:spPr>
        <a:xfrm>
          <a:off x="17106900" y="1135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66</xdr:row>
      <xdr:rowOff>72094</xdr:rowOff>
    </xdr:from>
    <xdr:to>
      <xdr:col>24</xdr:col>
      <xdr:colOff>647700</xdr:colOff>
      <xdr:row>66</xdr:row>
      <xdr:rowOff>72094</xdr:rowOff>
    </xdr:to>
    <xdr:cxnSp macro="">
      <xdr:nvCxnSpPr>
        <xdr:cNvPr id="316" name="直線コネクタ 315"/>
        <xdr:cNvCxnSpPr/>
      </xdr:nvCxnSpPr>
      <xdr:spPr>
        <a:xfrm>
          <a:off x="16929100" y="11387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24105</xdr:rowOff>
    </xdr:from>
    <xdr:ext cx="762000" cy="259045"/>
    <xdr:sp macro="" textlink="">
      <xdr:nvSpPr>
        <xdr:cNvPr id="317" name="定員管理の状況最大値テキスト"/>
        <xdr:cNvSpPr txBox="1"/>
      </xdr:nvSpPr>
      <xdr:spPr>
        <a:xfrm>
          <a:off x="17106900" y="99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59</xdr:row>
      <xdr:rowOff>109178</xdr:rowOff>
    </xdr:from>
    <xdr:to>
      <xdr:col>24</xdr:col>
      <xdr:colOff>647700</xdr:colOff>
      <xdr:row>59</xdr:row>
      <xdr:rowOff>109178</xdr:rowOff>
    </xdr:to>
    <xdr:cxnSp macro="">
      <xdr:nvCxnSpPr>
        <xdr:cNvPr id="318" name="直線コネクタ 317"/>
        <xdr:cNvCxnSpPr/>
      </xdr:nvCxnSpPr>
      <xdr:spPr>
        <a:xfrm>
          <a:off x="16929100" y="102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60918</xdr:rowOff>
    </xdr:from>
    <xdr:to>
      <xdr:col>24</xdr:col>
      <xdr:colOff>558800</xdr:colOff>
      <xdr:row>59</xdr:row>
      <xdr:rowOff>109178</xdr:rowOff>
    </xdr:to>
    <xdr:cxnSp macro="">
      <xdr:nvCxnSpPr>
        <xdr:cNvPr id="319" name="直線コネクタ 318"/>
        <xdr:cNvCxnSpPr/>
      </xdr:nvCxnSpPr>
      <xdr:spPr>
        <a:xfrm>
          <a:off x="16179800" y="1017646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32614</xdr:rowOff>
    </xdr:from>
    <xdr:ext cx="762000" cy="259045"/>
    <xdr:sp macro="" textlink="">
      <xdr:nvSpPr>
        <xdr:cNvPr id="320" name="定員管理の状況平均値テキスト"/>
        <xdr:cNvSpPr txBox="1"/>
      </xdr:nvSpPr>
      <xdr:spPr>
        <a:xfrm>
          <a:off x="17106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60537</xdr:rowOff>
    </xdr:from>
    <xdr:to>
      <xdr:col>24</xdr:col>
      <xdr:colOff>609600</xdr:colOff>
      <xdr:row>61</xdr:row>
      <xdr:rowOff>162137</xdr:rowOff>
    </xdr:to>
    <xdr:sp macro="" textlink="">
      <xdr:nvSpPr>
        <xdr:cNvPr id="321" name="フローチャート : 判断 320"/>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60918</xdr:rowOff>
    </xdr:from>
    <xdr:to>
      <xdr:col>23</xdr:col>
      <xdr:colOff>406400</xdr:colOff>
      <xdr:row>59</xdr:row>
      <xdr:rowOff>101134</xdr:rowOff>
    </xdr:to>
    <xdr:cxnSp macro="">
      <xdr:nvCxnSpPr>
        <xdr:cNvPr id="322" name="直線コネクタ 321"/>
        <xdr:cNvCxnSpPr/>
      </xdr:nvCxnSpPr>
      <xdr:spPr>
        <a:xfrm flipV="1">
          <a:off x="15290800" y="1017646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46058</xdr:rowOff>
    </xdr:from>
    <xdr:to>
      <xdr:col>23</xdr:col>
      <xdr:colOff>457200</xdr:colOff>
      <xdr:row>61</xdr:row>
      <xdr:rowOff>147658</xdr:rowOff>
    </xdr:to>
    <xdr:sp macro="" textlink="">
      <xdr:nvSpPr>
        <xdr:cNvPr id="323" name="フローチャート : 判断 322"/>
        <xdr:cNvSpPr/>
      </xdr:nvSpPr>
      <xdr:spPr>
        <a:xfrm>
          <a:off x="16129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132435</xdr:rowOff>
    </xdr:from>
    <xdr:ext cx="736600" cy="259045"/>
    <xdr:sp macro="" textlink="">
      <xdr:nvSpPr>
        <xdr:cNvPr id="324" name="テキスト ボックス 323"/>
        <xdr:cNvSpPr txBox="1"/>
      </xdr:nvSpPr>
      <xdr:spPr>
        <a:xfrm>
          <a:off x="15798800" y="10590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101134</xdr:rowOff>
    </xdr:from>
    <xdr:to>
      <xdr:col>22</xdr:col>
      <xdr:colOff>203200</xdr:colOff>
      <xdr:row>59</xdr:row>
      <xdr:rowOff>116417</xdr:rowOff>
    </xdr:to>
    <xdr:cxnSp macro="">
      <xdr:nvCxnSpPr>
        <xdr:cNvPr id="325" name="直線コネクタ 324"/>
        <xdr:cNvCxnSpPr/>
      </xdr:nvCxnSpPr>
      <xdr:spPr>
        <a:xfrm flipV="1">
          <a:off x="14401800" y="10216684"/>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37211</xdr:rowOff>
    </xdr:from>
    <xdr:to>
      <xdr:col>22</xdr:col>
      <xdr:colOff>254000</xdr:colOff>
      <xdr:row>61</xdr:row>
      <xdr:rowOff>138811</xdr:rowOff>
    </xdr:to>
    <xdr:sp macro="" textlink="">
      <xdr:nvSpPr>
        <xdr:cNvPr id="326" name="フローチャート : 判断 325"/>
        <xdr:cNvSpPr/>
      </xdr:nvSpPr>
      <xdr:spPr>
        <a:xfrm>
          <a:off x="15240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123588</xdr:rowOff>
    </xdr:from>
    <xdr:ext cx="762000" cy="259045"/>
    <xdr:sp macro="" textlink="">
      <xdr:nvSpPr>
        <xdr:cNvPr id="327" name="テキスト ボックス 326"/>
        <xdr:cNvSpPr txBox="1"/>
      </xdr:nvSpPr>
      <xdr:spPr>
        <a:xfrm>
          <a:off x="14909800" y="105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116417</xdr:rowOff>
    </xdr:from>
    <xdr:to>
      <xdr:col>21</xdr:col>
      <xdr:colOff>0</xdr:colOff>
      <xdr:row>59</xdr:row>
      <xdr:rowOff>158242</xdr:rowOff>
    </xdr:to>
    <xdr:cxnSp macro="">
      <xdr:nvCxnSpPr>
        <xdr:cNvPr id="328" name="直線コネクタ 327"/>
        <xdr:cNvCxnSpPr/>
      </xdr:nvCxnSpPr>
      <xdr:spPr>
        <a:xfrm flipV="1">
          <a:off x="13512800" y="10231967"/>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38819</xdr:rowOff>
    </xdr:from>
    <xdr:to>
      <xdr:col>21</xdr:col>
      <xdr:colOff>50800</xdr:colOff>
      <xdr:row>61</xdr:row>
      <xdr:rowOff>140419</xdr:rowOff>
    </xdr:to>
    <xdr:sp macro="" textlink="">
      <xdr:nvSpPr>
        <xdr:cNvPr id="329" name="フローチャート : 判断 328"/>
        <xdr:cNvSpPr/>
      </xdr:nvSpPr>
      <xdr:spPr>
        <a:xfrm>
          <a:off x="14351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125196</xdr:rowOff>
    </xdr:from>
    <xdr:ext cx="762000" cy="259045"/>
    <xdr:sp macro="" textlink="">
      <xdr:nvSpPr>
        <xdr:cNvPr id="330" name="テキスト ボックス 329"/>
        <xdr:cNvSpPr txBox="1"/>
      </xdr:nvSpPr>
      <xdr:spPr>
        <a:xfrm>
          <a:off x="14020800" y="1058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56515</xdr:rowOff>
    </xdr:from>
    <xdr:to>
      <xdr:col>19</xdr:col>
      <xdr:colOff>533400</xdr:colOff>
      <xdr:row>61</xdr:row>
      <xdr:rowOff>158115</xdr:rowOff>
    </xdr:to>
    <xdr:sp macro="" textlink="">
      <xdr:nvSpPr>
        <xdr:cNvPr id="331" name="フローチャート : 判断 330"/>
        <xdr:cNvSpPr/>
      </xdr:nvSpPr>
      <xdr:spPr>
        <a:xfrm>
          <a:off x="13462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142892</xdr:rowOff>
    </xdr:from>
    <xdr:ext cx="762000" cy="259045"/>
    <xdr:sp macro="" textlink="">
      <xdr:nvSpPr>
        <xdr:cNvPr id="332" name="テキスト ボックス 331"/>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58378</xdr:rowOff>
    </xdr:from>
    <xdr:to>
      <xdr:col>24</xdr:col>
      <xdr:colOff>609600</xdr:colOff>
      <xdr:row>59</xdr:row>
      <xdr:rowOff>159978</xdr:rowOff>
    </xdr:to>
    <xdr:sp macro="" textlink="">
      <xdr:nvSpPr>
        <xdr:cNvPr id="338" name="円/楕円 337"/>
        <xdr:cNvSpPr/>
      </xdr:nvSpPr>
      <xdr:spPr>
        <a:xfrm>
          <a:off x="16967200" y="101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151105</xdr:rowOff>
    </xdr:from>
    <xdr:ext cx="762000" cy="259045"/>
    <xdr:sp macro="" textlink="">
      <xdr:nvSpPr>
        <xdr:cNvPr id="339" name="定員管理の状況該当値テキスト"/>
        <xdr:cNvSpPr txBox="1"/>
      </xdr:nvSpPr>
      <xdr:spPr>
        <a:xfrm>
          <a:off x="17106900" y="100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10118</xdr:rowOff>
    </xdr:from>
    <xdr:to>
      <xdr:col>23</xdr:col>
      <xdr:colOff>457200</xdr:colOff>
      <xdr:row>59</xdr:row>
      <xdr:rowOff>111718</xdr:rowOff>
    </xdr:to>
    <xdr:sp macro="" textlink="">
      <xdr:nvSpPr>
        <xdr:cNvPr id="340" name="円/楕円 339"/>
        <xdr:cNvSpPr/>
      </xdr:nvSpPr>
      <xdr:spPr>
        <a:xfrm>
          <a:off x="16129000" y="101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121895</xdr:rowOff>
    </xdr:from>
    <xdr:ext cx="736600" cy="259045"/>
    <xdr:sp macro="" textlink="">
      <xdr:nvSpPr>
        <xdr:cNvPr id="341" name="テキスト ボックス 340"/>
        <xdr:cNvSpPr txBox="1"/>
      </xdr:nvSpPr>
      <xdr:spPr>
        <a:xfrm>
          <a:off x="15798800" y="989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50334</xdr:rowOff>
    </xdr:from>
    <xdr:to>
      <xdr:col>22</xdr:col>
      <xdr:colOff>254000</xdr:colOff>
      <xdr:row>59</xdr:row>
      <xdr:rowOff>151934</xdr:rowOff>
    </xdr:to>
    <xdr:sp macro="" textlink="">
      <xdr:nvSpPr>
        <xdr:cNvPr id="342" name="円/楕円 341"/>
        <xdr:cNvSpPr/>
      </xdr:nvSpPr>
      <xdr:spPr>
        <a:xfrm>
          <a:off x="15240000" y="101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162111</xdr:rowOff>
    </xdr:from>
    <xdr:ext cx="762000" cy="259045"/>
    <xdr:sp macro="" textlink="">
      <xdr:nvSpPr>
        <xdr:cNvPr id="343" name="テキスト ボックス 342"/>
        <xdr:cNvSpPr txBox="1"/>
      </xdr:nvSpPr>
      <xdr:spPr>
        <a:xfrm>
          <a:off x="14909800" y="993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65617</xdr:rowOff>
    </xdr:from>
    <xdr:to>
      <xdr:col>21</xdr:col>
      <xdr:colOff>50800</xdr:colOff>
      <xdr:row>59</xdr:row>
      <xdr:rowOff>167217</xdr:rowOff>
    </xdr:to>
    <xdr:sp macro="" textlink="">
      <xdr:nvSpPr>
        <xdr:cNvPr id="344" name="円/楕円 343"/>
        <xdr:cNvSpPr/>
      </xdr:nvSpPr>
      <xdr:spPr>
        <a:xfrm>
          <a:off x="14351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5944</xdr:rowOff>
    </xdr:from>
    <xdr:ext cx="762000" cy="259045"/>
    <xdr:sp macro="" textlink="">
      <xdr:nvSpPr>
        <xdr:cNvPr id="345" name="テキスト ボックス 344"/>
        <xdr:cNvSpPr txBox="1"/>
      </xdr:nvSpPr>
      <xdr:spPr>
        <a:xfrm>
          <a:off x="14020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107442</xdr:rowOff>
    </xdr:from>
    <xdr:to>
      <xdr:col>19</xdr:col>
      <xdr:colOff>533400</xdr:colOff>
      <xdr:row>60</xdr:row>
      <xdr:rowOff>37592</xdr:rowOff>
    </xdr:to>
    <xdr:sp macro="" textlink="">
      <xdr:nvSpPr>
        <xdr:cNvPr id="346" name="円/楕円 345"/>
        <xdr:cNvSpPr/>
      </xdr:nvSpPr>
      <xdr:spPr>
        <a:xfrm>
          <a:off x="13462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47769</xdr:rowOff>
    </xdr:from>
    <xdr:ext cx="762000" cy="259045"/>
    <xdr:sp macro="" textlink="">
      <xdr:nvSpPr>
        <xdr:cNvPr id="347" name="テキスト ボックス 346"/>
        <xdr:cNvSpPr txBox="1"/>
      </xdr:nvSpPr>
      <xdr:spPr>
        <a:xfrm>
          <a:off x="13131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過去の大きな町債の償還終了の影響もあり、公債費は減少している。現状の水準を保ち、比率が上昇しないよう計画的な借入を行っていく。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59944</xdr:rowOff>
    </xdr:from>
    <xdr:to>
      <xdr:col>24</xdr:col>
      <xdr:colOff>558800</xdr:colOff>
      <xdr:row>44</xdr:row>
      <xdr:rowOff>145796</xdr:rowOff>
    </xdr:to>
    <xdr:cxnSp macro="">
      <xdr:nvCxnSpPr>
        <xdr:cNvPr id="374" name="直線コネクタ 373"/>
        <xdr:cNvCxnSpPr/>
      </xdr:nvCxnSpPr>
      <xdr:spPr>
        <a:xfrm flipV="1">
          <a:off x="17018000" y="623214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44</xdr:row>
      <xdr:rowOff>145796</xdr:rowOff>
    </xdr:from>
    <xdr:to>
      <xdr:col>24</xdr:col>
      <xdr:colOff>647700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146321</xdr:rowOff>
    </xdr:from>
    <xdr:ext cx="762000" cy="259045"/>
    <xdr:sp macro="" textlink="">
      <xdr:nvSpPr>
        <xdr:cNvPr id="377"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59944</xdr:rowOff>
    </xdr:from>
    <xdr:to>
      <xdr:col>24</xdr:col>
      <xdr:colOff>647700</xdr:colOff>
      <xdr:row>36</xdr:row>
      <xdr:rowOff>59944</xdr:rowOff>
    </xdr:to>
    <xdr:cxnSp macro="">
      <xdr:nvCxnSpPr>
        <xdr:cNvPr id="378" name="直線コネクタ 377"/>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129286</xdr:rowOff>
    </xdr:from>
    <xdr:to>
      <xdr:col>24</xdr:col>
      <xdr:colOff>558800</xdr:colOff>
      <xdr:row>42</xdr:row>
      <xdr:rowOff>92964</xdr:rowOff>
    </xdr:to>
    <xdr:cxnSp macro="">
      <xdr:nvCxnSpPr>
        <xdr:cNvPr id="379" name="直線コネクタ 378"/>
        <xdr:cNvCxnSpPr/>
      </xdr:nvCxnSpPr>
      <xdr:spPr>
        <a:xfrm flipV="1">
          <a:off x="16179800" y="715873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69867</xdr:rowOff>
    </xdr:from>
    <xdr:ext cx="762000" cy="259045"/>
    <xdr:sp macro="" textlink="">
      <xdr:nvSpPr>
        <xdr:cNvPr id="380"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1" name="フローチャート :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92964</xdr:rowOff>
    </xdr:from>
    <xdr:to>
      <xdr:col>23</xdr:col>
      <xdr:colOff>406400</xdr:colOff>
      <xdr:row>42</xdr:row>
      <xdr:rowOff>131572</xdr:rowOff>
    </xdr:to>
    <xdr:cxnSp macro="">
      <xdr:nvCxnSpPr>
        <xdr:cNvPr id="382" name="直線コネクタ 381"/>
        <xdr:cNvCxnSpPr/>
      </xdr:nvCxnSpPr>
      <xdr:spPr>
        <a:xfrm flipV="1">
          <a:off x="15290800" y="72938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3" name="フローチャート : 判断 382"/>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384" name="テキスト ボックス 383"/>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131572</xdr:rowOff>
    </xdr:from>
    <xdr:to>
      <xdr:col>22</xdr:col>
      <xdr:colOff>203200</xdr:colOff>
      <xdr:row>42</xdr:row>
      <xdr:rowOff>160528</xdr:rowOff>
    </xdr:to>
    <xdr:cxnSp macro="">
      <xdr:nvCxnSpPr>
        <xdr:cNvPr id="385" name="直線コネクタ 384"/>
        <xdr:cNvCxnSpPr/>
      </xdr:nvCxnSpPr>
      <xdr:spPr>
        <a:xfrm flipV="1">
          <a:off x="14401800" y="73324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6" name="フローチャート : 判断 385"/>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7" name="テキスト ボックス 386"/>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160528</xdr:rowOff>
    </xdr:from>
    <xdr:to>
      <xdr:col>21</xdr:col>
      <xdr:colOff>0</xdr:colOff>
      <xdr:row>43</xdr:row>
      <xdr:rowOff>8382</xdr:rowOff>
    </xdr:to>
    <xdr:cxnSp macro="">
      <xdr:nvCxnSpPr>
        <xdr:cNvPr id="388" name="直線コネクタ 387"/>
        <xdr:cNvCxnSpPr/>
      </xdr:nvCxnSpPr>
      <xdr:spPr>
        <a:xfrm flipV="1">
          <a:off x="13512800" y="73614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157988</xdr:rowOff>
    </xdr:from>
    <xdr:to>
      <xdr:col>21</xdr:col>
      <xdr:colOff>50800</xdr:colOff>
      <xdr:row>43</xdr:row>
      <xdr:rowOff>88138</xdr:rowOff>
    </xdr:to>
    <xdr:sp macro="" textlink="">
      <xdr:nvSpPr>
        <xdr:cNvPr id="389" name="フローチャート : 判断 388"/>
        <xdr:cNvSpPr/>
      </xdr:nvSpPr>
      <xdr:spPr>
        <a:xfrm>
          <a:off x="14351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390" name="テキスト ボックス 389"/>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73406</xdr:rowOff>
    </xdr:from>
    <xdr:to>
      <xdr:col>19</xdr:col>
      <xdr:colOff>533400</xdr:colOff>
      <xdr:row>44</xdr:row>
      <xdr:rowOff>3556</xdr:rowOff>
    </xdr:to>
    <xdr:sp macro="" textlink="">
      <xdr:nvSpPr>
        <xdr:cNvPr id="391" name="フローチャート : 判断 390"/>
        <xdr:cNvSpPr/>
      </xdr:nvSpPr>
      <xdr:spPr>
        <a:xfrm>
          <a:off x="13462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159783</xdr:rowOff>
    </xdr:from>
    <xdr:ext cx="762000" cy="259045"/>
    <xdr:sp macro="" textlink="">
      <xdr:nvSpPr>
        <xdr:cNvPr id="392" name="テキスト ボックス 391"/>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98" name="円/楕円 397"/>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95013</xdr:rowOff>
    </xdr:from>
    <xdr:ext cx="762000" cy="259045"/>
    <xdr:sp macro="" textlink="">
      <xdr:nvSpPr>
        <xdr:cNvPr id="399" name="公債費負担の状況該当値テキスト"/>
        <xdr:cNvSpPr txBox="1"/>
      </xdr:nvSpPr>
      <xdr:spPr>
        <a:xfrm>
          <a:off x="171069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42164</xdr:rowOff>
    </xdr:from>
    <xdr:to>
      <xdr:col>23</xdr:col>
      <xdr:colOff>457200</xdr:colOff>
      <xdr:row>42</xdr:row>
      <xdr:rowOff>143764</xdr:rowOff>
    </xdr:to>
    <xdr:sp macro="" textlink="">
      <xdr:nvSpPr>
        <xdr:cNvPr id="400" name="円/楕円 399"/>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128541</xdr:rowOff>
    </xdr:from>
    <xdr:ext cx="736600" cy="259045"/>
    <xdr:sp macro="" textlink="">
      <xdr:nvSpPr>
        <xdr:cNvPr id="401" name="テキスト ボックス 400"/>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80772</xdr:rowOff>
    </xdr:from>
    <xdr:to>
      <xdr:col>22</xdr:col>
      <xdr:colOff>254000</xdr:colOff>
      <xdr:row>43</xdr:row>
      <xdr:rowOff>10922</xdr:rowOff>
    </xdr:to>
    <xdr:sp macro="" textlink="">
      <xdr:nvSpPr>
        <xdr:cNvPr id="402" name="円/楕円 401"/>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167149</xdr:rowOff>
    </xdr:from>
    <xdr:ext cx="762000" cy="259045"/>
    <xdr:sp macro="" textlink="">
      <xdr:nvSpPr>
        <xdr:cNvPr id="403" name="テキスト ボックス 402"/>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109728</xdr:rowOff>
    </xdr:from>
    <xdr:to>
      <xdr:col>21</xdr:col>
      <xdr:colOff>50800</xdr:colOff>
      <xdr:row>43</xdr:row>
      <xdr:rowOff>39878</xdr:rowOff>
    </xdr:to>
    <xdr:sp macro="" textlink="">
      <xdr:nvSpPr>
        <xdr:cNvPr id="404" name="円/楕円 403"/>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405" name="テキスト ボックス 404"/>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406" name="円/楕円 405"/>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69359</xdr:rowOff>
    </xdr:from>
    <xdr:ext cx="762000" cy="259045"/>
    <xdr:sp macro="" textlink="">
      <xdr:nvSpPr>
        <xdr:cNvPr id="407" name="テキスト ボックス 406"/>
        <xdr:cNvSpPr txBox="1"/>
      </xdr:nvSpPr>
      <xdr:spPr>
        <a:xfrm>
          <a:off x="13131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将来負担比率は出ていないが、財政調整基金は減少傾向にある。公共施設等総合管理計画や地方公会計なども利用し、先を見通した財政運営を行い、将来の負担の増加を抑制してく。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38" name="直線コネクタ 437"/>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39"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0" name="直線コネクタ 439"/>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93876</xdr:rowOff>
    </xdr:from>
    <xdr:ext cx="762000" cy="259045"/>
    <xdr:sp macro="" textlink="">
      <xdr:nvSpPr>
        <xdr:cNvPr id="443" name="将来負担の状況平均値テキスト"/>
        <xdr:cNvSpPr txBox="1"/>
      </xdr:nvSpPr>
      <xdr:spPr>
        <a:xfrm>
          <a:off x="17106900" y="2494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44" name="フローチャート : 判断 443"/>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45" name="フローチャート : 判断 444"/>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46" name="テキスト ボックス 445"/>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76986</xdr:rowOff>
    </xdr:from>
    <xdr:to>
      <xdr:col>22</xdr:col>
      <xdr:colOff>254000</xdr:colOff>
      <xdr:row>15</xdr:row>
      <xdr:rowOff>7136</xdr:rowOff>
    </xdr:to>
    <xdr:sp macro="" textlink="">
      <xdr:nvSpPr>
        <xdr:cNvPr id="447" name="フローチャート : 判断 446"/>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48" name="テキスト ボックス 447"/>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2056</xdr:rowOff>
    </xdr:from>
    <xdr:to>
      <xdr:col>21</xdr:col>
      <xdr:colOff>50800</xdr:colOff>
      <xdr:row>15</xdr:row>
      <xdr:rowOff>103656</xdr:rowOff>
    </xdr:to>
    <xdr:sp macro="" textlink="">
      <xdr:nvSpPr>
        <xdr:cNvPr id="449" name="フローチャート : 判断 448"/>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50" name="テキスト ボックス 449"/>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65012</xdr:rowOff>
    </xdr:from>
    <xdr:to>
      <xdr:col>19</xdr:col>
      <xdr:colOff>533400</xdr:colOff>
      <xdr:row>16</xdr:row>
      <xdr:rowOff>166612</xdr:rowOff>
    </xdr:to>
    <xdr:sp macro="" textlink="">
      <xdr:nvSpPr>
        <xdr:cNvPr id="451" name="フローチャート : 判断 450"/>
        <xdr:cNvSpPr/>
      </xdr:nvSpPr>
      <xdr:spPr>
        <a:xfrm>
          <a:off x="13462000" y="280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5339</xdr:rowOff>
    </xdr:from>
    <xdr:ext cx="762000" cy="259045"/>
    <xdr:sp macro="" textlink="">
      <xdr:nvSpPr>
        <xdr:cNvPr id="452" name="テキスト ボックス 451"/>
        <xdr:cNvSpPr txBox="1"/>
      </xdr:nvSpPr>
      <xdr:spPr>
        <a:xfrm>
          <a:off x="13131800" y="257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岐阜県坂祝町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8,344
7,740
12.87
3,066,283
2,888,100
73,239
2,123,656
2,551,048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人件費の占める割合が類似団対平均を上回るようになってきた。業務の効率化による超過勤務手当の削減など、人件費の抑制に努めていく。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80736</xdr:rowOff>
    </xdr:from>
    <xdr:to>
      <xdr:col>7</xdr:col>
      <xdr:colOff>15875</xdr:colOff>
      <xdr:row>37</xdr:row>
      <xdr:rowOff>156936</xdr:rowOff>
    </xdr:to>
    <xdr:cxnSp macro="">
      <xdr:nvCxnSpPr>
        <xdr:cNvPr id="66" name="直線コネクタ 65"/>
        <xdr:cNvCxnSpPr/>
      </xdr:nvCxnSpPr>
      <xdr:spPr>
        <a:xfrm>
          <a:off x="3987800" y="64243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87284</xdr:rowOff>
    </xdr:from>
    <xdr:ext cx="762000" cy="259045"/>
    <xdr:sp macro="" textlink="">
      <xdr:nvSpPr>
        <xdr:cNvPr id="67" name="人件費平均値テキスト"/>
        <xdr:cNvSpPr txBox="1"/>
      </xdr:nvSpPr>
      <xdr:spPr>
        <a:xfrm>
          <a:off x="4914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26307</xdr:rowOff>
    </xdr:from>
    <xdr:to>
      <xdr:col>5</xdr:col>
      <xdr:colOff>549275</xdr:colOff>
      <xdr:row>37</xdr:row>
      <xdr:rowOff>80736</xdr:rowOff>
    </xdr:to>
    <xdr:cxnSp macro="">
      <xdr:nvCxnSpPr>
        <xdr:cNvPr id="69" name="直線コネクタ 68"/>
        <xdr:cNvCxnSpPr/>
      </xdr:nvCxnSpPr>
      <xdr:spPr>
        <a:xfrm>
          <a:off x="3098800" y="6369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117220</xdr:rowOff>
    </xdr:from>
    <xdr:ext cx="736600" cy="259045"/>
    <xdr:sp macro="" textlink="">
      <xdr:nvSpPr>
        <xdr:cNvPr id="71" name="テキスト ボックス 70"/>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110672</xdr:rowOff>
    </xdr:from>
    <xdr:to>
      <xdr:col>4</xdr:col>
      <xdr:colOff>346075</xdr:colOff>
      <xdr:row>37</xdr:row>
      <xdr:rowOff>26307</xdr:rowOff>
    </xdr:to>
    <xdr:cxnSp macro="">
      <xdr:nvCxnSpPr>
        <xdr:cNvPr id="72" name="直線コネクタ 71"/>
        <xdr:cNvCxnSpPr/>
      </xdr:nvCxnSpPr>
      <xdr:spPr>
        <a:xfrm>
          <a:off x="2209800" y="6282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118836</xdr:rowOff>
    </xdr:from>
    <xdr:to>
      <xdr:col>3</xdr:col>
      <xdr:colOff>142875</xdr:colOff>
      <xdr:row>36</xdr:row>
      <xdr:rowOff>110672</xdr:rowOff>
    </xdr:to>
    <xdr:cxnSp macro="">
      <xdr:nvCxnSpPr>
        <xdr:cNvPr id="75" name="直線コネクタ 74"/>
        <xdr:cNvCxnSpPr/>
      </xdr:nvCxnSpPr>
      <xdr:spPr>
        <a:xfrm>
          <a:off x="1320800" y="611958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92528</xdr:rowOff>
    </xdr:from>
    <xdr:to>
      <xdr:col>1</xdr:col>
      <xdr:colOff>676275</xdr:colOff>
      <xdr:row>37</xdr:row>
      <xdr:rowOff>22678</xdr:rowOff>
    </xdr:to>
    <xdr:sp macro="" textlink="">
      <xdr:nvSpPr>
        <xdr:cNvPr id="78" name="フローチャート : 判断 77"/>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7455</xdr:rowOff>
    </xdr:from>
    <xdr:ext cx="762000" cy="259045"/>
    <xdr:sp macro="" textlink="">
      <xdr:nvSpPr>
        <xdr:cNvPr id="79" name="テキスト ボックス 78"/>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106136</xdr:rowOff>
    </xdr:from>
    <xdr:to>
      <xdr:col>7</xdr:col>
      <xdr:colOff>66675</xdr:colOff>
      <xdr:row>38</xdr:row>
      <xdr:rowOff>36286</xdr:rowOff>
    </xdr:to>
    <xdr:sp macro="" textlink="">
      <xdr:nvSpPr>
        <xdr:cNvPr id="85" name="円/楕円 84"/>
        <xdr:cNvSpPr/>
      </xdr:nvSpPr>
      <xdr:spPr>
        <a:xfrm>
          <a:off x="47752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78213</xdr:rowOff>
    </xdr:from>
    <xdr:ext cx="762000" cy="259045"/>
    <xdr:sp macro="" textlink="">
      <xdr:nvSpPr>
        <xdr:cNvPr id="86" name="人件費該当値テキスト"/>
        <xdr:cNvSpPr txBox="1"/>
      </xdr:nvSpPr>
      <xdr:spPr>
        <a:xfrm>
          <a:off x="4914900" y="64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29936</xdr:rowOff>
    </xdr:from>
    <xdr:to>
      <xdr:col>5</xdr:col>
      <xdr:colOff>600075</xdr:colOff>
      <xdr:row>37</xdr:row>
      <xdr:rowOff>131536</xdr:rowOff>
    </xdr:to>
    <xdr:sp macro="" textlink="">
      <xdr:nvSpPr>
        <xdr:cNvPr id="87" name="円/楕円 86"/>
        <xdr:cNvSpPr/>
      </xdr:nvSpPr>
      <xdr:spPr>
        <a:xfrm>
          <a:off x="3937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116312</xdr:rowOff>
    </xdr:from>
    <xdr:ext cx="736600" cy="259045"/>
    <xdr:sp macro="" textlink="">
      <xdr:nvSpPr>
        <xdr:cNvPr id="88" name="テキスト ボックス 87"/>
        <xdr:cNvSpPr txBox="1"/>
      </xdr:nvSpPr>
      <xdr:spPr>
        <a:xfrm>
          <a:off x="3606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146957</xdr:rowOff>
    </xdr:from>
    <xdr:to>
      <xdr:col>4</xdr:col>
      <xdr:colOff>396875</xdr:colOff>
      <xdr:row>37</xdr:row>
      <xdr:rowOff>77107</xdr:rowOff>
    </xdr:to>
    <xdr:sp macro="" textlink="">
      <xdr:nvSpPr>
        <xdr:cNvPr id="89" name="円/楕円 88"/>
        <xdr:cNvSpPr/>
      </xdr:nvSpPr>
      <xdr:spPr>
        <a:xfrm>
          <a:off x="3048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61884</xdr:rowOff>
    </xdr:from>
    <xdr:ext cx="762000" cy="259045"/>
    <xdr:sp macro="" textlink="">
      <xdr:nvSpPr>
        <xdr:cNvPr id="90" name="テキスト ボックス 89"/>
        <xdr:cNvSpPr txBox="1"/>
      </xdr:nvSpPr>
      <xdr:spPr>
        <a:xfrm>
          <a:off x="2717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59872</xdr:rowOff>
    </xdr:from>
    <xdr:to>
      <xdr:col>3</xdr:col>
      <xdr:colOff>193675</xdr:colOff>
      <xdr:row>36</xdr:row>
      <xdr:rowOff>161472</xdr:rowOff>
    </xdr:to>
    <xdr:sp macro="" textlink="">
      <xdr:nvSpPr>
        <xdr:cNvPr id="91" name="円/楕円 90"/>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199</xdr:rowOff>
    </xdr:from>
    <xdr:ext cx="762000" cy="259045"/>
    <xdr:sp macro="" textlink="">
      <xdr:nvSpPr>
        <xdr:cNvPr id="92" name="テキスト ボックス 91"/>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68036</xdr:rowOff>
    </xdr:from>
    <xdr:to>
      <xdr:col>1</xdr:col>
      <xdr:colOff>676275</xdr:colOff>
      <xdr:row>35</xdr:row>
      <xdr:rowOff>169636</xdr:rowOff>
    </xdr:to>
    <xdr:sp macro="" textlink="">
      <xdr:nvSpPr>
        <xdr:cNvPr id="93" name="円/楕円 92"/>
        <xdr:cNvSpPr/>
      </xdr:nvSpPr>
      <xdr:spPr>
        <a:xfrm>
          <a:off x="1270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8363</xdr:rowOff>
    </xdr:from>
    <xdr:ext cx="762000" cy="259045"/>
    <xdr:sp macro="" textlink="">
      <xdr:nvSpPr>
        <xdr:cNvPr id="94" name="テキスト ボックス 93"/>
        <xdr:cNvSpPr txBox="1"/>
      </xdr:nvSpPr>
      <xdr:spPr>
        <a:xfrm>
          <a:off x="939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物件費は例年類似団体より高い比率となっている。経常的に必要な物件費が多くなってしまっている状況にあるため、予算編成の抜本的な見直しなども検討し、経費削減施策を行う必要もあると考えられる。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2" name="直線コネクタ 121"/>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95250</xdr:rowOff>
    </xdr:from>
    <xdr:to>
      <xdr:col>24</xdr:col>
      <xdr:colOff>31750</xdr:colOff>
      <xdr:row>19</xdr:row>
      <xdr:rowOff>120650</xdr:rowOff>
    </xdr:to>
    <xdr:cxnSp macro="">
      <xdr:nvCxnSpPr>
        <xdr:cNvPr id="127" name="直線コネクタ 126"/>
        <xdr:cNvCxnSpPr/>
      </xdr:nvCxnSpPr>
      <xdr:spPr>
        <a:xfrm>
          <a:off x="15671800" y="3352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38100</xdr:rowOff>
    </xdr:from>
    <xdr:to>
      <xdr:col>22</xdr:col>
      <xdr:colOff>565150</xdr:colOff>
      <xdr:row>19</xdr:row>
      <xdr:rowOff>95250</xdr:rowOff>
    </xdr:to>
    <xdr:cxnSp macro="">
      <xdr:nvCxnSpPr>
        <xdr:cNvPr id="130" name="直線コネクタ 129"/>
        <xdr:cNvCxnSpPr/>
      </xdr:nvCxnSpPr>
      <xdr:spPr>
        <a:xfrm>
          <a:off x="14782800" y="3124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25400</xdr:rowOff>
    </xdr:from>
    <xdr:to>
      <xdr:col>21</xdr:col>
      <xdr:colOff>361950</xdr:colOff>
      <xdr:row>18</xdr:row>
      <xdr:rowOff>38100</xdr:rowOff>
    </xdr:to>
    <xdr:cxnSp macro="">
      <xdr:nvCxnSpPr>
        <xdr:cNvPr id="133" name="直線コネクタ 132"/>
        <xdr:cNvCxnSpPr/>
      </xdr:nvCxnSpPr>
      <xdr:spPr>
        <a:xfrm>
          <a:off x="13893800" y="311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4" name="フローチャート : 判断 133"/>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105427</xdr:rowOff>
    </xdr:from>
    <xdr:ext cx="762000" cy="259045"/>
    <xdr:sp macro="" textlink="">
      <xdr:nvSpPr>
        <xdr:cNvPr id="135" name="テキスト ボックス 134"/>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114300</xdr:rowOff>
    </xdr:from>
    <xdr:to>
      <xdr:col>20</xdr:col>
      <xdr:colOff>158750</xdr:colOff>
      <xdr:row>18</xdr:row>
      <xdr:rowOff>25400</xdr:rowOff>
    </xdr:to>
    <xdr:cxnSp macro="">
      <xdr:nvCxnSpPr>
        <xdr:cNvPr id="136" name="直線コネクタ 135"/>
        <xdr:cNvCxnSpPr/>
      </xdr:nvCxnSpPr>
      <xdr:spPr>
        <a:xfrm>
          <a:off x="13004800" y="28575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29227</xdr:rowOff>
    </xdr:from>
    <xdr:ext cx="762000" cy="259045"/>
    <xdr:sp macro="" textlink="">
      <xdr:nvSpPr>
        <xdr:cNvPr id="138" name="テキスト ボックス 137"/>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88900</xdr:rowOff>
    </xdr:from>
    <xdr:to>
      <xdr:col>19</xdr:col>
      <xdr:colOff>6350</xdr:colOff>
      <xdr:row>15</xdr:row>
      <xdr:rowOff>19050</xdr:rowOff>
    </xdr:to>
    <xdr:sp macro="" textlink="">
      <xdr:nvSpPr>
        <xdr:cNvPr id="139" name="フローチャート : 判断 138"/>
        <xdr:cNvSpPr/>
      </xdr:nvSpPr>
      <xdr:spPr>
        <a:xfrm>
          <a:off x="12954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29227</xdr:rowOff>
    </xdr:from>
    <xdr:ext cx="762000" cy="259045"/>
    <xdr:sp macro="" textlink="">
      <xdr:nvSpPr>
        <xdr:cNvPr id="140" name="テキスト ボックス 139"/>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69850</xdr:rowOff>
    </xdr:from>
    <xdr:to>
      <xdr:col>24</xdr:col>
      <xdr:colOff>82550</xdr:colOff>
      <xdr:row>20</xdr:row>
      <xdr:rowOff>0</xdr:rowOff>
    </xdr:to>
    <xdr:sp macro="" textlink="">
      <xdr:nvSpPr>
        <xdr:cNvPr id="146" name="円/楕円 145"/>
        <xdr:cNvSpPr/>
      </xdr:nvSpPr>
      <xdr:spPr>
        <a:xfrm>
          <a:off x="164592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41927</xdr:rowOff>
    </xdr:from>
    <xdr:ext cx="762000" cy="259045"/>
    <xdr:sp macro="" textlink="">
      <xdr:nvSpPr>
        <xdr:cNvPr id="147" name="物件費該当値テキスト"/>
        <xdr:cNvSpPr txBox="1"/>
      </xdr:nvSpPr>
      <xdr:spPr>
        <a:xfrm>
          <a:off x="165989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44450</xdr:rowOff>
    </xdr:from>
    <xdr:to>
      <xdr:col>22</xdr:col>
      <xdr:colOff>615950</xdr:colOff>
      <xdr:row>19</xdr:row>
      <xdr:rowOff>146050</xdr:rowOff>
    </xdr:to>
    <xdr:sp macro="" textlink="">
      <xdr:nvSpPr>
        <xdr:cNvPr id="148" name="円/楕円 147"/>
        <xdr:cNvSpPr/>
      </xdr:nvSpPr>
      <xdr:spPr>
        <a:xfrm>
          <a:off x="15621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130827</xdr:rowOff>
    </xdr:from>
    <xdr:ext cx="736600" cy="259045"/>
    <xdr:sp macro="" textlink="">
      <xdr:nvSpPr>
        <xdr:cNvPr id="149" name="テキスト ボックス 148"/>
        <xdr:cNvSpPr txBox="1"/>
      </xdr:nvSpPr>
      <xdr:spPr>
        <a:xfrm>
          <a:off x="15290800" y="338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158750</xdr:rowOff>
    </xdr:from>
    <xdr:to>
      <xdr:col>21</xdr:col>
      <xdr:colOff>412750</xdr:colOff>
      <xdr:row>18</xdr:row>
      <xdr:rowOff>88900</xdr:rowOff>
    </xdr:to>
    <xdr:sp macro="" textlink="">
      <xdr:nvSpPr>
        <xdr:cNvPr id="150" name="円/楕円 149"/>
        <xdr:cNvSpPr/>
      </xdr:nvSpPr>
      <xdr:spPr>
        <a:xfrm>
          <a:off x="14732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73677</xdr:rowOff>
    </xdr:from>
    <xdr:ext cx="762000" cy="259045"/>
    <xdr:sp macro="" textlink="">
      <xdr:nvSpPr>
        <xdr:cNvPr id="151" name="テキスト ボックス 150"/>
        <xdr:cNvSpPr txBox="1"/>
      </xdr:nvSpPr>
      <xdr:spPr>
        <a:xfrm>
          <a:off x="14401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146050</xdr:rowOff>
    </xdr:from>
    <xdr:to>
      <xdr:col>20</xdr:col>
      <xdr:colOff>209550</xdr:colOff>
      <xdr:row>18</xdr:row>
      <xdr:rowOff>76200</xdr:rowOff>
    </xdr:to>
    <xdr:sp macro="" textlink="">
      <xdr:nvSpPr>
        <xdr:cNvPr id="152" name="円/楕円 151"/>
        <xdr:cNvSpPr/>
      </xdr:nvSpPr>
      <xdr:spPr>
        <a:xfrm>
          <a:off x="13843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60977</xdr:rowOff>
    </xdr:from>
    <xdr:ext cx="762000" cy="259045"/>
    <xdr:sp macro="" textlink="">
      <xdr:nvSpPr>
        <xdr:cNvPr id="153" name="テキスト ボックス 152"/>
        <xdr:cNvSpPr txBox="1"/>
      </xdr:nvSpPr>
      <xdr:spPr>
        <a:xfrm>
          <a:off x="13512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63500</xdr:rowOff>
    </xdr:from>
    <xdr:to>
      <xdr:col>19</xdr:col>
      <xdr:colOff>6350</xdr:colOff>
      <xdr:row>16</xdr:row>
      <xdr:rowOff>165100</xdr:rowOff>
    </xdr:to>
    <xdr:sp macro="" textlink="">
      <xdr:nvSpPr>
        <xdr:cNvPr id="154" name="円/楕円 153"/>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149877</xdr:rowOff>
    </xdr:from>
    <xdr:ext cx="762000" cy="259045"/>
    <xdr:sp macro="" textlink="">
      <xdr:nvSpPr>
        <xdr:cNvPr id="155" name="テキスト ボックス 154"/>
        <xdr:cNvSpPr txBox="1"/>
      </xdr:nvSpPr>
      <xdr:spPr>
        <a:xfrm>
          <a:off x="12623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例年横ばいで類似団体平均より多くなっているが、全国平均や県平均と比較すると低い値となっている。乳幼児福祉医療費や児童手当、保育措置費などが多くを占めているため比率が高いのは人口構成によるものと思われるが、医療費の抑制事業等、扶助費が膨らまないよう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1" name="直線コネクタ 180"/>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69850</xdr:rowOff>
    </xdr:from>
    <xdr:to>
      <xdr:col>7</xdr:col>
      <xdr:colOff>15875</xdr:colOff>
      <xdr:row>59</xdr:row>
      <xdr:rowOff>115570</xdr:rowOff>
    </xdr:to>
    <xdr:cxnSp macro="">
      <xdr:nvCxnSpPr>
        <xdr:cNvPr id="186" name="直線コネクタ 185"/>
        <xdr:cNvCxnSpPr/>
      </xdr:nvCxnSpPr>
      <xdr:spPr>
        <a:xfrm>
          <a:off x="3987800" y="10185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87"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8" name="フローチャート : 判断 18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69850</xdr:rowOff>
    </xdr:from>
    <xdr:to>
      <xdr:col>5</xdr:col>
      <xdr:colOff>549275</xdr:colOff>
      <xdr:row>59</xdr:row>
      <xdr:rowOff>161290</xdr:rowOff>
    </xdr:to>
    <xdr:cxnSp macro="">
      <xdr:nvCxnSpPr>
        <xdr:cNvPr id="189" name="直線コネクタ 188"/>
        <xdr:cNvCxnSpPr/>
      </xdr:nvCxnSpPr>
      <xdr:spPr>
        <a:xfrm flipV="1">
          <a:off x="3098800" y="10185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1" name="テキスト ボックス 19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104140</xdr:rowOff>
    </xdr:from>
    <xdr:to>
      <xdr:col>4</xdr:col>
      <xdr:colOff>346075</xdr:colOff>
      <xdr:row>59</xdr:row>
      <xdr:rowOff>161290</xdr:rowOff>
    </xdr:to>
    <xdr:cxnSp macro="">
      <xdr:nvCxnSpPr>
        <xdr:cNvPr id="192" name="直線コネクタ 191"/>
        <xdr:cNvCxnSpPr/>
      </xdr:nvCxnSpPr>
      <xdr:spPr>
        <a:xfrm>
          <a:off x="2209800" y="100482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3" name="フローチャート : 判断 192"/>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5097</xdr:rowOff>
    </xdr:from>
    <xdr:ext cx="762000" cy="259045"/>
    <xdr:sp macro="" textlink="">
      <xdr:nvSpPr>
        <xdr:cNvPr id="194" name="テキスト ボックス 193"/>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104140</xdr:rowOff>
    </xdr:from>
    <xdr:to>
      <xdr:col>3</xdr:col>
      <xdr:colOff>142875</xdr:colOff>
      <xdr:row>58</xdr:row>
      <xdr:rowOff>127000</xdr:rowOff>
    </xdr:to>
    <xdr:cxnSp macro="">
      <xdr:nvCxnSpPr>
        <xdr:cNvPr id="195" name="直線コネクタ 194"/>
        <xdr:cNvCxnSpPr/>
      </xdr:nvCxnSpPr>
      <xdr:spPr>
        <a:xfrm flipV="1">
          <a:off x="1320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198" name="フローチャート : 判断 197"/>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5097</xdr:rowOff>
    </xdr:from>
    <xdr:ext cx="762000" cy="259045"/>
    <xdr:sp macro="" textlink="">
      <xdr:nvSpPr>
        <xdr:cNvPr id="199" name="テキスト ボックス 198"/>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64770</xdr:rowOff>
    </xdr:from>
    <xdr:to>
      <xdr:col>7</xdr:col>
      <xdr:colOff>66675</xdr:colOff>
      <xdr:row>59</xdr:row>
      <xdr:rowOff>166370</xdr:rowOff>
    </xdr:to>
    <xdr:sp macro="" textlink="">
      <xdr:nvSpPr>
        <xdr:cNvPr id="205" name="円/楕円 204"/>
        <xdr:cNvSpPr/>
      </xdr:nvSpPr>
      <xdr:spPr>
        <a:xfrm>
          <a:off x="4775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36847</xdr:rowOff>
    </xdr:from>
    <xdr:ext cx="762000" cy="259045"/>
    <xdr:sp macro="" textlink="">
      <xdr:nvSpPr>
        <xdr:cNvPr id="206" name="扶助費該当値テキスト"/>
        <xdr:cNvSpPr txBox="1"/>
      </xdr:nvSpPr>
      <xdr:spPr>
        <a:xfrm>
          <a:off x="4914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19050</xdr:rowOff>
    </xdr:from>
    <xdr:to>
      <xdr:col>5</xdr:col>
      <xdr:colOff>600075</xdr:colOff>
      <xdr:row>59</xdr:row>
      <xdr:rowOff>120650</xdr:rowOff>
    </xdr:to>
    <xdr:sp macro="" textlink="">
      <xdr:nvSpPr>
        <xdr:cNvPr id="207" name="円/楕円 206"/>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105427</xdr:rowOff>
    </xdr:from>
    <xdr:ext cx="736600" cy="259045"/>
    <xdr:sp macro="" textlink="">
      <xdr:nvSpPr>
        <xdr:cNvPr id="208" name="テキスト ボックス 207"/>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110490</xdr:rowOff>
    </xdr:from>
    <xdr:to>
      <xdr:col>4</xdr:col>
      <xdr:colOff>396875</xdr:colOff>
      <xdr:row>60</xdr:row>
      <xdr:rowOff>40640</xdr:rowOff>
    </xdr:to>
    <xdr:sp macro="" textlink="">
      <xdr:nvSpPr>
        <xdr:cNvPr id="209" name="円/楕円 208"/>
        <xdr:cNvSpPr/>
      </xdr:nvSpPr>
      <xdr:spPr>
        <a:xfrm>
          <a:off x="3048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25417</xdr:rowOff>
    </xdr:from>
    <xdr:ext cx="762000" cy="259045"/>
    <xdr:sp macro="" textlink="">
      <xdr:nvSpPr>
        <xdr:cNvPr id="210" name="テキスト ボックス 209"/>
        <xdr:cNvSpPr txBox="1"/>
      </xdr:nvSpPr>
      <xdr:spPr>
        <a:xfrm>
          <a:off x="2717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53340</xdr:rowOff>
    </xdr:from>
    <xdr:to>
      <xdr:col>3</xdr:col>
      <xdr:colOff>193675</xdr:colOff>
      <xdr:row>58</xdr:row>
      <xdr:rowOff>154940</xdr:rowOff>
    </xdr:to>
    <xdr:sp macro="" textlink="">
      <xdr:nvSpPr>
        <xdr:cNvPr id="211" name="円/楕円 210"/>
        <xdr:cNvSpPr/>
      </xdr:nvSpPr>
      <xdr:spPr>
        <a:xfrm>
          <a:off x="2159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139717</xdr:rowOff>
    </xdr:from>
    <xdr:ext cx="762000" cy="259045"/>
    <xdr:sp macro="" textlink="">
      <xdr:nvSpPr>
        <xdr:cNvPr id="212" name="テキスト ボックス 211"/>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13" name="円/楕円 212"/>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14" name="テキスト ボックス 213"/>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その他の経常経費については主に他会計繰出金が占めており、類似団体平均と比較しても例年低い値となっている。各会計の運営状況にも注意しながら今後も適正な繰出しを行っていく。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111760</xdr:rowOff>
    </xdr:from>
    <xdr:to>
      <xdr:col>24</xdr:col>
      <xdr:colOff>31750</xdr:colOff>
      <xdr:row>54</xdr:row>
      <xdr:rowOff>157480</xdr:rowOff>
    </xdr:to>
    <xdr:cxnSp macro="">
      <xdr:nvCxnSpPr>
        <xdr:cNvPr id="247" name="直線コネクタ 246"/>
        <xdr:cNvCxnSpPr/>
      </xdr:nvCxnSpPr>
      <xdr:spPr>
        <a:xfrm>
          <a:off x="15671800" y="9370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111760</xdr:rowOff>
    </xdr:from>
    <xdr:to>
      <xdr:col>22</xdr:col>
      <xdr:colOff>565150</xdr:colOff>
      <xdr:row>54</xdr:row>
      <xdr:rowOff>165100</xdr:rowOff>
    </xdr:to>
    <xdr:cxnSp macro="">
      <xdr:nvCxnSpPr>
        <xdr:cNvPr id="250" name="直線コネクタ 249"/>
        <xdr:cNvCxnSpPr/>
      </xdr:nvCxnSpPr>
      <xdr:spPr>
        <a:xfrm flipV="1">
          <a:off x="14782800" y="9370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2" name="テキスト ボックス 251"/>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134620</xdr:rowOff>
    </xdr:from>
    <xdr:to>
      <xdr:col>21</xdr:col>
      <xdr:colOff>361950</xdr:colOff>
      <xdr:row>54</xdr:row>
      <xdr:rowOff>165100</xdr:rowOff>
    </xdr:to>
    <xdr:cxnSp macro="">
      <xdr:nvCxnSpPr>
        <xdr:cNvPr id="253" name="直線コネクタ 252"/>
        <xdr:cNvCxnSpPr/>
      </xdr:nvCxnSpPr>
      <xdr:spPr>
        <a:xfrm>
          <a:off x="13893800" y="9392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4" name="フローチャート : 判断 253"/>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86377</xdr:rowOff>
    </xdr:from>
    <xdr:ext cx="762000" cy="259045"/>
    <xdr:sp macro="" textlink="">
      <xdr:nvSpPr>
        <xdr:cNvPr id="255" name="テキスト ボックス 254"/>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54</xdr:row>
      <xdr:rowOff>134620</xdr:rowOff>
    </xdr:to>
    <xdr:cxnSp macro="">
      <xdr:nvCxnSpPr>
        <xdr:cNvPr id="256" name="直線コネクタ 255"/>
        <xdr:cNvCxnSpPr/>
      </xdr:nvCxnSpPr>
      <xdr:spPr>
        <a:xfrm>
          <a:off x="13004800" y="9339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7" name="フローチャート : 判断 256"/>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58" name="テキスト ボックス 257"/>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9" name="フローチャート :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106680</xdr:rowOff>
    </xdr:from>
    <xdr:to>
      <xdr:col>24</xdr:col>
      <xdr:colOff>82550</xdr:colOff>
      <xdr:row>55</xdr:row>
      <xdr:rowOff>36830</xdr:rowOff>
    </xdr:to>
    <xdr:sp macro="" textlink="">
      <xdr:nvSpPr>
        <xdr:cNvPr id="266" name="円/楕円 265"/>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123207</xdr:rowOff>
    </xdr:from>
    <xdr:ext cx="762000" cy="259045"/>
    <xdr:sp macro="" textlink="">
      <xdr:nvSpPr>
        <xdr:cNvPr id="267" name="その他該当値テキスト"/>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60960</xdr:rowOff>
    </xdr:from>
    <xdr:to>
      <xdr:col>22</xdr:col>
      <xdr:colOff>615950</xdr:colOff>
      <xdr:row>54</xdr:row>
      <xdr:rowOff>162560</xdr:rowOff>
    </xdr:to>
    <xdr:sp macro="" textlink="">
      <xdr:nvSpPr>
        <xdr:cNvPr id="268" name="円/楕円 267"/>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1287</xdr:rowOff>
    </xdr:from>
    <xdr:ext cx="736600" cy="259045"/>
    <xdr:sp macro="" textlink="">
      <xdr:nvSpPr>
        <xdr:cNvPr id="269" name="テキスト ボックス 268"/>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114300</xdr:rowOff>
    </xdr:from>
    <xdr:to>
      <xdr:col>21</xdr:col>
      <xdr:colOff>412750</xdr:colOff>
      <xdr:row>55</xdr:row>
      <xdr:rowOff>44450</xdr:rowOff>
    </xdr:to>
    <xdr:sp macro="" textlink="">
      <xdr:nvSpPr>
        <xdr:cNvPr id="270" name="円/楕円 269"/>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71" name="テキスト ボックス 270"/>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83820</xdr:rowOff>
    </xdr:from>
    <xdr:to>
      <xdr:col>20</xdr:col>
      <xdr:colOff>209550</xdr:colOff>
      <xdr:row>55</xdr:row>
      <xdr:rowOff>13970</xdr:rowOff>
    </xdr:to>
    <xdr:sp macro="" textlink="">
      <xdr:nvSpPr>
        <xdr:cNvPr id="272" name="円/楕円 271"/>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24147</xdr:rowOff>
    </xdr:from>
    <xdr:ext cx="762000" cy="259045"/>
    <xdr:sp macro="" textlink="">
      <xdr:nvSpPr>
        <xdr:cNvPr id="273" name="テキスト ボックス 272"/>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30480</xdr:rowOff>
    </xdr:from>
    <xdr:to>
      <xdr:col>19</xdr:col>
      <xdr:colOff>6350</xdr:colOff>
      <xdr:row>54</xdr:row>
      <xdr:rowOff>132080</xdr:rowOff>
    </xdr:to>
    <xdr:sp macro="" textlink="">
      <xdr:nvSpPr>
        <xdr:cNvPr id="274" name="円/楕円 273"/>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142257</xdr:rowOff>
    </xdr:from>
    <xdr:ext cx="762000" cy="259045"/>
    <xdr:sp macro="" textlink="">
      <xdr:nvSpPr>
        <xdr:cNvPr id="275" name="テキスト ボックス 274"/>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補助費等は類似団体と同程度となっており、消防、衛生関係の一部事務組合負担金が多くを占めている。単独で行っている町補助金等の交付基準の見直しなどを検討し、経常経費の削減に努めていく。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2" name="直線コネクタ 301"/>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3"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4" name="直線コネクタ 303"/>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6" name="直線コネクタ 30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85090</xdr:rowOff>
    </xdr:from>
    <xdr:to>
      <xdr:col>24</xdr:col>
      <xdr:colOff>31750</xdr:colOff>
      <xdr:row>35</xdr:row>
      <xdr:rowOff>123190</xdr:rowOff>
    </xdr:to>
    <xdr:cxnSp macro="">
      <xdr:nvCxnSpPr>
        <xdr:cNvPr id="307" name="直線コネクタ 306"/>
        <xdr:cNvCxnSpPr/>
      </xdr:nvCxnSpPr>
      <xdr:spPr>
        <a:xfrm>
          <a:off x="15671800" y="6085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08"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9" name="フローチャート : 判断 308"/>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85090</xdr:rowOff>
    </xdr:from>
    <xdr:to>
      <xdr:col>22</xdr:col>
      <xdr:colOff>565150</xdr:colOff>
      <xdr:row>35</xdr:row>
      <xdr:rowOff>96520</xdr:rowOff>
    </xdr:to>
    <xdr:cxnSp macro="">
      <xdr:nvCxnSpPr>
        <xdr:cNvPr id="310" name="直線コネクタ 309"/>
        <xdr:cNvCxnSpPr/>
      </xdr:nvCxnSpPr>
      <xdr:spPr>
        <a:xfrm flipV="1">
          <a:off x="14782800" y="60858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1" name="フローチャート : 判断 310"/>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12" name="テキスト ボックス 311"/>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96520</xdr:rowOff>
    </xdr:from>
    <xdr:to>
      <xdr:col>21</xdr:col>
      <xdr:colOff>361950</xdr:colOff>
      <xdr:row>35</xdr:row>
      <xdr:rowOff>123190</xdr:rowOff>
    </xdr:to>
    <xdr:cxnSp macro="">
      <xdr:nvCxnSpPr>
        <xdr:cNvPr id="313" name="直線コネクタ 312"/>
        <xdr:cNvCxnSpPr/>
      </xdr:nvCxnSpPr>
      <xdr:spPr>
        <a:xfrm flipV="1">
          <a:off x="13893800" y="60972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4" name="フローチャート : 判断 313"/>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15" name="テキスト ボックス 314"/>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123190</xdr:rowOff>
    </xdr:from>
    <xdr:to>
      <xdr:col>20</xdr:col>
      <xdr:colOff>158750</xdr:colOff>
      <xdr:row>35</xdr:row>
      <xdr:rowOff>123190</xdr:rowOff>
    </xdr:to>
    <xdr:cxnSp macro="">
      <xdr:nvCxnSpPr>
        <xdr:cNvPr id="316" name="直線コネクタ 315"/>
        <xdr:cNvCxnSpPr/>
      </xdr:nvCxnSpPr>
      <xdr:spPr>
        <a:xfrm>
          <a:off x="13004800" y="612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7" name="フローチャート : 判断 316"/>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18" name="テキスト ボックス 317"/>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125730</xdr:rowOff>
    </xdr:from>
    <xdr:to>
      <xdr:col>19</xdr:col>
      <xdr:colOff>6350</xdr:colOff>
      <xdr:row>36</xdr:row>
      <xdr:rowOff>55880</xdr:rowOff>
    </xdr:to>
    <xdr:sp macro="" textlink="">
      <xdr:nvSpPr>
        <xdr:cNvPr id="319" name="フローチャート : 判断 318"/>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40657</xdr:rowOff>
    </xdr:from>
    <xdr:ext cx="762000" cy="259045"/>
    <xdr:sp macro="" textlink="">
      <xdr:nvSpPr>
        <xdr:cNvPr id="320" name="テキスト ボックス 319"/>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72390</xdr:rowOff>
    </xdr:from>
    <xdr:to>
      <xdr:col>24</xdr:col>
      <xdr:colOff>82550</xdr:colOff>
      <xdr:row>36</xdr:row>
      <xdr:rowOff>2540</xdr:rowOff>
    </xdr:to>
    <xdr:sp macro="" textlink="">
      <xdr:nvSpPr>
        <xdr:cNvPr id="326" name="円/楕円 325"/>
        <xdr:cNvSpPr/>
      </xdr:nvSpPr>
      <xdr:spPr>
        <a:xfrm>
          <a:off x="16459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88917</xdr:rowOff>
    </xdr:from>
    <xdr:ext cx="762000" cy="259045"/>
    <xdr:sp macro="" textlink="">
      <xdr:nvSpPr>
        <xdr:cNvPr id="327" name="補助費等該当値テキスト"/>
        <xdr:cNvSpPr txBox="1"/>
      </xdr:nvSpPr>
      <xdr:spPr>
        <a:xfrm>
          <a:off x="16598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34290</xdr:rowOff>
    </xdr:from>
    <xdr:to>
      <xdr:col>22</xdr:col>
      <xdr:colOff>615950</xdr:colOff>
      <xdr:row>35</xdr:row>
      <xdr:rowOff>135890</xdr:rowOff>
    </xdr:to>
    <xdr:sp macro="" textlink="">
      <xdr:nvSpPr>
        <xdr:cNvPr id="328" name="円/楕円 327"/>
        <xdr:cNvSpPr/>
      </xdr:nvSpPr>
      <xdr:spPr>
        <a:xfrm>
          <a:off x="15621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146067</xdr:rowOff>
    </xdr:from>
    <xdr:ext cx="736600" cy="259045"/>
    <xdr:sp macro="" textlink="">
      <xdr:nvSpPr>
        <xdr:cNvPr id="329" name="テキスト ボックス 328"/>
        <xdr:cNvSpPr txBox="1"/>
      </xdr:nvSpPr>
      <xdr:spPr>
        <a:xfrm>
          <a:off x="15290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45720</xdr:rowOff>
    </xdr:from>
    <xdr:to>
      <xdr:col>21</xdr:col>
      <xdr:colOff>412750</xdr:colOff>
      <xdr:row>35</xdr:row>
      <xdr:rowOff>147320</xdr:rowOff>
    </xdr:to>
    <xdr:sp macro="" textlink="">
      <xdr:nvSpPr>
        <xdr:cNvPr id="330" name="円/楕円 329"/>
        <xdr:cNvSpPr/>
      </xdr:nvSpPr>
      <xdr:spPr>
        <a:xfrm>
          <a:off x="14732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157497</xdr:rowOff>
    </xdr:from>
    <xdr:ext cx="762000" cy="259045"/>
    <xdr:sp macro="" textlink="">
      <xdr:nvSpPr>
        <xdr:cNvPr id="331" name="テキスト ボックス 330"/>
        <xdr:cNvSpPr txBox="1"/>
      </xdr:nvSpPr>
      <xdr:spPr>
        <a:xfrm>
          <a:off x="14401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72390</xdr:rowOff>
    </xdr:from>
    <xdr:to>
      <xdr:col>20</xdr:col>
      <xdr:colOff>209550</xdr:colOff>
      <xdr:row>36</xdr:row>
      <xdr:rowOff>2540</xdr:rowOff>
    </xdr:to>
    <xdr:sp macro="" textlink="">
      <xdr:nvSpPr>
        <xdr:cNvPr id="332" name="円/楕円 331"/>
        <xdr:cNvSpPr/>
      </xdr:nvSpPr>
      <xdr:spPr>
        <a:xfrm>
          <a:off x="13843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12717</xdr:rowOff>
    </xdr:from>
    <xdr:ext cx="762000" cy="259045"/>
    <xdr:sp macro="" textlink="">
      <xdr:nvSpPr>
        <xdr:cNvPr id="333" name="テキスト ボックス 332"/>
        <xdr:cNvSpPr txBox="1"/>
      </xdr:nvSpPr>
      <xdr:spPr>
        <a:xfrm>
          <a:off x="13512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72390</xdr:rowOff>
    </xdr:from>
    <xdr:to>
      <xdr:col>19</xdr:col>
      <xdr:colOff>6350</xdr:colOff>
      <xdr:row>36</xdr:row>
      <xdr:rowOff>2540</xdr:rowOff>
    </xdr:to>
    <xdr:sp macro="" textlink="">
      <xdr:nvSpPr>
        <xdr:cNvPr id="334" name="円/楕円 333"/>
        <xdr:cNvSpPr/>
      </xdr:nvSpPr>
      <xdr:spPr>
        <a:xfrm>
          <a:off x="12954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12717</xdr:rowOff>
    </xdr:from>
    <xdr:ext cx="762000" cy="259045"/>
    <xdr:sp macro="" textlink="">
      <xdr:nvSpPr>
        <xdr:cNvPr id="335" name="テキスト ボックス 334"/>
        <xdr:cNvSpPr txBox="1"/>
      </xdr:nvSpPr>
      <xdr:spPr>
        <a:xfrm>
          <a:off x="12623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類似団体平均を若干下回っている。平成２５年度から２７年度にかけて過去の大きな町債の償還終了に伴い公債費は減少する見込みであり、今後の借入額の調整により公債費の水準を現状維持し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3" name="直線コネクタ 362"/>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4"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5" name="直線コネクタ 364"/>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6"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7" name="直線コネクタ 366"/>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78</xdr:row>
      <xdr:rowOff>12700</xdr:rowOff>
    </xdr:to>
    <xdr:cxnSp macro="">
      <xdr:nvCxnSpPr>
        <xdr:cNvPr id="368" name="直線コネクタ 367"/>
        <xdr:cNvCxnSpPr/>
      </xdr:nvCxnSpPr>
      <xdr:spPr>
        <a:xfrm flipV="1">
          <a:off x="3987800" y="13271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9"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43180</xdr:rowOff>
    </xdr:to>
    <xdr:cxnSp macro="">
      <xdr:nvCxnSpPr>
        <xdr:cNvPr id="371" name="直線コネクタ 370"/>
        <xdr:cNvCxnSpPr/>
      </xdr:nvCxnSpPr>
      <xdr:spPr>
        <a:xfrm flipV="1">
          <a:off x="3098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3" name="テキスト ボックス 37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78</xdr:row>
      <xdr:rowOff>43180</xdr:rowOff>
    </xdr:to>
    <xdr:cxnSp macro="">
      <xdr:nvCxnSpPr>
        <xdr:cNvPr id="374" name="直線コネクタ 373"/>
        <xdr:cNvCxnSpPr/>
      </xdr:nvCxnSpPr>
      <xdr:spPr>
        <a:xfrm>
          <a:off x="2209800" y="133629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76" name="テキスト ボックス 375"/>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77470</xdr:rowOff>
    </xdr:from>
    <xdr:to>
      <xdr:col>3</xdr:col>
      <xdr:colOff>142875</xdr:colOff>
      <xdr:row>77</xdr:row>
      <xdr:rowOff>161289</xdr:rowOff>
    </xdr:to>
    <xdr:cxnSp macro="">
      <xdr:nvCxnSpPr>
        <xdr:cNvPr id="377" name="直線コネクタ 376"/>
        <xdr:cNvCxnSpPr/>
      </xdr:nvCxnSpPr>
      <xdr:spPr>
        <a:xfrm>
          <a:off x="1320800" y="132791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8" name="フローチャート :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109238</xdr:rowOff>
    </xdr:from>
    <xdr:ext cx="762000" cy="259045"/>
    <xdr:sp macro="" textlink="">
      <xdr:nvSpPr>
        <xdr:cNvPr id="379" name="テキスト ボックス 378"/>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45720</xdr:rowOff>
    </xdr:from>
    <xdr:to>
      <xdr:col>1</xdr:col>
      <xdr:colOff>676275</xdr:colOff>
      <xdr:row>78</xdr:row>
      <xdr:rowOff>147320</xdr:rowOff>
    </xdr:to>
    <xdr:sp macro="" textlink="">
      <xdr:nvSpPr>
        <xdr:cNvPr id="380" name="フローチャート : 判断 379"/>
        <xdr:cNvSpPr/>
      </xdr:nvSpPr>
      <xdr:spPr>
        <a:xfrm>
          <a:off x="1270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132097</xdr:rowOff>
    </xdr:from>
    <xdr:ext cx="762000" cy="259045"/>
    <xdr:sp macro="" textlink="">
      <xdr:nvSpPr>
        <xdr:cNvPr id="381" name="テキスト ボックス 380"/>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87" name="円/楕円 386"/>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88"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89" name="円/楕円 388"/>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90" name="テキスト ボックス 38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163830</xdr:rowOff>
    </xdr:from>
    <xdr:to>
      <xdr:col>4</xdr:col>
      <xdr:colOff>396875</xdr:colOff>
      <xdr:row>78</xdr:row>
      <xdr:rowOff>93980</xdr:rowOff>
    </xdr:to>
    <xdr:sp macro="" textlink="">
      <xdr:nvSpPr>
        <xdr:cNvPr id="391" name="円/楕円 390"/>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104157</xdr:rowOff>
    </xdr:from>
    <xdr:ext cx="762000" cy="259045"/>
    <xdr:sp macro="" textlink="">
      <xdr:nvSpPr>
        <xdr:cNvPr id="392" name="テキスト ボックス 391"/>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110489</xdr:rowOff>
    </xdr:from>
    <xdr:to>
      <xdr:col>3</xdr:col>
      <xdr:colOff>193675</xdr:colOff>
      <xdr:row>78</xdr:row>
      <xdr:rowOff>40639</xdr:rowOff>
    </xdr:to>
    <xdr:sp macro="" textlink="">
      <xdr:nvSpPr>
        <xdr:cNvPr id="393" name="円/楕円 392"/>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94" name="テキスト ボックス 393"/>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26670</xdr:rowOff>
    </xdr:from>
    <xdr:to>
      <xdr:col>1</xdr:col>
      <xdr:colOff>676275</xdr:colOff>
      <xdr:row>77</xdr:row>
      <xdr:rowOff>128270</xdr:rowOff>
    </xdr:to>
    <xdr:sp macro="" textlink="">
      <xdr:nvSpPr>
        <xdr:cNvPr id="395" name="円/楕円 394"/>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138447</xdr:rowOff>
    </xdr:from>
    <xdr:ext cx="762000" cy="259045"/>
    <xdr:sp macro="" textlink="">
      <xdr:nvSpPr>
        <xdr:cNvPr id="396" name="テキスト ボックス 395"/>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扶助費や物件費が多いことが類似団体平均を下回る要因となっている。扶助費を削減することは難しいため、物件費の削減に今後も注力していく必要がある。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4" name="直線コネクタ 423"/>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5"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6" name="直線コネクタ 425"/>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7"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8" name="直線コネクタ 427"/>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77470</xdr:rowOff>
    </xdr:from>
    <xdr:to>
      <xdr:col>24</xdr:col>
      <xdr:colOff>31750</xdr:colOff>
      <xdr:row>78</xdr:row>
      <xdr:rowOff>8889</xdr:rowOff>
    </xdr:to>
    <xdr:cxnSp macro="">
      <xdr:nvCxnSpPr>
        <xdr:cNvPr id="429" name="直線コネクタ 428"/>
        <xdr:cNvCxnSpPr/>
      </xdr:nvCxnSpPr>
      <xdr:spPr>
        <a:xfrm>
          <a:off x="15671800" y="1327912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30"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1" name="フローチャート : 判断 430"/>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43180</xdr:rowOff>
    </xdr:from>
    <xdr:to>
      <xdr:col>22</xdr:col>
      <xdr:colOff>565150</xdr:colOff>
      <xdr:row>77</xdr:row>
      <xdr:rowOff>77470</xdr:rowOff>
    </xdr:to>
    <xdr:cxnSp macro="">
      <xdr:nvCxnSpPr>
        <xdr:cNvPr id="432" name="直線コネクタ 431"/>
        <xdr:cNvCxnSpPr/>
      </xdr:nvCxnSpPr>
      <xdr:spPr>
        <a:xfrm>
          <a:off x="14782800" y="13244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3" name="フローチャート : 判断 432"/>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34" name="テキスト ボックス 433"/>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153670</xdr:rowOff>
    </xdr:from>
    <xdr:to>
      <xdr:col>21</xdr:col>
      <xdr:colOff>361950</xdr:colOff>
      <xdr:row>77</xdr:row>
      <xdr:rowOff>43180</xdr:rowOff>
    </xdr:to>
    <xdr:cxnSp macro="">
      <xdr:nvCxnSpPr>
        <xdr:cNvPr id="435" name="直線コネクタ 434"/>
        <xdr:cNvCxnSpPr/>
      </xdr:nvCxnSpPr>
      <xdr:spPr>
        <a:xfrm>
          <a:off x="13893800" y="131838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6" name="フローチャート : 判断 435"/>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127017</xdr:rowOff>
    </xdr:from>
    <xdr:ext cx="762000" cy="259045"/>
    <xdr:sp macro="" textlink="">
      <xdr:nvSpPr>
        <xdr:cNvPr id="437" name="テキスト ボックス 436"/>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168911</xdr:rowOff>
    </xdr:from>
    <xdr:to>
      <xdr:col>20</xdr:col>
      <xdr:colOff>158750</xdr:colOff>
      <xdr:row>76</xdr:row>
      <xdr:rowOff>153670</xdr:rowOff>
    </xdr:to>
    <xdr:cxnSp macro="">
      <xdr:nvCxnSpPr>
        <xdr:cNvPr id="438" name="直線コネクタ 437"/>
        <xdr:cNvCxnSpPr/>
      </xdr:nvCxnSpPr>
      <xdr:spPr>
        <a:xfrm>
          <a:off x="13004800" y="13027661"/>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9" name="フローチャート : 判断 438"/>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134637</xdr:rowOff>
    </xdr:from>
    <xdr:ext cx="762000" cy="259045"/>
    <xdr:sp macro="" textlink="">
      <xdr:nvSpPr>
        <xdr:cNvPr id="440" name="テキスト ボックス 439"/>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1" name="フローチャート : 判断 440"/>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2" name="テキスト ボックス 441"/>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129539</xdr:rowOff>
    </xdr:from>
    <xdr:to>
      <xdr:col>24</xdr:col>
      <xdr:colOff>82550</xdr:colOff>
      <xdr:row>78</xdr:row>
      <xdr:rowOff>59689</xdr:rowOff>
    </xdr:to>
    <xdr:sp macro="" textlink="">
      <xdr:nvSpPr>
        <xdr:cNvPr id="448" name="円/楕円 447"/>
        <xdr:cNvSpPr/>
      </xdr:nvSpPr>
      <xdr:spPr>
        <a:xfrm>
          <a:off x="16459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101616</xdr:rowOff>
    </xdr:from>
    <xdr:ext cx="762000" cy="259045"/>
    <xdr:sp macro="" textlink="">
      <xdr:nvSpPr>
        <xdr:cNvPr id="449" name="公債費以外該当値テキスト"/>
        <xdr:cNvSpPr txBox="1"/>
      </xdr:nvSpPr>
      <xdr:spPr>
        <a:xfrm>
          <a:off x="16598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26670</xdr:rowOff>
    </xdr:from>
    <xdr:to>
      <xdr:col>22</xdr:col>
      <xdr:colOff>615950</xdr:colOff>
      <xdr:row>77</xdr:row>
      <xdr:rowOff>128270</xdr:rowOff>
    </xdr:to>
    <xdr:sp macro="" textlink="">
      <xdr:nvSpPr>
        <xdr:cNvPr id="450" name="円/楕円 449"/>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113047</xdr:rowOff>
    </xdr:from>
    <xdr:ext cx="736600" cy="259045"/>
    <xdr:sp macro="" textlink="">
      <xdr:nvSpPr>
        <xdr:cNvPr id="451" name="テキスト ボックス 450"/>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163830</xdr:rowOff>
    </xdr:from>
    <xdr:to>
      <xdr:col>21</xdr:col>
      <xdr:colOff>412750</xdr:colOff>
      <xdr:row>77</xdr:row>
      <xdr:rowOff>93980</xdr:rowOff>
    </xdr:to>
    <xdr:sp macro="" textlink="">
      <xdr:nvSpPr>
        <xdr:cNvPr id="452" name="円/楕円 451"/>
        <xdr:cNvSpPr/>
      </xdr:nvSpPr>
      <xdr:spPr>
        <a:xfrm>
          <a:off x="14732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53" name="テキスト ボックス 452"/>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102870</xdr:rowOff>
    </xdr:from>
    <xdr:to>
      <xdr:col>20</xdr:col>
      <xdr:colOff>209550</xdr:colOff>
      <xdr:row>77</xdr:row>
      <xdr:rowOff>33020</xdr:rowOff>
    </xdr:to>
    <xdr:sp macro="" textlink="">
      <xdr:nvSpPr>
        <xdr:cNvPr id="454" name="円/楕円 453"/>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17797</xdr:rowOff>
    </xdr:from>
    <xdr:ext cx="762000" cy="259045"/>
    <xdr:sp macro="" textlink="">
      <xdr:nvSpPr>
        <xdr:cNvPr id="455" name="テキスト ボックス 454"/>
        <xdr:cNvSpPr txBox="1"/>
      </xdr:nvSpPr>
      <xdr:spPr>
        <a:xfrm>
          <a:off x="13512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56" name="円/楕円 455"/>
        <xdr:cNvSpPr/>
      </xdr:nvSpPr>
      <xdr:spPr>
        <a:xfrm>
          <a:off x="12954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57" name="テキスト ボックス 456"/>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岐阜県坂祝町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21</xdr:row>
      <xdr:rowOff>13853</xdr:rowOff>
    </xdr:from>
    <xdr:ext cx="762000" cy="259045"/>
    <xdr:sp macro="" textlink="">
      <xdr:nvSpPr>
        <xdr:cNvPr id="48" name="人口1人当たり決算額の推移最小値テキスト130"/>
        <xdr:cNvSpPr txBox="1"/>
      </xdr:nvSpPr>
      <xdr:spPr>
        <a:xfrm>
          <a:off x="5740400" y="366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21</xdr:row>
      <xdr:rowOff>3676</xdr:rowOff>
    </xdr:from>
    <xdr:to>
      <xdr:col>4</xdr:col>
      <xdr:colOff>1117600</xdr:colOff>
      <xdr:row>21</xdr:row>
      <xdr:rowOff>20179</xdr:rowOff>
    </xdr:to>
    <xdr:cxnSp macro="">
      <xdr:nvCxnSpPr>
        <xdr:cNvPr id="52" name="直線コネクタ 51"/>
        <xdr:cNvCxnSpPr/>
      </xdr:nvCxnSpPr>
      <xdr:spPr bwMode="auto">
        <a:xfrm flipV="1">
          <a:off x="5003800" y="3651751"/>
          <a:ext cx="647700" cy="16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163114</xdr:rowOff>
    </xdr:from>
    <xdr:ext cx="762000" cy="259045"/>
    <xdr:sp macro="" textlink="">
      <xdr:nvSpPr>
        <xdr:cNvPr id="53" name="人口1人当たり決算額の推移平均値テキスト130"/>
        <xdr:cNvSpPr txBox="1"/>
      </xdr:nvSpPr>
      <xdr:spPr>
        <a:xfrm>
          <a:off x="5740400" y="2953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21</xdr:row>
      <xdr:rowOff>13244</xdr:rowOff>
    </xdr:from>
    <xdr:to>
      <xdr:col>4</xdr:col>
      <xdr:colOff>469900</xdr:colOff>
      <xdr:row>21</xdr:row>
      <xdr:rowOff>20179</xdr:rowOff>
    </xdr:to>
    <xdr:cxnSp macro="">
      <xdr:nvCxnSpPr>
        <xdr:cNvPr id="55" name="直線コネクタ 54"/>
        <xdr:cNvCxnSpPr/>
      </xdr:nvCxnSpPr>
      <xdr:spPr bwMode="auto">
        <a:xfrm>
          <a:off x="4305300" y="3661319"/>
          <a:ext cx="698500" cy="6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115685</xdr:rowOff>
    </xdr:from>
    <xdr:ext cx="736600" cy="259045"/>
    <xdr:sp macro="" textlink="">
      <xdr:nvSpPr>
        <xdr:cNvPr id="57" name="テキスト ボックス 56"/>
        <xdr:cNvSpPr txBox="1"/>
      </xdr:nvSpPr>
      <xdr:spPr>
        <a:xfrm>
          <a:off x="4622800" y="290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102812</xdr:rowOff>
    </xdr:from>
    <xdr:to>
      <xdr:col>3</xdr:col>
      <xdr:colOff>904875</xdr:colOff>
      <xdr:row>21</xdr:row>
      <xdr:rowOff>13244</xdr:rowOff>
    </xdr:to>
    <xdr:cxnSp macro="">
      <xdr:nvCxnSpPr>
        <xdr:cNvPr id="58" name="直線コネクタ 57"/>
        <xdr:cNvCxnSpPr/>
      </xdr:nvCxnSpPr>
      <xdr:spPr bwMode="auto">
        <a:xfrm>
          <a:off x="3606800" y="3579437"/>
          <a:ext cx="698500" cy="81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103439</xdr:rowOff>
    </xdr:from>
    <xdr:ext cx="762000" cy="259045"/>
    <xdr:sp macro="" textlink="">
      <xdr:nvSpPr>
        <xdr:cNvPr id="60" name="テキスト ボックス 59"/>
        <xdr:cNvSpPr txBox="1"/>
      </xdr:nvSpPr>
      <xdr:spPr>
        <a:xfrm>
          <a:off x="3924300" y="289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102812</xdr:rowOff>
    </xdr:from>
    <xdr:to>
      <xdr:col>3</xdr:col>
      <xdr:colOff>206375</xdr:colOff>
      <xdr:row>20</xdr:row>
      <xdr:rowOff>148826</xdr:rowOff>
    </xdr:to>
    <xdr:cxnSp macro="">
      <xdr:nvCxnSpPr>
        <xdr:cNvPr id="61" name="直線コネクタ 60"/>
        <xdr:cNvCxnSpPr/>
      </xdr:nvCxnSpPr>
      <xdr:spPr bwMode="auto">
        <a:xfrm flipV="1">
          <a:off x="2908300" y="3579437"/>
          <a:ext cx="698500" cy="4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79523</xdr:rowOff>
    </xdr:from>
    <xdr:ext cx="762000" cy="259045"/>
    <xdr:sp macro="" textlink="">
      <xdr:nvSpPr>
        <xdr:cNvPr id="63" name="テキスト ボックス 62"/>
        <xdr:cNvSpPr txBox="1"/>
      </xdr:nvSpPr>
      <xdr:spPr>
        <a:xfrm>
          <a:off x="3225800" y="287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148764</xdr:rowOff>
    </xdr:from>
    <xdr:to>
      <xdr:col>2</xdr:col>
      <xdr:colOff>692150</xdr:colOff>
      <xdr:row>18</xdr:row>
      <xdr:rowOff>78914</xdr:rowOff>
    </xdr:to>
    <xdr:sp macro="" textlink="">
      <xdr:nvSpPr>
        <xdr:cNvPr id="64" name="フローチャート : 判断 63"/>
        <xdr:cNvSpPr/>
      </xdr:nvSpPr>
      <xdr:spPr bwMode="auto">
        <a:xfrm>
          <a:off x="2857500" y="3111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89091</xdr:rowOff>
    </xdr:from>
    <xdr:ext cx="762000" cy="259045"/>
    <xdr:sp macro="" textlink="">
      <xdr:nvSpPr>
        <xdr:cNvPr id="65" name="テキスト ボックス 64"/>
        <xdr:cNvSpPr txBox="1"/>
      </xdr:nvSpPr>
      <xdr:spPr>
        <a:xfrm>
          <a:off x="2527300" y="287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20</xdr:row>
      <xdr:rowOff>124326</xdr:rowOff>
    </xdr:from>
    <xdr:to>
      <xdr:col>5</xdr:col>
      <xdr:colOff>34925</xdr:colOff>
      <xdr:row>21</xdr:row>
      <xdr:rowOff>54476</xdr:rowOff>
    </xdr:to>
    <xdr:sp macro="" textlink="">
      <xdr:nvSpPr>
        <xdr:cNvPr id="71" name="円/楕円 70"/>
        <xdr:cNvSpPr/>
      </xdr:nvSpPr>
      <xdr:spPr bwMode="auto">
        <a:xfrm>
          <a:off x="5600700" y="3600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20</xdr:row>
      <xdr:rowOff>32903</xdr:rowOff>
    </xdr:from>
    <xdr:ext cx="762000" cy="259045"/>
    <xdr:sp macro="" textlink="">
      <xdr:nvSpPr>
        <xdr:cNvPr id="72" name="人口1人当たり決算額の推移該当値テキスト130"/>
        <xdr:cNvSpPr txBox="1"/>
      </xdr:nvSpPr>
      <xdr:spPr>
        <a:xfrm>
          <a:off x="5740400" y="350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86,204</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140829</xdr:rowOff>
    </xdr:from>
    <xdr:to>
      <xdr:col>4</xdr:col>
      <xdr:colOff>520700</xdr:colOff>
      <xdr:row>21</xdr:row>
      <xdr:rowOff>70979</xdr:rowOff>
    </xdr:to>
    <xdr:sp macro="" textlink="">
      <xdr:nvSpPr>
        <xdr:cNvPr id="73" name="円/楕円 72"/>
        <xdr:cNvSpPr/>
      </xdr:nvSpPr>
      <xdr:spPr bwMode="auto">
        <a:xfrm>
          <a:off x="4953000" y="361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21</xdr:row>
      <xdr:rowOff>55756</xdr:rowOff>
    </xdr:from>
    <xdr:ext cx="736600" cy="259045"/>
    <xdr:sp macro="" textlink="">
      <xdr:nvSpPr>
        <xdr:cNvPr id="74" name="テキスト ボックス 73"/>
        <xdr:cNvSpPr txBox="1"/>
      </xdr:nvSpPr>
      <xdr:spPr>
        <a:xfrm>
          <a:off x="4622800" y="3703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84,688</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133894</xdr:rowOff>
    </xdr:from>
    <xdr:to>
      <xdr:col>3</xdr:col>
      <xdr:colOff>955675</xdr:colOff>
      <xdr:row>21</xdr:row>
      <xdr:rowOff>64044</xdr:rowOff>
    </xdr:to>
    <xdr:sp macro="" textlink="">
      <xdr:nvSpPr>
        <xdr:cNvPr id="75" name="円/楕円 74"/>
        <xdr:cNvSpPr/>
      </xdr:nvSpPr>
      <xdr:spPr bwMode="auto">
        <a:xfrm>
          <a:off x="4254500" y="361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21</xdr:row>
      <xdr:rowOff>48821</xdr:rowOff>
    </xdr:from>
    <xdr:ext cx="762000" cy="259045"/>
    <xdr:sp macro="" textlink="">
      <xdr:nvSpPr>
        <xdr:cNvPr id="76" name="テキスト ボックス 75"/>
        <xdr:cNvSpPr txBox="1"/>
      </xdr:nvSpPr>
      <xdr:spPr>
        <a:xfrm>
          <a:off x="3924300" y="369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85,325</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52012</xdr:rowOff>
    </xdr:from>
    <xdr:to>
      <xdr:col>3</xdr:col>
      <xdr:colOff>257175</xdr:colOff>
      <xdr:row>20</xdr:row>
      <xdr:rowOff>153612</xdr:rowOff>
    </xdr:to>
    <xdr:sp macro="" textlink="">
      <xdr:nvSpPr>
        <xdr:cNvPr id="77" name="円/楕円 76"/>
        <xdr:cNvSpPr/>
      </xdr:nvSpPr>
      <xdr:spPr bwMode="auto">
        <a:xfrm>
          <a:off x="3556000" y="3528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138389</xdr:rowOff>
    </xdr:from>
    <xdr:ext cx="762000" cy="259045"/>
    <xdr:sp macro="" textlink="">
      <xdr:nvSpPr>
        <xdr:cNvPr id="78" name="テキスト ボックス 77"/>
        <xdr:cNvSpPr txBox="1"/>
      </xdr:nvSpPr>
      <xdr:spPr>
        <a:xfrm>
          <a:off x="3225800" y="361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92,847</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98026</xdr:rowOff>
    </xdr:from>
    <xdr:to>
      <xdr:col>2</xdr:col>
      <xdr:colOff>692150</xdr:colOff>
      <xdr:row>21</xdr:row>
      <xdr:rowOff>28176</xdr:rowOff>
    </xdr:to>
    <xdr:sp macro="" textlink="">
      <xdr:nvSpPr>
        <xdr:cNvPr id="79" name="円/楕円 78"/>
        <xdr:cNvSpPr/>
      </xdr:nvSpPr>
      <xdr:spPr bwMode="auto">
        <a:xfrm>
          <a:off x="2857500" y="3574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21</xdr:row>
      <xdr:rowOff>12953</xdr:rowOff>
    </xdr:from>
    <xdr:ext cx="762000" cy="259045"/>
    <xdr:sp macro="" textlink="">
      <xdr:nvSpPr>
        <xdr:cNvPr id="80" name="テキスト ボックス 79"/>
        <xdr:cNvSpPr txBox="1"/>
      </xdr:nvSpPr>
      <xdr:spPr>
        <a:xfrm>
          <a:off x="2527300" y="366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122409</xdr:rowOff>
    </xdr:from>
    <xdr:to>
      <xdr:col>4</xdr:col>
      <xdr:colOff>1117600</xdr:colOff>
      <xdr:row>35</xdr:row>
      <xdr:rowOff>268198</xdr:rowOff>
    </xdr:to>
    <xdr:cxnSp macro="">
      <xdr:nvCxnSpPr>
        <xdr:cNvPr id="113" name="直線コネクタ 112"/>
        <xdr:cNvCxnSpPr/>
      </xdr:nvCxnSpPr>
      <xdr:spPr bwMode="auto">
        <a:xfrm>
          <a:off x="5003800" y="6732759"/>
          <a:ext cx="647700" cy="145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161288</xdr:rowOff>
    </xdr:from>
    <xdr:ext cx="762000" cy="259045"/>
    <xdr:sp macro="" textlink="">
      <xdr:nvSpPr>
        <xdr:cNvPr id="114" name="人口1人当たり決算額の推移平均値テキスト445"/>
        <xdr:cNvSpPr txBox="1"/>
      </xdr:nvSpPr>
      <xdr:spPr>
        <a:xfrm>
          <a:off x="5740400" y="6428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90462</xdr:rowOff>
    </xdr:from>
    <xdr:to>
      <xdr:col>4</xdr:col>
      <xdr:colOff>469900</xdr:colOff>
      <xdr:row>35</xdr:row>
      <xdr:rowOff>122409</xdr:rowOff>
    </xdr:to>
    <xdr:cxnSp macro="">
      <xdr:nvCxnSpPr>
        <xdr:cNvPr id="116" name="直線コネクタ 115"/>
        <xdr:cNvCxnSpPr/>
      </xdr:nvCxnSpPr>
      <xdr:spPr bwMode="auto">
        <a:xfrm>
          <a:off x="4305300" y="6700812"/>
          <a:ext cx="698500" cy="31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18775</xdr:rowOff>
    </xdr:from>
    <xdr:ext cx="736600" cy="259045"/>
    <xdr:sp macro="" textlink="">
      <xdr:nvSpPr>
        <xdr:cNvPr id="118" name="テキスト ボックス 117"/>
        <xdr:cNvSpPr txBox="1"/>
      </xdr:nvSpPr>
      <xdr:spPr>
        <a:xfrm>
          <a:off x="4622800" y="628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61868</xdr:rowOff>
    </xdr:from>
    <xdr:to>
      <xdr:col>3</xdr:col>
      <xdr:colOff>904875</xdr:colOff>
      <xdr:row>35</xdr:row>
      <xdr:rowOff>90462</xdr:rowOff>
    </xdr:to>
    <xdr:cxnSp macro="">
      <xdr:nvCxnSpPr>
        <xdr:cNvPr id="119" name="直線コネクタ 118"/>
        <xdr:cNvCxnSpPr/>
      </xdr:nvCxnSpPr>
      <xdr:spPr bwMode="auto">
        <a:xfrm>
          <a:off x="3606800" y="6672218"/>
          <a:ext cx="698500" cy="28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3706</xdr:rowOff>
    </xdr:from>
    <xdr:ext cx="762000" cy="259045"/>
    <xdr:sp macro="" textlink="">
      <xdr:nvSpPr>
        <xdr:cNvPr id="121" name="テキスト ボックス 120"/>
        <xdr:cNvSpPr txBox="1"/>
      </xdr:nvSpPr>
      <xdr:spPr>
        <a:xfrm>
          <a:off x="3924300" y="62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25597</xdr:rowOff>
    </xdr:from>
    <xdr:to>
      <xdr:col>3</xdr:col>
      <xdr:colOff>206375</xdr:colOff>
      <xdr:row>35</xdr:row>
      <xdr:rowOff>61868</xdr:rowOff>
    </xdr:to>
    <xdr:cxnSp macro="">
      <xdr:nvCxnSpPr>
        <xdr:cNvPr id="122" name="直線コネクタ 121"/>
        <xdr:cNvCxnSpPr/>
      </xdr:nvCxnSpPr>
      <xdr:spPr bwMode="auto">
        <a:xfrm>
          <a:off x="2908300" y="6635947"/>
          <a:ext cx="698500" cy="36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281531</xdr:rowOff>
    </xdr:from>
    <xdr:ext cx="762000" cy="259045"/>
    <xdr:sp macro="" textlink="">
      <xdr:nvSpPr>
        <xdr:cNvPr id="124" name="テキスト ボックス 123"/>
        <xdr:cNvSpPr txBox="1"/>
      </xdr:nvSpPr>
      <xdr:spPr>
        <a:xfrm>
          <a:off x="3225800" y="620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127730</xdr:rowOff>
    </xdr:from>
    <xdr:to>
      <xdr:col>2</xdr:col>
      <xdr:colOff>692150</xdr:colOff>
      <xdr:row>34</xdr:row>
      <xdr:rowOff>229330</xdr:rowOff>
    </xdr:to>
    <xdr:sp macro="" textlink="">
      <xdr:nvSpPr>
        <xdr:cNvPr id="125" name="フローチャート : 判断 124"/>
        <xdr:cNvSpPr/>
      </xdr:nvSpPr>
      <xdr:spPr bwMode="auto">
        <a:xfrm>
          <a:off x="2857500" y="6395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239507</xdr:rowOff>
    </xdr:from>
    <xdr:ext cx="762000" cy="259045"/>
    <xdr:sp macro="" textlink="">
      <xdr:nvSpPr>
        <xdr:cNvPr id="126" name="テキスト ボックス 125"/>
        <xdr:cNvSpPr txBox="1"/>
      </xdr:nvSpPr>
      <xdr:spPr>
        <a:xfrm>
          <a:off x="2527300" y="616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217398</xdr:rowOff>
    </xdr:from>
    <xdr:to>
      <xdr:col>5</xdr:col>
      <xdr:colOff>34925</xdr:colOff>
      <xdr:row>35</xdr:row>
      <xdr:rowOff>318998</xdr:rowOff>
    </xdr:to>
    <xdr:sp macro="" textlink="">
      <xdr:nvSpPr>
        <xdr:cNvPr id="132" name="円/楕円 131"/>
        <xdr:cNvSpPr/>
      </xdr:nvSpPr>
      <xdr:spPr bwMode="auto">
        <a:xfrm>
          <a:off x="5600700" y="6827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189475</xdr:rowOff>
    </xdr:from>
    <xdr:ext cx="762000" cy="259045"/>
    <xdr:sp macro="" textlink="">
      <xdr:nvSpPr>
        <xdr:cNvPr id="133" name="人口1人当たり決算額の推移該当値テキスト445"/>
        <xdr:cNvSpPr txBox="1"/>
      </xdr:nvSpPr>
      <xdr:spPr>
        <a:xfrm>
          <a:off x="5740400" y="679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15,588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71609</xdr:rowOff>
    </xdr:from>
    <xdr:to>
      <xdr:col>4</xdr:col>
      <xdr:colOff>520700</xdr:colOff>
      <xdr:row>35</xdr:row>
      <xdr:rowOff>173209</xdr:rowOff>
    </xdr:to>
    <xdr:sp macro="" textlink="">
      <xdr:nvSpPr>
        <xdr:cNvPr id="134" name="円/楕円 133"/>
        <xdr:cNvSpPr/>
      </xdr:nvSpPr>
      <xdr:spPr bwMode="auto">
        <a:xfrm>
          <a:off x="4953000" y="6681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157986</xdr:rowOff>
    </xdr:from>
    <xdr:ext cx="736600" cy="259045"/>
    <xdr:sp macro="" textlink="">
      <xdr:nvSpPr>
        <xdr:cNvPr id="135" name="テキスト ボックス 134"/>
        <xdr:cNvSpPr txBox="1"/>
      </xdr:nvSpPr>
      <xdr:spPr>
        <a:xfrm>
          <a:off x="4622800" y="6768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23,241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39662</xdr:rowOff>
    </xdr:from>
    <xdr:to>
      <xdr:col>3</xdr:col>
      <xdr:colOff>955675</xdr:colOff>
      <xdr:row>35</xdr:row>
      <xdr:rowOff>141262</xdr:rowOff>
    </xdr:to>
    <xdr:sp macro="" textlink="">
      <xdr:nvSpPr>
        <xdr:cNvPr id="136" name="円/楕円 135"/>
        <xdr:cNvSpPr/>
      </xdr:nvSpPr>
      <xdr:spPr bwMode="auto">
        <a:xfrm>
          <a:off x="4254500" y="6650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126039</xdr:rowOff>
    </xdr:from>
    <xdr:ext cx="762000" cy="259045"/>
    <xdr:sp macro="" textlink="">
      <xdr:nvSpPr>
        <xdr:cNvPr id="137" name="テキスト ボックス 136"/>
        <xdr:cNvSpPr txBox="1"/>
      </xdr:nvSpPr>
      <xdr:spPr>
        <a:xfrm>
          <a:off x="3924300" y="6736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24,918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11068</xdr:rowOff>
    </xdr:from>
    <xdr:to>
      <xdr:col>3</xdr:col>
      <xdr:colOff>257175</xdr:colOff>
      <xdr:row>35</xdr:row>
      <xdr:rowOff>112668</xdr:rowOff>
    </xdr:to>
    <xdr:sp macro="" textlink="">
      <xdr:nvSpPr>
        <xdr:cNvPr id="138" name="円/楕円 137"/>
        <xdr:cNvSpPr/>
      </xdr:nvSpPr>
      <xdr:spPr bwMode="auto">
        <a:xfrm>
          <a:off x="3556000" y="6621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97445</xdr:rowOff>
    </xdr:from>
    <xdr:ext cx="762000" cy="259045"/>
    <xdr:sp macro="" textlink="">
      <xdr:nvSpPr>
        <xdr:cNvPr id="139" name="テキスト ボックス 138"/>
        <xdr:cNvSpPr txBox="1"/>
      </xdr:nvSpPr>
      <xdr:spPr>
        <a:xfrm>
          <a:off x="3225800" y="670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26,419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317697</xdr:rowOff>
    </xdr:from>
    <xdr:to>
      <xdr:col>2</xdr:col>
      <xdr:colOff>692150</xdr:colOff>
      <xdr:row>35</xdr:row>
      <xdr:rowOff>76397</xdr:rowOff>
    </xdr:to>
    <xdr:sp macro="" textlink="">
      <xdr:nvSpPr>
        <xdr:cNvPr id="140" name="円/楕円 139"/>
        <xdr:cNvSpPr/>
      </xdr:nvSpPr>
      <xdr:spPr bwMode="auto">
        <a:xfrm>
          <a:off x="2857500" y="6585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61174</xdr:rowOff>
    </xdr:from>
    <xdr:ext cx="762000" cy="259045"/>
    <xdr:sp macro="" textlink="">
      <xdr:nvSpPr>
        <xdr:cNvPr id="141" name="テキスト ボックス 140"/>
        <xdr:cNvSpPr txBox="1"/>
      </xdr:nvSpPr>
      <xdr:spPr>
        <a:xfrm>
          <a:off x="2527300" y="667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が連続で赤字となっており、財政調整基金残高が減少傾向にある。必要な事業は先延ばしせず実施する方向で進む中、できる限りの歳出削減と財源確保を各職員が意識して行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各会計ともに赤字は出ていないが、一般会計からの繰入れに頼っている部分もある。一般会計についても赤字が出ないようここ数年は基金繰入金に頼っている。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農業集落排水事業及び公共下水道事業の公営企業会計化を進めており、適正な繰入基準の作成や使用料金の見直しなどにより、できる限りの自主運営を目指すよう努力する。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大きな町債の償還終了や一部事務組合の起こした起債の償還終了による元利償還金（負担金）の減少により、実質公債費比率は下がっている。町有施設等の老朽化も進んでおり、この先の修繕や更新のため大きな負担が予想されるため、計画的な借入れなどの財源確保を考え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が将来負担額を大きく超えているため将来負担比率は出ていない。町債残高や公債費は減少しているものの、ここ数年の単年度赤字や財政調整基金の取り崩しなどの要素もあるため、気を緩めず歳出削減や財源確保に努め、計画的な借入れを行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3066283</v>
      </c>
      <c r="BO4" s="379"/>
      <c r="BP4" s="379"/>
      <c r="BQ4" s="379"/>
      <c r="BR4" s="379"/>
      <c r="BS4" s="379"/>
      <c r="BT4" s="379"/>
      <c r="BU4" s="380"/>
      <c r="BV4" s="378">
        <v>3783287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3.4</v>
      </c>
      <c r="CU4" s="556"/>
      <c r="CV4" s="556"/>
      <c r="CW4" s="556"/>
      <c r="CX4" s="556"/>
      <c r="CY4" s="556"/>
      <c r="CZ4" s="556"/>
      <c r="DA4" s="557"/>
      <c r="DB4" s="555">
        <v>2.5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2888100</v>
      </c>
      <c r="BO5" s="384"/>
      <c r="BP5" s="384"/>
      <c r="BQ5" s="384"/>
      <c r="BR5" s="384"/>
      <c r="BS5" s="384"/>
      <c r="BT5" s="384"/>
      <c r="BU5" s="385"/>
      <c r="BV5" s="383">
        <v>3675657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87.9</v>
      </c>
      <c r="CU5" s="354"/>
      <c r="CV5" s="354"/>
      <c r="CW5" s="354"/>
      <c r="CX5" s="354"/>
      <c r="CY5" s="354"/>
      <c r="CZ5" s="354"/>
      <c r="DA5" s="355"/>
      <c r="DB5" s="353">
        <v>86.7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178183</v>
      </c>
      <c r="BO6" s="384"/>
      <c r="BP6" s="384"/>
      <c r="BQ6" s="384"/>
      <c r="BR6" s="384"/>
      <c r="BS6" s="384"/>
      <c r="BT6" s="384"/>
      <c r="BU6" s="385"/>
      <c r="BV6" s="383">
        <v>107630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95.9</v>
      </c>
      <c r="CU6" s="530"/>
      <c r="CV6" s="530"/>
      <c r="CW6" s="530"/>
      <c r="CX6" s="530"/>
      <c r="CY6" s="530"/>
      <c r="CZ6" s="530"/>
      <c r="DA6" s="531"/>
      <c r="DB6" s="529">
        <v>95.4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104944</v>
      </c>
      <c r="BO7" s="384"/>
      <c r="BP7" s="384"/>
      <c r="BQ7" s="384"/>
      <c r="BR7" s="384"/>
      <c r="BS7" s="384"/>
      <c r="BT7" s="384"/>
      <c r="BU7" s="385"/>
      <c r="BV7" s="383">
        <v>52609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2123656</v>
      </c>
      <c r="CU7" s="384"/>
      <c r="CV7" s="384"/>
      <c r="CW7" s="384"/>
      <c r="CX7" s="384"/>
      <c r="CY7" s="384"/>
      <c r="CZ7" s="384"/>
      <c r="DA7" s="385"/>
      <c r="DB7" s="383">
        <v>2177124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73239</v>
      </c>
      <c r="BO8" s="384"/>
      <c r="BP8" s="384"/>
      <c r="BQ8" s="384"/>
      <c r="BR8" s="384"/>
      <c r="BS8" s="384"/>
      <c r="BT8" s="384"/>
      <c r="BU8" s="385"/>
      <c r="BV8" s="383">
        <v>55021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v>
      </c>
      <c r="CU8" s="493"/>
      <c r="CV8" s="493"/>
      <c r="CW8" s="493"/>
      <c r="CX8" s="493"/>
      <c r="CY8" s="493"/>
      <c r="CZ8" s="493"/>
      <c r="DA8" s="494"/>
      <c r="DB8" s="492">
        <v>0.6</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8361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18218</v>
      </c>
      <c r="BO9" s="384"/>
      <c r="BP9" s="384"/>
      <c r="BQ9" s="384"/>
      <c r="BR9" s="384"/>
      <c r="BS9" s="384"/>
      <c r="BT9" s="384"/>
      <c r="BU9" s="385"/>
      <c r="BV9" s="383">
        <v>-88324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12.9</v>
      </c>
      <c r="CU9" s="354"/>
      <c r="CV9" s="354"/>
      <c r="CW9" s="354"/>
      <c r="CX9" s="354"/>
      <c r="CY9" s="354"/>
      <c r="CZ9" s="354"/>
      <c r="DA9" s="355"/>
      <c r="DB9" s="353">
        <v>14.1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8552</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2241</v>
      </c>
      <c r="BO10" s="384"/>
      <c r="BP10" s="384"/>
      <c r="BQ10" s="384"/>
      <c r="BR10" s="384"/>
      <c r="BS10" s="384"/>
      <c r="BT10" s="384"/>
      <c r="BU10" s="385"/>
      <c r="BV10" s="383">
        <v>2490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8344</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100000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7740</v>
      </c>
      <c r="S13" s="485"/>
      <c r="T13" s="485"/>
      <c r="U13" s="485"/>
      <c r="V13" s="486"/>
      <c r="W13" s="472" t="s">
        <v>124</v>
      </c>
      <c r="X13" s="396"/>
      <c r="Y13" s="396"/>
      <c r="Z13" s="396"/>
      <c r="AA13" s="396"/>
      <c r="AB13" s="397"/>
      <c r="AC13" s="359">
        <v>143</v>
      </c>
      <c r="AD13" s="360"/>
      <c r="AE13" s="360"/>
      <c r="AF13" s="360"/>
      <c r="AG13" s="361"/>
      <c r="AH13" s="359">
        <v>166</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-79541</v>
      </c>
      <c r="BO13" s="384"/>
      <c r="BP13" s="384"/>
      <c r="BQ13" s="384"/>
      <c r="BR13" s="384"/>
      <c r="BS13" s="384"/>
      <c r="BT13" s="384"/>
      <c r="BU13" s="385"/>
      <c r="BV13" s="383">
        <v>-85834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9.3000000000000007</v>
      </c>
      <c r="CU13" s="354"/>
      <c r="CV13" s="354"/>
      <c r="CW13" s="354"/>
      <c r="CX13" s="354"/>
      <c r="CY13" s="354"/>
      <c r="CZ13" s="354"/>
      <c r="DA13" s="355"/>
      <c r="DB13" s="353">
        <v>10.7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8476</v>
      </c>
      <c r="S14" s="485"/>
      <c r="T14" s="485"/>
      <c r="U14" s="485"/>
      <c r="V14" s="486"/>
      <c r="W14" s="487"/>
      <c r="X14" s="399"/>
      <c r="Y14" s="399"/>
      <c r="Z14" s="399"/>
      <c r="AA14" s="399"/>
      <c r="AB14" s="400"/>
      <c r="AC14" s="477">
        <v>3.4</v>
      </c>
      <c r="AD14" s="478"/>
      <c r="AE14" s="478"/>
      <c r="AF14" s="478"/>
      <c r="AG14" s="479"/>
      <c r="AH14" s="477">
        <v>3.5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7834</v>
      </c>
      <c r="S15" s="485"/>
      <c r="T15" s="485"/>
      <c r="U15" s="485"/>
      <c r="V15" s="486"/>
      <c r="W15" s="472" t="s">
        <v>131</v>
      </c>
      <c r="X15" s="396"/>
      <c r="Y15" s="396"/>
      <c r="Z15" s="396"/>
      <c r="AA15" s="396"/>
      <c r="AB15" s="397"/>
      <c r="AC15" s="359">
        <v>1906</v>
      </c>
      <c r="AD15" s="360"/>
      <c r="AE15" s="360"/>
      <c r="AF15" s="360"/>
      <c r="AG15" s="361"/>
      <c r="AH15" s="359">
        <v>1872</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989343</v>
      </c>
      <c r="BO15" s="379"/>
      <c r="BP15" s="379"/>
      <c r="BQ15" s="379"/>
      <c r="BR15" s="379"/>
      <c r="BS15" s="379"/>
      <c r="BT15" s="379"/>
      <c r="BU15" s="380"/>
      <c r="BV15" s="378">
        <v>1006008</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45.3</v>
      </c>
      <c r="AD16" s="478"/>
      <c r="AE16" s="478"/>
      <c r="AF16" s="478"/>
      <c r="AG16" s="479"/>
      <c r="AH16" s="477">
        <v>39.9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1668773</v>
      </c>
      <c r="BO16" s="384"/>
      <c r="BP16" s="384"/>
      <c r="BQ16" s="384"/>
      <c r="BR16" s="384"/>
      <c r="BS16" s="384"/>
      <c r="BT16" s="384"/>
      <c r="BU16" s="385"/>
      <c r="BV16" s="383">
        <v>1689861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2157</v>
      </c>
      <c r="AD17" s="360"/>
      <c r="AE17" s="360"/>
      <c r="AF17" s="360"/>
      <c r="AG17" s="361"/>
      <c r="AH17" s="359">
        <v>2635</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1265726</v>
      </c>
      <c r="BO17" s="384"/>
      <c r="BP17" s="384"/>
      <c r="BQ17" s="384"/>
      <c r="BR17" s="384"/>
      <c r="BS17" s="384"/>
      <c r="BT17" s="384"/>
      <c r="BU17" s="385"/>
      <c r="BV17" s="383">
        <v>1294084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12.87</v>
      </c>
      <c r="M18" s="448"/>
      <c r="N18" s="448"/>
      <c r="O18" s="448"/>
      <c r="P18" s="448"/>
      <c r="Q18" s="448"/>
      <c r="R18" s="449"/>
      <c r="S18" s="449"/>
      <c r="T18" s="449"/>
      <c r="U18" s="449"/>
      <c r="V18" s="450"/>
      <c r="W18" s="464"/>
      <c r="X18" s="465"/>
      <c r="Y18" s="465"/>
      <c r="Z18" s="465"/>
      <c r="AA18" s="465"/>
      <c r="AB18" s="473"/>
      <c r="AC18" s="347">
        <v>51.3</v>
      </c>
      <c r="AD18" s="348"/>
      <c r="AE18" s="348"/>
      <c r="AF18" s="348"/>
      <c r="AG18" s="451"/>
      <c r="AH18" s="347">
        <v>56.2</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1889813</v>
      </c>
      <c r="BO18" s="384"/>
      <c r="BP18" s="384"/>
      <c r="BQ18" s="384"/>
      <c r="BR18" s="384"/>
      <c r="BS18" s="384"/>
      <c r="BT18" s="384"/>
      <c r="BU18" s="385"/>
      <c r="BV18" s="383">
        <v>1895742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650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2497138</v>
      </c>
      <c r="BO19" s="384"/>
      <c r="BP19" s="384"/>
      <c r="BQ19" s="384"/>
      <c r="BR19" s="384"/>
      <c r="BS19" s="384"/>
      <c r="BT19" s="384"/>
      <c r="BU19" s="385"/>
      <c r="BV19" s="383">
        <v>2561151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3083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2551048</v>
      </c>
      <c r="BO23" s="384"/>
      <c r="BP23" s="384"/>
      <c r="BQ23" s="384"/>
      <c r="BR23" s="384"/>
      <c r="BS23" s="384"/>
      <c r="BT23" s="384"/>
      <c r="BU23" s="385"/>
      <c r="BV23" s="383">
        <v>2624555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6750</v>
      </c>
      <c r="R24" s="360"/>
      <c r="S24" s="360"/>
      <c r="T24" s="360"/>
      <c r="U24" s="360"/>
      <c r="V24" s="361"/>
      <c r="W24" s="425"/>
      <c r="X24" s="416"/>
      <c r="Y24" s="417"/>
      <c r="Z24" s="356" t="s">
        <v>155</v>
      </c>
      <c r="AA24" s="357"/>
      <c r="AB24" s="357"/>
      <c r="AC24" s="357"/>
      <c r="AD24" s="357"/>
      <c r="AE24" s="357"/>
      <c r="AF24" s="357"/>
      <c r="AG24" s="358"/>
      <c r="AH24" s="359">
        <v>62</v>
      </c>
      <c r="AI24" s="360"/>
      <c r="AJ24" s="360"/>
      <c r="AK24" s="360"/>
      <c r="AL24" s="361"/>
      <c r="AM24" s="359">
        <v>184264</v>
      </c>
      <c r="AN24" s="360"/>
      <c r="AO24" s="360"/>
      <c r="AP24" s="360"/>
      <c r="AQ24" s="360"/>
      <c r="AR24" s="361"/>
      <c r="AS24" s="359">
        <v>2972</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2029295</v>
      </c>
      <c r="BO24" s="384"/>
      <c r="BP24" s="384"/>
      <c r="BQ24" s="384"/>
      <c r="BR24" s="384"/>
      <c r="BS24" s="384"/>
      <c r="BT24" s="384"/>
      <c r="BU24" s="385"/>
      <c r="BV24" s="383">
        <v>1966804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5900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79785</v>
      </c>
      <c r="BO25" s="379"/>
      <c r="BP25" s="379"/>
      <c r="BQ25" s="379"/>
      <c r="BR25" s="379"/>
      <c r="BS25" s="379"/>
      <c r="BT25" s="379"/>
      <c r="BU25" s="380"/>
      <c r="BV25" s="378">
        <v>160103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5000</v>
      </c>
      <c r="R26" s="360"/>
      <c r="S26" s="360"/>
      <c r="T26" s="360"/>
      <c r="U26" s="360"/>
      <c r="V26" s="361"/>
      <c r="W26" s="425"/>
      <c r="X26" s="416"/>
      <c r="Y26" s="417"/>
      <c r="Z26" s="356" t="s">
        <v>161</v>
      </c>
      <c r="AA26" s="438"/>
      <c r="AB26" s="438"/>
      <c r="AC26" s="438"/>
      <c r="AD26" s="438"/>
      <c r="AE26" s="438"/>
      <c r="AF26" s="438"/>
      <c r="AG26" s="439"/>
      <c r="AH26" s="359">
        <v>2</v>
      </c>
      <c r="AI26" s="360"/>
      <c r="AJ26" s="360"/>
      <c r="AK26" s="360"/>
      <c r="AL26" s="361"/>
      <c r="AM26" s="359" t="s">
        <v>162</v>
      </c>
      <c r="AN26" s="360"/>
      <c r="AO26" s="360"/>
      <c r="AP26" s="360"/>
      <c r="AQ26" s="360"/>
      <c r="AR26" s="361"/>
      <c r="AS26" s="359" t="s">
        <v>162</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2800</v>
      </c>
      <c r="R27" s="360"/>
      <c r="S27" s="360"/>
      <c r="T27" s="360"/>
      <c r="U27" s="360"/>
      <c r="V27" s="361"/>
      <c r="W27" s="425"/>
      <c r="X27" s="416"/>
      <c r="Y27" s="417"/>
      <c r="Z27" s="356" t="s">
        <v>165</v>
      </c>
      <c r="AA27" s="357"/>
      <c r="AB27" s="357"/>
      <c r="AC27" s="357"/>
      <c r="AD27" s="357"/>
      <c r="AE27" s="357"/>
      <c r="AF27" s="357"/>
      <c r="AG27" s="358"/>
      <c r="AH27" s="359">
        <v>4</v>
      </c>
      <c r="AI27" s="360"/>
      <c r="AJ27" s="360"/>
      <c r="AK27" s="360"/>
      <c r="AL27" s="361"/>
      <c r="AM27" s="359">
        <v>9564</v>
      </c>
      <c r="AN27" s="360"/>
      <c r="AO27" s="360"/>
      <c r="AP27" s="360"/>
      <c r="AQ27" s="360"/>
      <c r="AR27" s="361"/>
      <c r="AS27" s="359">
        <v>2391</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2100</v>
      </c>
      <c r="R28" s="360"/>
      <c r="S28" s="360"/>
      <c r="T28" s="360"/>
      <c r="U28" s="360"/>
      <c r="V28" s="361"/>
      <c r="W28" s="425"/>
      <c r="X28" s="416"/>
      <c r="Y28" s="417"/>
      <c r="Z28" s="356" t="s">
        <v>168</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1334600</v>
      </c>
      <c r="BO28" s="379"/>
      <c r="BP28" s="379"/>
      <c r="BQ28" s="379"/>
      <c r="BR28" s="379"/>
      <c r="BS28" s="379"/>
      <c r="BT28" s="379"/>
      <c r="BU28" s="380"/>
      <c r="BV28" s="378">
        <v>1432359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8</v>
      </c>
      <c r="M29" s="360"/>
      <c r="N29" s="360"/>
      <c r="O29" s="360"/>
      <c r="P29" s="361"/>
      <c r="Q29" s="359">
        <v>1900</v>
      </c>
      <c r="R29" s="360"/>
      <c r="S29" s="360"/>
      <c r="T29" s="360"/>
      <c r="U29" s="360"/>
      <c r="V29" s="361"/>
      <c r="W29" s="426"/>
      <c r="X29" s="427"/>
      <c r="Y29" s="428"/>
      <c r="Z29" s="356" t="s">
        <v>172</v>
      </c>
      <c r="AA29" s="357"/>
      <c r="AB29" s="357"/>
      <c r="AC29" s="357"/>
      <c r="AD29" s="357"/>
      <c r="AE29" s="357"/>
      <c r="AF29" s="357"/>
      <c r="AG29" s="358"/>
      <c r="AH29" s="359">
        <v>66</v>
      </c>
      <c r="AI29" s="360"/>
      <c r="AJ29" s="360"/>
      <c r="AK29" s="360"/>
      <c r="AL29" s="361"/>
      <c r="AM29" s="359">
        <v>193828</v>
      </c>
      <c r="AN29" s="360"/>
      <c r="AO29" s="360"/>
      <c r="AP29" s="360"/>
      <c r="AQ29" s="360"/>
      <c r="AR29" s="361"/>
      <c r="AS29" s="359">
        <v>2937</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100175</v>
      </c>
      <c r="BO29" s="384"/>
      <c r="BP29" s="384"/>
      <c r="BQ29" s="384"/>
      <c r="BR29" s="384"/>
      <c r="BS29" s="384"/>
      <c r="BT29" s="384"/>
      <c r="BU29" s="385"/>
      <c r="BV29" s="383">
        <v>100000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95.9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591228</v>
      </c>
      <c r="BO30" s="387"/>
      <c r="BP30" s="387"/>
      <c r="BQ30" s="387"/>
      <c r="BR30" s="387"/>
      <c r="BS30" s="387"/>
      <c r="BT30" s="387"/>
      <c r="BU30" s="388"/>
      <c r="BV30" s="386">
        <v>591228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上水道事業会計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可茂衛生施設利用組合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岐阜県市町村会館組合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岐阜県市町村職員退職手当組合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可茂消防事務組合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可茂広域行政事務組合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中濃地域農業共済事務組合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後期高齢者医療連合（一般会計分）</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後期高齢者医療連合（特別会計分）</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1" t="s">
        <v>24</v>
      </c>
      <c r="C41" s="1182"/>
      <c r="D41" s="81"/>
      <c r="E41" s="1183" t="s">
        <v>25</v>
      </c>
      <c r="F41" s="1183"/>
      <c r="G41" s="1183"/>
      <c r="H41" s="1184"/>
      <c r="I41" s="82">
        <v>2842</v>
      </c>
      <c r="J41" s="83">
        <v>2654</v>
      </c>
      <c r="K41" s="83">
        <v>2626</v>
      </c>
      <c r="L41" s="83">
        <v>2625</v>
      </c>
      <c r="M41" s="84">
        <v>2551</v>
      </c>
    </row>
    <row r="42" spans="2:13" ht="27.75" customHeight="1">
      <c r="B42" s="1171"/>
      <c r="C42" s="1172"/>
      <c r="D42" s="85"/>
      <c r="E42" s="1175" t="s">
        <v>26</v>
      </c>
      <c r="F42" s="1175"/>
      <c r="G42" s="1175"/>
      <c r="H42" s="1176"/>
      <c r="I42" s="86">
        <v>57</v>
      </c>
      <c r="J42" s="87">
        <v>45</v>
      </c>
      <c r="K42" s="87">
        <v>41</v>
      </c>
      <c r="L42" s="87">
        <v>34</v>
      </c>
      <c r="M42" s="88">
        <v>28</v>
      </c>
    </row>
    <row r="43" spans="2:13" ht="27.75" customHeight="1">
      <c r="B43" s="1171"/>
      <c r="C43" s="1172"/>
      <c r="D43" s="85"/>
      <c r="E43" s="1175" t="s">
        <v>27</v>
      </c>
      <c r="F43" s="1175"/>
      <c r="G43" s="1175"/>
      <c r="H43" s="1176"/>
      <c r="I43" s="86">
        <v>621</v>
      </c>
      <c r="J43" s="87">
        <v>521</v>
      </c>
      <c r="K43" s="87">
        <v>544</v>
      </c>
      <c r="L43" s="87">
        <v>475</v>
      </c>
      <c r="M43" s="88">
        <v>460</v>
      </c>
    </row>
    <row r="44" spans="2:13" ht="27.75" customHeight="1">
      <c r="B44" s="1171"/>
      <c r="C44" s="1172"/>
      <c r="D44" s="85"/>
      <c r="E44" s="1175" t="s">
        <v>28</v>
      </c>
      <c r="F44" s="1175"/>
      <c r="G44" s="1175"/>
      <c r="H44" s="1176"/>
      <c r="I44" s="86">
        <v>133</v>
      </c>
      <c r="J44" s="87">
        <v>94</v>
      </c>
      <c r="K44" s="87">
        <v>72</v>
      </c>
      <c r="L44" s="87">
        <v>69</v>
      </c>
      <c r="M44" s="88">
        <v>62</v>
      </c>
    </row>
    <row r="45" spans="2:13" ht="27.75" customHeight="1">
      <c r="B45" s="1171"/>
      <c r="C45" s="1172"/>
      <c r="D45" s="85"/>
      <c r="E45" s="1175" t="s">
        <v>29</v>
      </c>
      <c r="F45" s="1175"/>
      <c r="G45" s="1175"/>
      <c r="H45" s="1176"/>
      <c r="I45" s="86">
        <v>32</v>
      </c>
      <c r="J45" s="87">
        <v>29</v>
      </c>
      <c r="K45" s="87" t="s">
        <v>476</v>
      </c>
      <c r="L45" s="87" t="s">
        <v>476</v>
      </c>
      <c r="M45" s="88" t="s">
        <v>476</v>
      </c>
    </row>
    <row r="46" spans="2:13" ht="27.75" customHeight="1">
      <c r="B46" s="1171"/>
      <c r="C46" s="1172"/>
      <c r="D46" s="85"/>
      <c r="E46" s="1175" t="s">
        <v>30</v>
      </c>
      <c r="F46" s="1175"/>
      <c r="G46" s="1175"/>
      <c r="H46" s="1176"/>
      <c r="I46" s="86" t="s">
        <v>476</v>
      </c>
      <c r="J46" s="87" t="s">
        <v>476</v>
      </c>
      <c r="K46" s="87" t="s">
        <v>476</v>
      </c>
      <c r="L46" s="87" t="s">
        <v>476</v>
      </c>
      <c r="M46" s="88" t="s">
        <v>476</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2168</v>
      </c>
      <c r="J49" s="87">
        <v>2302</v>
      </c>
      <c r="K49" s="87">
        <v>2237</v>
      </c>
      <c r="L49" s="87">
        <v>2272</v>
      </c>
      <c r="M49" s="88">
        <v>2230</v>
      </c>
    </row>
    <row r="50" spans="2:13" ht="27.75" customHeight="1">
      <c r="B50" s="1171"/>
      <c r="C50" s="1172"/>
      <c r="D50" s="85"/>
      <c r="E50" s="1175" t="s">
        <v>35</v>
      </c>
      <c r="F50" s="1175"/>
      <c r="G50" s="1175"/>
      <c r="H50" s="1176"/>
      <c r="I50" s="86">
        <v>16</v>
      </c>
      <c r="J50" s="87">
        <v>15</v>
      </c>
      <c r="K50" s="87">
        <v>13</v>
      </c>
      <c r="L50" s="87">
        <v>10</v>
      </c>
      <c r="M50" s="88">
        <v>8</v>
      </c>
    </row>
    <row r="51" spans="2:13" ht="27.75" customHeight="1">
      <c r="B51" s="1173"/>
      <c r="C51" s="1174"/>
      <c r="D51" s="85"/>
      <c r="E51" s="1175" t="s">
        <v>36</v>
      </c>
      <c r="F51" s="1175"/>
      <c r="G51" s="1175"/>
      <c r="H51" s="1176"/>
      <c r="I51" s="86">
        <v>2716</v>
      </c>
      <c r="J51" s="87">
        <v>2838</v>
      </c>
      <c r="K51" s="87">
        <v>2856</v>
      </c>
      <c r="L51" s="87">
        <v>2973</v>
      </c>
      <c r="M51" s="88">
        <v>3064</v>
      </c>
    </row>
    <row r="52" spans="2:13" ht="27.75" customHeight="1" thickBot="1">
      <c r="B52" s="1177" t="s">
        <v>37</v>
      </c>
      <c r="C52" s="1178"/>
      <c r="D52" s="90"/>
      <c r="E52" s="1179" t="s">
        <v>38</v>
      </c>
      <c r="F52" s="1179"/>
      <c r="G52" s="1179"/>
      <c r="H52" s="1180"/>
      <c r="I52" s="91">
        <v>-1216</v>
      </c>
      <c r="J52" s="92">
        <v>-1812</v>
      </c>
      <c r="K52" s="92">
        <v>-1822</v>
      </c>
      <c r="L52" s="92">
        <v>-2052</v>
      </c>
      <c r="M52" s="93">
        <v>-2202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31888</v>
      </c>
      <c r="E3" s="116"/>
      <c r="F3" s="117">
        <v>121932</v>
      </c>
      <c r="G3" s="118"/>
      <c r="H3" s="119"/>
    </row>
    <row r="4" spans="1:8">
      <c r="A4" s="120"/>
      <c r="B4" s="121"/>
      <c r="C4" s="122"/>
      <c r="D4" s="123">
        <v>24067</v>
      </c>
      <c r="E4" s="124"/>
      <c r="F4" s="125">
        <v>68430</v>
      </c>
      <c r="G4" s="126"/>
      <c r="H4" s="127"/>
    </row>
    <row r="5" spans="1:8">
      <c r="A5" s="108" t="s">
        <v>508</v>
      </c>
      <c r="B5" s="113"/>
      <c r="C5" s="114"/>
      <c r="D5" s="115">
        <v>22359</v>
      </c>
      <c r="E5" s="116"/>
      <c r="F5" s="117">
        <v>96333</v>
      </c>
      <c r="G5" s="118"/>
      <c r="H5" s="119"/>
    </row>
    <row r="6" spans="1:8">
      <c r="A6" s="120"/>
      <c r="B6" s="121"/>
      <c r="C6" s="122"/>
      <c r="D6" s="123">
        <v>21867</v>
      </c>
      <c r="E6" s="124"/>
      <c r="F6" s="125">
        <v>57060</v>
      </c>
      <c r="G6" s="126"/>
      <c r="H6" s="127"/>
    </row>
    <row r="7" spans="1:8">
      <c r="A7" s="108" t="s">
        <v>509</v>
      </c>
      <c r="B7" s="113"/>
      <c r="C7" s="114"/>
      <c r="D7" s="115">
        <v>72963</v>
      </c>
      <c r="E7" s="116"/>
      <c r="F7" s="117">
        <v>117673</v>
      </c>
      <c r="G7" s="118"/>
      <c r="H7" s="119"/>
    </row>
    <row r="8" spans="1:8">
      <c r="A8" s="120"/>
      <c r="B8" s="121"/>
      <c r="C8" s="122"/>
      <c r="D8" s="123">
        <v>64180</v>
      </c>
      <c r="E8" s="124"/>
      <c r="F8" s="125">
        <v>62359</v>
      </c>
      <c r="G8" s="126"/>
      <c r="H8" s="127"/>
    </row>
    <row r="9" spans="1:8">
      <c r="A9" s="108" t="s">
        <v>510</v>
      </c>
      <c r="B9" s="113"/>
      <c r="C9" s="114"/>
      <c r="D9" s="115">
        <v>62747</v>
      </c>
      <c r="E9" s="116"/>
      <c r="F9" s="117">
        <v>118223</v>
      </c>
      <c r="G9" s="118"/>
      <c r="H9" s="119"/>
    </row>
    <row r="10" spans="1:8">
      <c r="A10" s="120"/>
      <c r="B10" s="121"/>
      <c r="C10" s="122"/>
      <c r="D10" s="123">
        <v>53659</v>
      </c>
      <c r="E10" s="124"/>
      <c r="F10" s="125">
        <v>57106</v>
      </c>
      <c r="G10" s="126"/>
      <c r="H10" s="127"/>
    </row>
    <row r="11" spans="1:8">
      <c r="A11" s="108" t="s">
        <v>511</v>
      </c>
      <c r="B11" s="113"/>
      <c r="C11" s="114"/>
      <c r="D11" s="115">
        <v>38813</v>
      </c>
      <c r="E11" s="116"/>
      <c r="F11" s="117">
        <v>128485</v>
      </c>
      <c r="G11" s="118"/>
      <c r="H11" s="119"/>
    </row>
    <row r="12" spans="1:8">
      <c r="A12" s="120"/>
      <c r="B12" s="121"/>
      <c r="C12" s="128"/>
      <c r="D12" s="123">
        <v>34575</v>
      </c>
      <c r="E12" s="124"/>
      <c r="F12" s="125">
        <v>62765</v>
      </c>
      <c r="G12" s="126"/>
      <c r="H12" s="127"/>
    </row>
    <row r="13" spans="1:8">
      <c r="A13" s="108"/>
      <c r="B13" s="113"/>
      <c r="C13" s="129"/>
      <c r="D13" s="130">
        <v>45754</v>
      </c>
      <c r="E13" s="131"/>
      <c r="F13" s="132">
        <v>116529</v>
      </c>
      <c r="G13" s="133"/>
      <c r="H13" s="119"/>
    </row>
    <row r="14" spans="1:8">
      <c r="A14" s="120"/>
      <c r="B14" s="121"/>
      <c r="C14" s="122"/>
      <c r="D14" s="123">
        <v>39670</v>
      </c>
      <c r="E14" s="124"/>
      <c r="F14" s="125">
        <v>61544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11.07</v>
      </c>
      <c r="C19" s="134">
        <f>ROUND(VALUE(SUBSTITUTE(実質収支比率等に係る経年分析!G$48,"▲","-")),2)</f>
        <v>4.3600000000000003</v>
      </c>
      <c r="D19" s="134">
        <f>ROUND(VALUE(SUBSTITUTE(実質収支比率等に係る経年分析!H$48,"▲","-")),2)</f>
        <v>6.69</v>
      </c>
      <c r="E19" s="134">
        <f>ROUND(VALUE(SUBSTITUTE(実質収支比率等に係る経年分析!I$48,"▲","-")),2)</f>
        <v>2.5299999999999998</v>
      </c>
      <c r="F19" s="134">
        <f>ROUND(VALUE(SUBSTITUTE(実質収支比率等に係る経年分析!J$48,"▲","-")),2)</f>
        <v>3.45</v>
      </c>
    </row>
    <row r="20" spans="1:11">
      <c r="A20" s="134" t="s">
        <v>43</v>
      </c>
      <c r="B20" s="134">
        <f>ROUND(VALUE(SUBSTITUTE(実質収支比率等に係る経年分析!F$47,"▲","-")),2)</f>
        <v>65.260000000000005</v>
      </c>
      <c r="C20" s="134">
        <f>ROUND(VALUE(SUBSTITUTE(実質収支比率等に係る経年分析!G$47,"▲","-")),2)</f>
        <v>71.59</v>
      </c>
      <c r="D20" s="134">
        <f>ROUND(VALUE(SUBSTITUTE(実質収支比率等に係る経年分析!H$47,"▲","-")),2)</f>
        <v>66.69</v>
      </c>
      <c r="E20" s="134">
        <f>ROUND(VALUE(SUBSTITUTE(実質収支比率等に係る経年分析!I$47,"▲","-")),2)</f>
        <v>65.790000000000006</v>
      </c>
      <c r="F20" s="134">
        <f>ROUND(VALUE(SUBSTITUTE(実質収支比率等に係る経年分析!J$47,"▲","-")),2)</f>
        <v>62.84</v>
      </c>
    </row>
    <row r="21" spans="1:11">
      <c r="A21" s="134" t="s">
        <v>44</v>
      </c>
      <c r="B21" s="134">
        <f>IF(ISNUMBER(VALUE(SUBSTITUTE(実質収支比率等に係る経年分析!F$49,"▲","-"))),ROUND(VALUE(SUBSTITUTE(実質収支比率等に係る経年分析!F$49,"▲","-")),2),NA())</f>
        <v>15.47</v>
      </c>
      <c r="C21" s="134">
        <f>IF(ISNUMBER(VALUE(SUBSTITUTE(実質収支比率等に係る経年分析!G$49,"▲","-"))),ROUND(VALUE(SUBSTITUTE(実質収支比率等に係る経年分析!G$49,"▲","-")),2),NA())</f>
        <v>-0.56999999999999995</v>
      </c>
      <c r="D21" s="134">
        <f>IF(ISNUMBER(VALUE(SUBSTITUTE(実質収支比率等に係る経年分析!H$49,"▲","-"))),ROUND(VALUE(SUBSTITUTE(実質収支比率等に係る経年分析!H$49,"▲","-")),2),NA())</f>
        <v>-2.2000000000000002</v>
      </c>
      <c r="E21" s="134">
        <f>IF(ISNUMBER(VALUE(SUBSTITUTE(実質収支比率等に係る経年分析!I$49,"▲","-"))),ROUND(VALUE(SUBSTITUTE(実質収支比率等に係る経年分析!I$49,"▲","-")),2),NA())</f>
        <v>-3.94</v>
      </c>
      <c r="F21" s="134">
        <f>IF(ISNUMBER(VALUE(SUBSTITUTE(実質収支比率等に係る経年分析!J$49,"▲","-"))),ROUND(VALUE(SUBSTITUTE(実質収支比率等に係る経年分析!J$49,"▲","-")),2),NA())</f>
        <v>-3.75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4.3600000000000003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3.44</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4.33</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18.88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22.07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218</v>
      </c>
      <c r="E42" s="136"/>
      <c r="F42" s="136"/>
      <c r="G42" s="136">
        <f>'実質公債費比率（分子）の構造'!L$52</f>
        <v>233</v>
      </c>
      <c r="H42" s="136"/>
      <c r="I42" s="136"/>
      <c r="J42" s="136">
        <f>'実質公債費比率（分子）の構造'!M$52</f>
        <v>239</v>
      </c>
      <c r="K42" s="136"/>
      <c r="L42" s="136"/>
      <c r="M42" s="136">
        <f>'実質公債費比率（分子）の構造'!N$52</f>
        <v>241</v>
      </c>
      <c r="N42" s="136"/>
      <c r="O42" s="136"/>
      <c r="P42" s="136">
        <f>'実質公債費比率（分子）の構造'!O$52</f>
        <v>257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v>
      </c>
      <c r="C44" s="136"/>
      <c r="D44" s="136"/>
      <c r="E44" s="136">
        <f>'実質公債費比率（分子）の構造'!L$50</f>
        <v>9</v>
      </c>
      <c r="F44" s="136"/>
      <c r="G44" s="136"/>
      <c r="H44" s="136">
        <f>'実質公債費比率（分子）の構造'!M$50</f>
        <v>9</v>
      </c>
      <c r="I44" s="136"/>
      <c r="J44" s="136"/>
      <c r="K44" s="136">
        <f>'実質公債費比率（分子）の構造'!N$50</f>
        <v>8</v>
      </c>
      <c r="L44" s="136"/>
      <c r="M44" s="136"/>
      <c r="N44" s="136">
        <f>'実質公債費比率（分子）の構造'!O$50</f>
        <v>8</v>
      </c>
      <c r="O44" s="136"/>
      <c r="P44" s="136"/>
    </row>
    <row r="45" spans="1:16">
      <c r="A45" s="136" t="s">
        <v>54</v>
      </c>
      <c r="B45" s="136">
        <f>'実質公債費比率（分子）の構造'!K$49</f>
        <v>52</v>
      </c>
      <c r="C45" s="136"/>
      <c r="D45" s="136"/>
      <c r="E45" s="136">
        <f>'実質公債費比率（分子）の構造'!L$49</f>
        <v>43</v>
      </c>
      <c r="F45" s="136"/>
      <c r="G45" s="136"/>
      <c r="H45" s="136">
        <f>'実質公債費比率（分子）の構造'!M$49</f>
        <v>36</v>
      </c>
      <c r="I45" s="136"/>
      <c r="J45" s="136"/>
      <c r="K45" s="136">
        <f>'実質公債費比率（分子）の構造'!N$49</f>
        <v>25</v>
      </c>
      <c r="L45" s="136"/>
      <c r="M45" s="136"/>
      <c r="N45" s="136">
        <f>'実質公債費比率（分子）の構造'!O$49</f>
        <v>10</v>
      </c>
      <c r="O45" s="136"/>
      <c r="P45" s="136"/>
    </row>
    <row r="46" spans="1:16">
      <c r="A46" s="136" t="s">
        <v>55</v>
      </c>
      <c r="B46" s="136">
        <f>'実質公債費比率（分子）の構造'!K$48</f>
        <v>44</v>
      </c>
      <c r="C46" s="136"/>
      <c r="D46" s="136"/>
      <c r="E46" s="136">
        <f>'実質公債費比率（分子）の構造'!L$48</f>
        <v>42</v>
      </c>
      <c r="F46" s="136"/>
      <c r="G46" s="136"/>
      <c r="H46" s="136">
        <f>'実質公債費比率（分子）の構造'!M$48</f>
        <v>47</v>
      </c>
      <c r="I46" s="136"/>
      <c r="J46" s="136"/>
      <c r="K46" s="136">
        <f>'実質公債費比率（分子）の構造'!N$48</f>
        <v>42</v>
      </c>
      <c r="L46" s="136"/>
      <c r="M46" s="136"/>
      <c r="N46" s="136">
        <f>'実質公債費比率（分子）の構造'!O$48</f>
        <v>43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337</v>
      </c>
      <c r="C49" s="136"/>
      <c r="D49" s="136"/>
      <c r="E49" s="136">
        <f>'実質公債費比率（分子）の構造'!L$45</f>
        <v>348</v>
      </c>
      <c r="F49" s="136"/>
      <c r="G49" s="136"/>
      <c r="H49" s="136">
        <f>'実質公債費比率（分子）の構造'!M$45</f>
        <v>358</v>
      </c>
      <c r="I49" s="136"/>
      <c r="J49" s="136"/>
      <c r="K49" s="136">
        <f>'実質公債費比率（分子）の構造'!N$45</f>
        <v>363</v>
      </c>
      <c r="L49" s="136"/>
      <c r="M49" s="136"/>
      <c r="N49" s="136">
        <f>'実質公債費比率（分子）の構造'!O$45</f>
        <v>326</v>
      </c>
      <c r="O49" s="136"/>
      <c r="P49" s="136"/>
    </row>
    <row r="50" spans="1:16">
      <c r="A50" s="136" t="s">
        <v>59</v>
      </c>
      <c r="B50" s="136" t="e">
        <f>NA()</f>
        <v>#N/A</v>
      </c>
      <c r="C50" s="136">
        <f>IF(ISNUMBER('実質公債費比率（分子）の構造'!K$53),'実質公債費比率（分子）の構造'!K$53,NA())</f>
        <v>224</v>
      </c>
      <c r="D50" s="136" t="e">
        <f>NA()</f>
        <v>#N/A</v>
      </c>
      <c r="E50" s="136" t="e">
        <f>NA()</f>
        <v>#N/A</v>
      </c>
      <c r="F50" s="136">
        <f>IF(ISNUMBER('実質公債費比率（分子）の構造'!L$53),'実質公債費比率（分子）の構造'!L$53,NA())</f>
        <v>209</v>
      </c>
      <c r="G50" s="136" t="e">
        <f>NA()</f>
        <v>#N/A</v>
      </c>
      <c r="H50" s="136" t="e">
        <f>NA()</f>
        <v>#N/A</v>
      </c>
      <c r="I50" s="136">
        <f>IF(ISNUMBER('実質公債費比率（分子）の構造'!M$53),'実質公債費比率（分子）の構造'!M$53,NA())</f>
        <v>211</v>
      </c>
      <c r="J50" s="136" t="e">
        <f>NA()</f>
        <v>#N/A</v>
      </c>
      <c r="K50" s="136" t="e">
        <f>NA()</f>
        <v>#N/A</v>
      </c>
      <c r="L50" s="136">
        <f>IF(ISNUMBER('実質公債費比率（分子）の構造'!N$53),'実質公債費比率（分子）の構造'!N$53,NA())</f>
        <v>197</v>
      </c>
      <c r="M50" s="136" t="e">
        <f>NA()</f>
        <v>#N/A</v>
      </c>
      <c r="N50" s="136" t="e">
        <f>NA()</f>
        <v>#N/A</v>
      </c>
      <c r="O50" s="136">
        <f>IF(ISNUMBER('実質公債費比率（分子）の構造'!O$53),'実質公債費比率（分子）の構造'!O$53,NA())</f>
        <v>130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2716</v>
      </c>
      <c r="E56" s="135"/>
      <c r="F56" s="135"/>
      <c r="G56" s="135">
        <f>'将来負担比率（分子）の構造'!J$51</f>
        <v>2838</v>
      </c>
      <c r="H56" s="135"/>
      <c r="I56" s="135"/>
      <c r="J56" s="135">
        <f>'将来負担比率（分子）の構造'!K$51</f>
        <v>2856</v>
      </c>
      <c r="K56" s="135"/>
      <c r="L56" s="135"/>
      <c r="M56" s="135">
        <f>'将来負担比率（分子）の構造'!L$51</f>
        <v>2973</v>
      </c>
      <c r="N56" s="135"/>
      <c r="O56" s="135"/>
      <c r="P56" s="135">
        <f>'将来負担比率（分子）の構造'!M$51</f>
        <v>3064</v>
      </c>
    </row>
    <row r="57" spans="1:16">
      <c r="A57" s="135" t="s">
        <v>35</v>
      </c>
      <c r="B57" s="135"/>
      <c r="C57" s="135"/>
      <c r="D57" s="135">
        <f>'将来負担比率（分子）の構造'!I$50</f>
        <v>16</v>
      </c>
      <c r="E57" s="135"/>
      <c r="F57" s="135"/>
      <c r="G57" s="135">
        <f>'将来負担比率（分子）の構造'!J$50</f>
        <v>15</v>
      </c>
      <c r="H57" s="135"/>
      <c r="I57" s="135"/>
      <c r="J57" s="135">
        <f>'将来負担比率（分子）の構造'!K$50</f>
        <v>13</v>
      </c>
      <c r="K57" s="135"/>
      <c r="L57" s="135"/>
      <c r="M57" s="135">
        <f>'将来負担比率（分子）の構造'!L$50</f>
        <v>10</v>
      </c>
      <c r="N57" s="135"/>
      <c r="O57" s="135"/>
      <c r="P57" s="135">
        <f>'将来負担比率（分子）の構造'!M$50</f>
        <v>8</v>
      </c>
    </row>
    <row r="58" spans="1:16">
      <c r="A58" s="135" t="s">
        <v>34</v>
      </c>
      <c r="B58" s="135"/>
      <c r="C58" s="135"/>
      <c r="D58" s="135">
        <f>'将来負担比率（分子）の構造'!I$49</f>
        <v>2168</v>
      </c>
      <c r="E58" s="135"/>
      <c r="F58" s="135"/>
      <c r="G58" s="135">
        <f>'将来負担比率（分子）の構造'!J$49</f>
        <v>2302</v>
      </c>
      <c r="H58" s="135"/>
      <c r="I58" s="135"/>
      <c r="J58" s="135">
        <f>'将来負担比率（分子）の構造'!K$49</f>
        <v>2237</v>
      </c>
      <c r="K58" s="135"/>
      <c r="L58" s="135"/>
      <c r="M58" s="135">
        <f>'将来負担比率（分子）の構造'!L$49</f>
        <v>2272</v>
      </c>
      <c r="N58" s="135"/>
      <c r="O58" s="135"/>
      <c r="P58" s="135">
        <f>'将来負担比率（分子）の構造'!M$49</f>
        <v>2230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32</v>
      </c>
      <c r="C62" s="135"/>
      <c r="D62" s="135"/>
      <c r="E62" s="135">
        <f>'将来負担比率（分子）の構造'!J$45</f>
        <v>29</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c r="A63" s="135" t="s">
        <v>28</v>
      </c>
      <c r="B63" s="135">
        <f>'将来負担比率（分子）の構造'!I$44</f>
        <v>133</v>
      </c>
      <c r="C63" s="135"/>
      <c r="D63" s="135"/>
      <c r="E63" s="135">
        <f>'将来負担比率（分子）の構造'!J$44</f>
        <v>94</v>
      </c>
      <c r="F63" s="135"/>
      <c r="G63" s="135"/>
      <c r="H63" s="135">
        <f>'将来負担比率（分子）の構造'!K$44</f>
        <v>72</v>
      </c>
      <c r="I63" s="135"/>
      <c r="J63" s="135"/>
      <c r="K63" s="135">
        <f>'将来負担比率（分子）の構造'!L$44</f>
        <v>69</v>
      </c>
      <c r="L63" s="135"/>
      <c r="M63" s="135"/>
      <c r="N63" s="135">
        <f>'将来負担比率（分子）の構造'!M$44</f>
        <v>62</v>
      </c>
      <c r="O63" s="135"/>
      <c r="P63" s="135"/>
    </row>
    <row r="64" spans="1:16">
      <c r="A64" s="135" t="s">
        <v>27</v>
      </c>
      <c r="B64" s="135">
        <f>'将来負担比率（分子）の構造'!I$43</f>
        <v>621</v>
      </c>
      <c r="C64" s="135"/>
      <c r="D64" s="135"/>
      <c r="E64" s="135">
        <f>'将来負担比率（分子）の構造'!J$43</f>
        <v>521</v>
      </c>
      <c r="F64" s="135"/>
      <c r="G64" s="135"/>
      <c r="H64" s="135">
        <f>'将来負担比率（分子）の構造'!K$43</f>
        <v>544</v>
      </c>
      <c r="I64" s="135"/>
      <c r="J64" s="135"/>
      <c r="K64" s="135">
        <f>'将来負担比率（分子）の構造'!L$43</f>
        <v>475</v>
      </c>
      <c r="L64" s="135"/>
      <c r="M64" s="135"/>
      <c r="N64" s="135">
        <f>'将来負担比率（分子）の構造'!M$43</f>
        <v>460</v>
      </c>
      <c r="O64" s="135"/>
      <c r="P64" s="135"/>
    </row>
    <row r="65" spans="1:16">
      <c r="A65" s="135" t="s">
        <v>26</v>
      </c>
      <c r="B65" s="135">
        <f>'将来負担比率（分子）の構造'!I$42</f>
        <v>57</v>
      </c>
      <c r="C65" s="135"/>
      <c r="D65" s="135"/>
      <c r="E65" s="135">
        <f>'将来負担比率（分子）の構造'!J$42</f>
        <v>45</v>
      </c>
      <c r="F65" s="135"/>
      <c r="G65" s="135"/>
      <c r="H65" s="135">
        <f>'将来負担比率（分子）の構造'!K$42</f>
        <v>41</v>
      </c>
      <c r="I65" s="135"/>
      <c r="J65" s="135"/>
      <c r="K65" s="135">
        <f>'将来負担比率（分子）の構造'!L$42</f>
        <v>34</v>
      </c>
      <c r="L65" s="135"/>
      <c r="M65" s="135"/>
      <c r="N65" s="135">
        <f>'将来負担比率（分子）の構造'!M$42</f>
        <v>28</v>
      </c>
      <c r="O65" s="135"/>
      <c r="P65" s="135"/>
    </row>
    <row r="66" spans="1:16">
      <c r="A66" s="135" t="s">
        <v>25</v>
      </c>
      <c r="B66" s="135">
        <f>'将来負担比率（分子）の構造'!I$41</f>
        <v>2842</v>
      </c>
      <c r="C66" s="135"/>
      <c r="D66" s="135"/>
      <c r="E66" s="135">
        <f>'将来負担比率（分子）の構造'!J$41</f>
        <v>2654</v>
      </c>
      <c r="F66" s="135"/>
      <c r="G66" s="135"/>
      <c r="H66" s="135">
        <f>'将来負担比率（分子）の構造'!K$41</f>
        <v>2626</v>
      </c>
      <c r="I66" s="135"/>
      <c r="J66" s="135"/>
      <c r="K66" s="135">
        <f>'将来負担比率（分子）の構造'!L$41</f>
        <v>2625</v>
      </c>
      <c r="L66" s="135"/>
      <c r="M66" s="135"/>
      <c r="N66" s="135">
        <f>'将来負担比率（分子）の構造'!M$41</f>
        <v>2551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1136201</v>
      </c>
      <c r="S5" s="639"/>
      <c r="T5" s="639"/>
      <c r="U5" s="639"/>
      <c r="V5" s="639"/>
      <c r="W5" s="639"/>
      <c r="X5" s="639"/>
      <c r="Y5" s="686"/>
      <c r="Z5" s="699">
        <v>37.1</v>
      </c>
      <c r="AA5" s="699"/>
      <c r="AB5" s="699"/>
      <c r="AC5" s="699"/>
      <c r="AD5" s="700">
        <v>1136201</v>
      </c>
      <c r="AE5" s="700"/>
      <c r="AF5" s="700"/>
      <c r="AG5" s="700"/>
      <c r="AH5" s="700"/>
      <c r="AI5" s="700"/>
      <c r="AJ5" s="700"/>
      <c r="AK5" s="700"/>
      <c r="AL5" s="687">
        <v>57.7</v>
      </c>
      <c r="AM5" s="656"/>
      <c r="AN5" s="656"/>
      <c r="AO5" s="688"/>
      <c r="AP5" s="675" t="s">
        <v>210</v>
      </c>
      <c r="AQ5" s="676"/>
      <c r="AR5" s="676"/>
      <c r="AS5" s="676"/>
      <c r="AT5" s="676"/>
      <c r="AU5" s="676"/>
      <c r="AV5" s="676"/>
      <c r="AW5" s="676"/>
      <c r="AX5" s="676"/>
      <c r="AY5" s="676"/>
      <c r="AZ5" s="676"/>
      <c r="BA5" s="676"/>
      <c r="BB5" s="676"/>
      <c r="BC5" s="676"/>
      <c r="BD5" s="676"/>
      <c r="BE5" s="676"/>
      <c r="BF5" s="677"/>
      <c r="BG5" s="588">
        <v>1136201</v>
      </c>
      <c r="BH5" s="589"/>
      <c r="BI5" s="589"/>
      <c r="BJ5" s="589"/>
      <c r="BK5" s="589"/>
      <c r="BL5" s="589"/>
      <c r="BM5" s="589"/>
      <c r="BN5" s="590"/>
      <c r="BO5" s="641">
        <v>100</v>
      </c>
      <c r="BP5" s="641"/>
      <c r="BQ5" s="641"/>
      <c r="BR5" s="641"/>
      <c r="BS5" s="642">
        <v>6166</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37192</v>
      </c>
      <c r="S6" s="589"/>
      <c r="T6" s="589"/>
      <c r="U6" s="589"/>
      <c r="V6" s="589"/>
      <c r="W6" s="589"/>
      <c r="X6" s="589"/>
      <c r="Y6" s="590"/>
      <c r="Z6" s="641">
        <v>1.2</v>
      </c>
      <c r="AA6" s="641"/>
      <c r="AB6" s="641"/>
      <c r="AC6" s="641"/>
      <c r="AD6" s="642">
        <v>37192</v>
      </c>
      <c r="AE6" s="642"/>
      <c r="AF6" s="642"/>
      <c r="AG6" s="642"/>
      <c r="AH6" s="642"/>
      <c r="AI6" s="642"/>
      <c r="AJ6" s="642"/>
      <c r="AK6" s="642"/>
      <c r="AL6" s="611">
        <v>1.9</v>
      </c>
      <c r="AM6" s="643"/>
      <c r="AN6" s="643"/>
      <c r="AO6" s="644"/>
      <c r="AP6" s="585" t="s">
        <v>215</v>
      </c>
      <c r="AQ6" s="586"/>
      <c r="AR6" s="586"/>
      <c r="AS6" s="586"/>
      <c r="AT6" s="586"/>
      <c r="AU6" s="586"/>
      <c r="AV6" s="586"/>
      <c r="AW6" s="586"/>
      <c r="AX6" s="586"/>
      <c r="AY6" s="586"/>
      <c r="AZ6" s="586"/>
      <c r="BA6" s="586"/>
      <c r="BB6" s="586"/>
      <c r="BC6" s="586"/>
      <c r="BD6" s="586"/>
      <c r="BE6" s="586"/>
      <c r="BF6" s="587"/>
      <c r="BG6" s="588">
        <v>1136201</v>
      </c>
      <c r="BH6" s="589"/>
      <c r="BI6" s="589"/>
      <c r="BJ6" s="589"/>
      <c r="BK6" s="589"/>
      <c r="BL6" s="589"/>
      <c r="BM6" s="589"/>
      <c r="BN6" s="590"/>
      <c r="BO6" s="641">
        <v>100</v>
      </c>
      <c r="BP6" s="641"/>
      <c r="BQ6" s="641"/>
      <c r="BR6" s="641"/>
      <c r="BS6" s="642">
        <v>6166</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53782</v>
      </c>
      <c r="CS6" s="589"/>
      <c r="CT6" s="589"/>
      <c r="CU6" s="589"/>
      <c r="CV6" s="589"/>
      <c r="CW6" s="589"/>
      <c r="CX6" s="589"/>
      <c r="CY6" s="590"/>
      <c r="CZ6" s="641">
        <v>1.9</v>
      </c>
      <c r="DA6" s="641"/>
      <c r="DB6" s="641"/>
      <c r="DC6" s="641"/>
      <c r="DD6" s="594" t="s">
        <v>217</v>
      </c>
      <c r="DE6" s="589"/>
      <c r="DF6" s="589"/>
      <c r="DG6" s="589"/>
      <c r="DH6" s="589"/>
      <c r="DI6" s="589"/>
      <c r="DJ6" s="589"/>
      <c r="DK6" s="589"/>
      <c r="DL6" s="589"/>
      <c r="DM6" s="589"/>
      <c r="DN6" s="589"/>
      <c r="DO6" s="589"/>
      <c r="DP6" s="590"/>
      <c r="DQ6" s="594">
        <v>53782</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2296</v>
      </c>
      <c r="S7" s="589"/>
      <c r="T7" s="589"/>
      <c r="U7" s="589"/>
      <c r="V7" s="589"/>
      <c r="W7" s="589"/>
      <c r="X7" s="589"/>
      <c r="Y7" s="590"/>
      <c r="Z7" s="641">
        <v>0.1</v>
      </c>
      <c r="AA7" s="641"/>
      <c r="AB7" s="641"/>
      <c r="AC7" s="641"/>
      <c r="AD7" s="642">
        <v>2296</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477665</v>
      </c>
      <c r="BH7" s="589"/>
      <c r="BI7" s="589"/>
      <c r="BJ7" s="589"/>
      <c r="BK7" s="589"/>
      <c r="BL7" s="589"/>
      <c r="BM7" s="589"/>
      <c r="BN7" s="590"/>
      <c r="BO7" s="641">
        <v>42</v>
      </c>
      <c r="BP7" s="641"/>
      <c r="BQ7" s="641"/>
      <c r="BR7" s="641"/>
      <c r="BS7" s="642">
        <v>6166</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438653</v>
      </c>
      <c r="CS7" s="589"/>
      <c r="CT7" s="589"/>
      <c r="CU7" s="589"/>
      <c r="CV7" s="589"/>
      <c r="CW7" s="589"/>
      <c r="CX7" s="589"/>
      <c r="CY7" s="590"/>
      <c r="CZ7" s="641">
        <v>15.2</v>
      </c>
      <c r="DA7" s="641"/>
      <c r="DB7" s="641"/>
      <c r="DC7" s="641"/>
      <c r="DD7" s="594">
        <v>52119</v>
      </c>
      <c r="DE7" s="589"/>
      <c r="DF7" s="589"/>
      <c r="DG7" s="589"/>
      <c r="DH7" s="589"/>
      <c r="DI7" s="589"/>
      <c r="DJ7" s="589"/>
      <c r="DK7" s="589"/>
      <c r="DL7" s="589"/>
      <c r="DM7" s="589"/>
      <c r="DN7" s="589"/>
      <c r="DO7" s="589"/>
      <c r="DP7" s="590"/>
      <c r="DQ7" s="594">
        <v>357097</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6988</v>
      </c>
      <c r="S8" s="589"/>
      <c r="T8" s="589"/>
      <c r="U8" s="589"/>
      <c r="V8" s="589"/>
      <c r="W8" s="589"/>
      <c r="X8" s="589"/>
      <c r="Y8" s="590"/>
      <c r="Z8" s="641">
        <v>0.2</v>
      </c>
      <c r="AA8" s="641"/>
      <c r="AB8" s="641"/>
      <c r="AC8" s="641"/>
      <c r="AD8" s="642">
        <v>6988</v>
      </c>
      <c r="AE8" s="642"/>
      <c r="AF8" s="642"/>
      <c r="AG8" s="642"/>
      <c r="AH8" s="642"/>
      <c r="AI8" s="642"/>
      <c r="AJ8" s="642"/>
      <c r="AK8" s="642"/>
      <c r="AL8" s="611">
        <v>0.4</v>
      </c>
      <c r="AM8" s="643"/>
      <c r="AN8" s="643"/>
      <c r="AO8" s="644"/>
      <c r="AP8" s="585" t="s">
        <v>222</v>
      </c>
      <c r="AQ8" s="586"/>
      <c r="AR8" s="586"/>
      <c r="AS8" s="586"/>
      <c r="AT8" s="586"/>
      <c r="AU8" s="586"/>
      <c r="AV8" s="586"/>
      <c r="AW8" s="586"/>
      <c r="AX8" s="586"/>
      <c r="AY8" s="586"/>
      <c r="AZ8" s="586"/>
      <c r="BA8" s="586"/>
      <c r="BB8" s="586"/>
      <c r="BC8" s="586"/>
      <c r="BD8" s="586"/>
      <c r="BE8" s="586"/>
      <c r="BF8" s="587"/>
      <c r="BG8" s="588">
        <v>15101</v>
      </c>
      <c r="BH8" s="589"/>
      <c r="BI8" s="589"/>
      <c r="BJ8" s="589"/>
      <c r="BK8" s="589"/>
      <c r="BL8" s="589"/>
      <c r="BM8" s="589"/>
      <c r="BN8" s="590"/>
      <c r="BO8" s="641">
        <v>1.3</v>
      </c>
      <c r="BP8" s="641"/>
      <c r="BQ8" s="641"/>
      <c r="BR8" s="641"/>
      <c r="BS8" s="594" t="s">
        <v>112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896218</v>
      </c>
      <c r="CS8" s="589"/>
      <c r="CT8" s="589"/>
      <c r="CU8" s="589"/>
      <c r="CV8" s="589"/>
      <c r="CW8" s="589"/>
      <c r="CX8" s="589"/>
      <c r="CY8" s="590"/>
      <c r="CZ8" s="641">
        <v>31</v>
      </c>
      <c r="DA8" s="641"/>
      <c r="DB8" s="641"/>
      <c r="DC8" s="641"/>
      <c r="DD8" s="594">
        <v>13778</v>
      </c>
      <c r="DE8" s="589"/>
      <c r="DF8" s="589"/>
      <c r="DG8" s="589"/>
      <c r="DH8" s="589"/>
      <c r="DI8" s="589"/>
      <c r="DJ8" s="589"/>
      <c r="DK8" s="589"/>
      <c r="DL8" s="589"/>
      <c r="DM8" s="589"/>
      <c r="DN8" s="589"/>
      <c r="DO8" s="589"/>
      <c r="DP8" s="590"/>
      <c r="DQ8" s="594">
        <v>498588</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3405</v>
      </c>
      <c r="S9" s="589"/>
      <c r="T9" s="589"/>
      <c r="U9" s="589"/>
      <c r="V9" s="589"/>
      <c r="W9" s="589"/>
      <c r="X9" s="589"/>
      <c r="Y9" s="590"/>
      <c r="Z9" s="641">
        <v>0.1</v>
      </c>
      <c r="AA9" s="641"/>
      <c r="AB9" s="641"/>
      <c r="AC9" s="641"/>
      <c r="AD9" s="642">
        <v>3405</v>
      </c>
      <c r="AE9" s="642"/>
      <c r="AF9" s="642"/>
      <c r="AG9" s="642"/>
      <c r="AH9" s="642"/>
      <c r="AI9" s="642"/>
      <c r="AJ9" s="642"/>
      <c r="AK9" s="642"/>
      <c r="AL9" s="611">
        <v>0.2</v>
      </c>
      <c r="AM9" s="643"/>
      <c r="AN9" s="643"/>
      <c r="AO9" s="644"/>
      <c r="AP9" s="585" t="s">
        <v>225</v>
      </c>
      <c r="AQ9" s="586"/>
      <c r="AR9" s="586"/>
      <c r="AS9" s="586"/>
      <c r="AT9" s="586"/>
      <c r="AU9" s="586"/>
      <c r="AV9" s="586"/>
      <c r="AW9" s="586"/>
      <c r="AX9" s="586"/>
      <c r="AY9" s="586"/>
      <c r="AZ9" s="586"/>
      <c r="BA9" s="586"/>
      <c r="BB9" s="586"/>
      <c r="BC9" s="586"/>
      <c r="BD9" s="586"/>
      <c r="BE9" s="586"/>
      <c r="BF9" s="587"/>
      <c r="BG9" s="588">
        <v>375109</v>
      </c>
      <c r="BH9" s="589"/>
      <c r="BI9" s="589"/>
      <c r="BJ9" s="589"/>
      <c r="BK9" s="589"/>
      <c r="BL9" s="589"/>
      <c r="BM9" s="589"/>
      <c r="BN9" s="590"/>
      <c r="BO9" s="641">
        <v>33</v>
      </c>
      <c r="BP9" s="641"/>
      <c r="BQ9" s="641"/>
      <c r="BR9" s="641"/>
      <c r="BS9" s="594" t="s">
        <v>112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203019</v>
      </c>
      <c r="CS9" s="589"/>
      <c r="CT9" s="589"/>
      <c r="CU9" s="589"/>
      <c r="CV9" s="589"/>
      <c r="CW9" s="589"/>
      <c r="CX9" s="589"/>
      <c r="CY9" s="590"/>
      <c r="CZ9" s="641">
        <v>7</v>
      </c>
      <c r="DA9" s="641"/>
      <c r="DB9" s="641"/>
      <c r="DC9" s="641"/>
      <c r="DD9" s="594">
        <v>852</v>
      </c>
      <c r="DE9" s="589"/>
      <c r="DF9" s="589"/>
      <c r="DG9" s="589"/>
      <c r="DH9" s="589"/>
      <c r="DI9" s="589"/>
      <c r="DJ9" s="589"/>
      <c r="DK9" s="589"/>
      <c r="DL9" s="589"/>
      <c r="DM9" s="589"/>
      <c r="DN9" s="589"/>
      <c r="DO9" s="589"/>
      <c r="DP9" s="590"/>
      <c r="DQ9" s="594">
        <v>190692</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92933</v>
      </c>
      <c r="S10" s="589"/>
      <c r="T10" s="589"/>
      <c r="U10" s="589"/>
      <c r="V10" s="589"/>
      <c r="W10" s="589"/>
      <c r="X10" s="589"/>
      <c r="Y10" s="590"/>
      <c r="Z10" s="641">
        <v>3</v>
      </c>
      <c r="AA10" s="641"/>
      <c r="AB10" s="641"/>
      <c r="AC10" s="641"/>
      <c r="AD10" s="642">
        <v>92933</v>
      </c>
      <c r="AE10" s="642"/>
      <c r="AF10" s="642"/>
      <c r="AG10" s="642"/>
      <c r="AH10" s="642"/>
      <c r="AI10" s="642"/>
      <c r="AJ10" s="642"/>
      <c r="AK10" s="642"/>
      <c r="AL10" s="611">
        <v>4.7</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18079</v>
      </c>
      <c r="BH10" s="589"/>
      <c r="BI10" s="589"/>
      <c r="BJ10" s="589"/>
      <c r="BK10" s="589"/>
      <c r="BL10" s="589"/>
      <c r="BM10" s="589"/>
      <c r="BN10" s="590"/>
      <c r="BO10" s="641">
        <v>1.6</v>
      </c>
      <c r="BP10" s="641"/>
      <c r="BQ10" s="641"/>
      <c r="BR10" s="641"/>
      <c r="BS10" s="594" t="s">
        <v>112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1000</v>
      </c>
      <c r="CS10" s="589"/>
      <c r="CT10" s="589"/>
      <c r="CU10" s="589"/>
      <c r="CV10" s="589"/>
      <c r="CW10" s="589"/>
      <c r="CX10" s="589"/>
      <c r="CY10" s="590"/>
      <c r="CZ10" s="641">
        <v>0</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69376</v>
      </c>
      <c r="BH11" s="589"/>
      <c r="BI11" s="589"/>
      <c r="BJ11" s="589"/>
      <c r="BK11" s="589"/>
      <c r="BL11" s="589"/>
      <c r="BM11" s="589"/>
      <c r="BN11" s="590"/>
      <c r="BO11" s="641">
        <v>6.1</v>
      </c>
      <c r="BP11" s="641"/>
      <c r="BQ11" s="641"/>
      <c r="BR11" s="641"/>
      <c r="BS11" s="594">
        <v>6166</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87285</v>
      </c>
      <c r="CS11" s="589"/>
      <c r="CT11" s="589"/>
      <c r="CU11" s="589"/>
      <c r="CV11" s="589"/>
      <c r="CW11" s="589"/>
      <c r="CX11" s="589"/>
      <c r="CY11" s="590"/>
      <c r="CZ11" s="641">
        <v>3</v>
      </c>
      <c r="DA11" s="641"/>
      <c r="DB11" s="641"/>
      <c r="DC11" s="641"/>
      <c r="DD11" s="594">
        <v>36421</v>
      </c>
      <c r="DE11" s="589"/>
      <c r="DF11" s="589"/>
      <c r="DG11" s="589"/>
      <c r="DH11" s="589"/>
      <c r="DI11" s="589"/>
      <c r="DJ11" s="589"/>
      <c r="DK11" s="589"/>
      <c r="DL11" s="589"/>
      <c r="DM11" s="589"/>
      <c r="DN11" s="589"/>
      <c r="DO11" s="589"/>
      <c r="DP11" s="590"/>
      <c r="DQ11" s="594">
        <v>70477</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571723</v>
      </c>
      <c r="BH12" s="589"/>
      <c r="BI12" s="589"/>
      <c r="BJ12" s="589"/>
      <c r="BK12" s="589"/>
      <c r="BL12" s="589"/>
      <c r="BM12" s="589"/>
      <c r="BN12" s="590"/>
      <c r="BO12" s="641">
        <v>50.3</v>
      </c>
      <c r="BP12" s="641"/>
      <c r="BQ12" s="641"/>
      <c r="BR12" s="641"/>
      <c r="BS12" s="594" t="s">
        <v>112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7498</v>
      </c>
      <c r="CS12" s="589"/>
      <c r="CT12" s="589"/>
      <c r="CU12" s="589"/>
      <c r="CV12" s="589"/>
      <c r="CW12" s="589"/>
      <c r="CX12" s="589"/>
      <c r="CY12" s="590"/>
      <c r="CZ12" s="641">
        <v>0.3</v>
      </c>
      <c r="DA12" s="641"/>
      <c r="DB12" s="641"/>
      <c r="DC12" s="641"/>
      <c r="DD12" s="594">
        <v>166</v>
      </c>
      <c r="DE12" s="589"/>
      <c r="DF12" s="589"/>
      <c r="DG12" s="589"/>
      <c r="DH12" s="589"/>
      <c r="DI12" s="589"/>
      <c r="DJ12" s="589"/>
      <c r="DK12" s="589"/>
      <c r="DL12" s="589"/>
      <c r="DM12" s="589"/>
      <c r="DN12" s="589"/>
      <c r="DO12" s="589"/>
      <c r="DP12" s="590"/>
      <c r="DQ12" s="594">
        <v>4917</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4362</v>
      </c>
      <c r="S13" s="589"/>
      <c r="T13" s="589"/>
      <c r="U13" s="589"/>
      <c r="V13" s="589"/>
      <c r="W13" s="589"/>
      <c r="X13" s="589"/>
      <c r="Y13" s="590"/>
      <c r="Z13" s="641">
        <v>0.1</v>
      </c>
      <c r="AA13" s="641"/>
      <c r="AB13" s="641"/>
      <c r="AC13" s="641"/>
      <c r="AD13" s="642">
        <v>4362</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571723</v>
      </c>
      <c r="BH13" s="589"/>
      <c r="BI13" s="589"/>
      <c r="BJ13" s="589"/>
      <c r="BK13" s="589"/>
      <c r="BL13" s="589"/>
      <c r="BM13" s="589"/>
      <c r="BN13" s="590"/>
      <c r="BO13" s="641">
        <v>50.3</v>
      </c>
      <c r="BP13" s="641"/>
      <c r="BQ13" s="641"/>
      <c r="BR13" s="641"/>
      <c r="BS13" s="594" t="s">
        <v>112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313697</v>
      </c>
      <c r="CS13" s="589"/>
      <c r="CT13" s="589"/>
      <c r="CU13" s="589"/>
      <c r="CV13" s="589"/>
      <c r="CW13" s="589"/>
      <c r="CX13" s="589"/>
      <c r="CY13" s="590"/>
      <c r="CZ13" s="641">
        <v>10.9</v>
      </c>
      <c r="DA13" s="641"/>
      <c r="DB13" s="641"/>
      <c r="DC13" s="641"/>
      <c r="DD13" s="594">
        <v>142399</v>
      </c>
      <c r="DE13" s="589"/>
      <c r="DF13" s="589"/>
      <c r="DG13" s="589"/>
      <c r="DH13" s="589"/>
      <c r="DI13" s="589"/>
      <c r="DJ13" s="589"/>
      <c r="DK13" s="589"/>
      <c r="DL13" s="589"/>
      <c r="DM13" s="589"/>
      <c r="DN13" s="589"/>
      <c r="DO13" s="589"/>
      <c r="DP13" s="590"/>
      <c r="DQ13" s="594">
        <v>286979</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20086</v>
      </c>
      <c r="BH14" s="589"/>
      <c r="BI14" s="589"/>
      <c r="BJ14" s="589"/>
      <c r="BK14" s="589"/>
      <c r="BL14" s="589"/>
      <c r="BM14" s="589"/>
      <c r="BN14" s="590"/>
      <c r="BO14" s="641">
        <v>1.8</v>
      </c>
      <c r="BP14" s="641"/>
      <c r="BQ14" s="641"/>
      <c r="BR14" s="641"/>
      <c r="BS14" s="594" t="s">
        <v>112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141931</v>
      </c>
      <c r="CS14" s="589"/>
      <c r="CT14" s="589"/>
      <c r="CU14" s="589"/>
      <c r="CV14" s="589"/>
      <c r="CW14" s="589"/>
      <c r="CX14" s="589"/>
      <c r="CY14" s="590"/>
      <c r="CZ14" s="641">
        <v>4.9000000000000004</v>
      </c>
      <c r="DA14" s="641"/>
      <c r="DB14" s="641"/>
      <c r="DC14" s="641"/>
      <c r="DD14" s="594">
        <v>15487</v>
      </c>
      <c r="DE14" s="589"/>
      <c r="DF14" s="589"/>
      <c r="DG14" s="589"/>
      <c r="DH14" s="589"/>
      <c r="DI14" s="589"/>
      <c r="DJ14" s="589"/>
      <c r="DK14" s="589"/>
      <c r="DL14" s="589"/>
      <c r="DM14" s="589"/>
      <c r="DN14" s="589"/>
      <c r="DO14" s="589"/>
      <c r="DP14" s="590"/>
      <c r="DQ14" s="594">
        <v>139566</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3805</v>
      </c>
      <c r="S15" s="589"/>
      <c r="T15" s="589"/>
      <c r="U15" s="589"/>
      <c r="V15" s="589"/>
      <c r="W15" s="589"/>
      <c r="X15" s="589"/>
      <c r="Y15" s="590"/>
      <c r="Z15" s="641">
        <v>0.1</v>
      </c>
      <c r="AA15" s="641"/>
      <c r="AB15" s="641"/>
      <c r="AC15" s="641"/>
      <c r="AD15" s="642">
        <v>3805</v>
      </c>
      <c r="AE15" s="642"/>
      <c r="AF15" s="642"/>
      <c r="AG15" s="642"/>
      <c r="AH15" s="642"/>
      <c r="AI15" s="642"/>
      <c r="AJ15" s="642"/>
      <c r="AK15" s="642"/>
      <c r="AL15" s="611">
        <v>0.2</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66727</v>
      </c>
      <c r="BH15" s="589"/>
      <c r="BI15" s="589"/>
      <c r="BJ15" s="589"/>
      <c r="BK15" s="589"/>
      <c r="BL15" s="589"/>
      <c r="BM15" s="589"/>
      <c r="BN15" s="590"/>
      <c r="BO15" s="641">
        <v>5.9</v>
      </c>
      <c r="BP15" s="641"/>
      <c r="BQ15" s="641"/>
      <c r="BR15" s="641"/>
      <c r="BS15" s="594" t="s">
        <v>112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419154</v>
      </c>
      <c r="CS15" s="589"/>
      <c r="CT15" s="589"/>
      <c r="CU15" s="589"/>
      <c r="CV15" s="589"/>
      <c r="CW15" s="589"/>
      <c r="CX15" s="589"/>
      <c r="CY15" s="590"/>
      <c r="CZ15" s="641">
        <v>14.5</v>
      </c>
      <c r="DA15" s="641"/>
      <c r="DB15" s="641"/>
      <c r="DC15" s="641"/>
      <c r="DD15" s="594">
        <v>62632</v>
      </c>
      <c r="DE15" s="589"/>
      <c r="DF15" s="589"/>
      <c r="DG15" s="589"/>
      <c r="DH15" s="589"/>
      <c r="DI15" s="589"/>
      <c r="DJ15" s="589"/>
      <c r="DK15" s="589"/>
      <c r="DL15" s="589"/>
      <c r="DM15" s="589"/>
      <c r="DN15" s="589"/>
      <c r="DO15" s="589"/>
      <c r="DP15" s="590"/>
      <c r="DQ15" s="594">
        <v>393483</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747091</v>
      </c>
      <c r="S16" s="589"/>
      <c r="T16" s="589"/>
      <c r="U16" s="589"/>
      <c r="V16" s="589"/>
      <c r="W16" s="589"/>
      <c r="X16" s="589"/>
      <c r="Y16" s="590"/>
      <c r="Z16" s="641">
        <v>24.4</v>
      </c>
      <c r="AA16" s="641"/>
      <c r="AB16" s="641"/>
      <c r="AC16" s="641"/>
      <c r="AD16" s="642">
        <v>677530</v>
      </c>
      <c r="AE16" s="642"/>
      <c r="AF16" s="642"/>
      <c r="AG16" s="642"/>
      <c r="AH16" s="642"/>
      <c r="AI16" s="642"/>
      <c r="AJ16" s="642"/>
      <c r="AK16" s="642"/>
      <c r="AL16" s="611">
        <v>34.4</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677530</v>
      </c>
      <c r="S17" s="589"/>
      <c r="T17" s="589"/>
      <c r="U17" s="589"/>
      <c r="V17" s="589"/>
      <c r="W17" s="589"/>
      <c r="X17" s="589"/>
      <c r="Y17" s="590"/>
      <c r="Z17" s="641">
        <v>22.1</v>
      </c>
      <c r="AA17" s="641"/>
      <c r="AB17" s="641"/>
      <c r="AC17" s="641"/>
      <c r="AD17" s="642">
        <v>677530</v>
      </c>
      <c r="AE17" s="642"/>
      <c r="AF17" s="642"/>
      <c r="AG17" s="642"/>
      <c r="AH17" s="642"/>
      <c r="AI17" s="642"/>
      <c r="AJ17" s="642"/>
      <c r="AK17" s="642"/>
      <c r="AL17" s="611">
        <v>34.4</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325863</v>
      </c>
      <c r="CS17" s="589"/>
      <c r="CT17" s="589"/>
      <c r="CU17" s="589"/>
      <c r="CV17" s="589"/>
      <c r="CW17" s="589"/>
      <c r="CX17" s="589"/>
      <c r="CY17" s="590"/>
      <c r="CZ17" s="641">
        <v>11.3</v>
      </c>
      <c r="DA17" s="641"/>
      <c r="DB17" s="641"/>
      <c r="DC17" s="641"/>
      <c r="DD17" s="594" t="s">
        <v>112</v>
      </c>
      <c r="DE17" s="589"/>
      <c r="DF17" s="589"/>
      <c r="DG17" s="589"/>
      <c r="DH17" s="589"/>
      <c r="DI17" s="589"/>
      <c r="DJ17" s="589"/>
      <c r="DK17" s="589"/>
      <c r="DL17" s="589"/>
      <c r="DM17" s="589"/>
      <c r="DN17" s="589"/>
      <c r="DO17" s="589"/>
      <c r="DP17" s="590"/>
      <c r="DQ17" s="594">
        <v>323374</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69561</v>
      </c>
      <c r="S18" s="589"/>
      <c r="T18" s="589"/>
      <c r="U18" s="589"/>
      <c r="V18" s="589"/>
      <c r="W18" s="589"/>
      <c r="X18" s="589"/>
      <c r="Y18" s="590"/>
      <c r="Z18" s="641">
        <v>2.2999999999999998</v>
      </c>
      <c r="AA18" s="641"/>
      <c r="AB18" s="641"/>
      <c r="AC18" s="641"/>
      <c r="AD18" s="642" t="s">
        <v>112</v>
      </c>
      <c r="AE18" s="642"/>
      <c r="AF18" s="642"/>
      <c r="AG18" s="642"/>
      <c r="AH18" s="642"/>
      <c r="AI18" s="642"/>
      <c r="AJ18" s="642"/>
      <c r="AK18" s="642"/>
      <c r="AL18" s="611" t="s">
        <v>112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2034273</v>
      </c>
      <c r="S20" s="589"/>
      <c r="T20" s="589"/>
      <c r="U20" s="589"/>
      <c r="V20" s="589"/>
      <c r="W20" s="589"/>
      <c r="X20" s="589"/>
      <c r="Y20" s="590"/>
      <c r="Z20" s="641">
        <v>66.3</v>
      </c>
      <c r="AA20" s="641"/>
      <c r="AB20" s="641"/>
      <c r="AC20" s="641"/>
      <c r="AD20" s="642">
        <v>1964712</v>
      </c>
      <c r="AE20" s="642"/>
      <c r="AF20" s="642"/>
      <c r="AG20" s="642"/>
      <c r="AH20" s="642"/>
      <c r="AI20" s="642"/>
      <c r="AJ20" s="642"/>
      <c r="AK20" s="642"/>
      <c r="AL20" s="611">
        <v>99.7</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2888100</v>
      </c>
      <c r="CS20" s="589"/>
      <c r="CT20" s="589"/>
      <c r="CU20" s="589"/>
      <c r="CV20" s="589"/>
      <c r="CW20" s="589"/>
      <c r="CX20" s="589"/>
      <c r="CY20" s="590"/>
      <c r="CZ20" s="641">
        <v>100</v>
      </c>
      <c r="DA20" s="641"/>
      <c r="DB20" s="641"/>
      <c r="DC20" s="641"/>
      <c r="DD20" s="594">
        <v>323854</v>
      </c>
      <c r="DE20" s="589"/>
      <c r="DF20" s="589"/>
      <c r="DG20" s="589"/>
      <c r="DH20" s="589"/>
      <c r="DI20" s="589"/>
      <c r="DJ20" s="589"/>
      <c r="DK20" s="589"/>
      <c r="DL20" s="589"/>
      <c r="DM20" s="589"/>
      <c r="DN20" s="589"/>
      <c r="DO20" s="589"/>
      <c r="DP20" s="590"/>
      <c r="DQ20" s="594">
        <v>2318955</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1089</v>
      </c>
      <c r="S21" s="589"/>
      <c r="T21" s="589"/>
      <c r="U21" s="589"/>
      <c r="V21" s="589"/>
      <c r="W21" s="589"/>
      <c r="X21" s="589"/>
      <c r="Y21" s="590"/>
      <c r="Z21" s="641">
        <v>0</v>
      </c>
      <c r="AA21" s="641"/>
      <c r="AB21" s="641"/>
      <c r="AC21" s="641"/>
      <c r="AD21" s="642">
        <v>1089</v>
      </c>
      <c r="AE21" s="642"/>
      <c r="AF21" s="642"/>
      <c r="AG21" s="642"/>
      <c r="AH21" s="642"/>
      <c r="AI21" s="642"/>
      <c r="AJ21" s="642"/>
      <c r="AK21" s="642"/>
      <c r="AL21" s="611">
        <v>0.1</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35814</v>
      </c>
      <c r="S22" s="589"/>
      <c r="T22" s="589"/>
      <c r="U22" s="589"/>
      <c r="V22" s="589"/>
      <c r="W22" s="589"/>
      <c r="X22" s="589"/>
      <c r="Y22" s="590"/>
      <c r="Z22" s="641">
        <v>1.2</v>
      </c>
      <c r="AA22" s="641"/>
      <c r="AB22" s="641"/>
      <c r="AC22" s="641"/>
      <c r="AD22" s="642">
        <v>245</v>
      </c>
      <c r="AE22" s="642"/>
      <c r="AF22" s="642"/>
      <c r="AG22" s="642"/>
      <c r="AH22" s="642"/>
      <c r="AI22" s="642"/>
      <c r="AJ22" s="642"/>
      <c r="AK22" s="642"/>
      <c r="AL22" s="611">
        <v>0</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24120</v>
      </c>
      <c r="S23" s="589"/>
      <c r="T23" s="589"/>
      <c r="U23" s="589"/>
      <c r="V23" s="589"/>
      <c r="W23" s="589"/>
      <c r="X23" s="589"/>
      <c r="Y23" s="590"/>
      <c r="Z23" s="641">
        <v>0.8</v>
      </c>
      <c r="AA23" s="641"/>
      <c r="AB23" s="641"/>
      <c r="AC23" s="641"/>
      <c r="AD23" s="642">
        <v>3938</v>
      </c>
      <c r="AE23" s="642"/>
      <c r="AF23" s="642"/>
      <c r="AG23" s="642"/>
      <c r="AH23" s="642"/>
      <c r="AI23" s="642"/>
      <c r="AJ23" s="642"/>
      <c r="AK23" s="642"/>
      <c r="AL23" s="611">
        <v>0.2</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13850</v>
      </c>
      <c r="S24" s="589"/>
      <c r="T24" s="589"/>
      <c r="U24" s="589"/>
      <c r="V24" s="589"/>
      <c r="W24" s="589"/>
      <c r="X24" s="589"/>
      <c r="Y24" s="590"/>
      <c r="Z24" s="641">
        <v>0.5</v>
      </c>
      <c r="AA24" s="641"/>
      <c r="AB24" s="641"/>
      <c r="AC24" s="641"/>
      <c r="AD24" s="642" t="s">
        <v>112</v>
      </c>
      <c r="AE24" s="642"/>
      <c r="AF24" s="642"/>
      <c r="AG24" s="642"/>
      <c r="AH24" s="642"/>
      <c r="AI24" s="642"/>
      <c r="AJ24" s="642"/>
      <c r="AK24" s="642"/>
      <c r="AL24" s="611" t="s">
        <v>112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1404537</v>
      </c>
      <c r="CS24" s="639"/>
      <c r="CT24" s="639"/>
      <c r="CU24" s="639"/>
      <c r="CV24" s="639"/>
      <c r="CW24" s="639"/>
      <c r="CX24" s="639"/>
      <c r="CY24" s="686"/>
      <c r="CZ24" s="690">
        <v>48.6</v>
      </c>
      <c r="DA24" s="691"/>
      <c r="DB24" s="691"/>
      <c r="DC24" s="692"/>
      <c r="DD24" s="685">
        <v>1034333</v>
      </c>
      <c r="DE24" s="639"/>
      <c r="DF24" s="639"/>
      <c r="DG24" s="639"/>
      <c r="DH24" s="639"/>
      <c r="DI24" s="639"/>
      <c r="DJ24" s="639"/>
      <c r="DK24" s="686"/>
      <c r="DL24" s="685">
        <v>1032980</v>
      </c>
      <c r="DM24" s="639"/>
      <c r="DN24" s="639"/>
      <c r="DO24" s="639"/>
      <c r="DP24" s="639"/>
      <c r="DQ24" s="639"/>
      <c r="DR24" s="639"/>
      <c r="DS24" s="639"/>
      <c r="DT24" s="639"/>
      <c r="DU24" s="639"/>
      <c r="DV24" s="686"/>
      <c r="DW24" s="687">
        <v>48</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277681</v>
      </c>
      <c r="S25" s="589"/>
      <c r="T25" s="589"/>
      <c r="U25" s="589"/>
      <c r="V25" s="589"/>
      <c r="W25" s="589"/>
      <c r="X25" s="589"/>
      <c r="Y25" s="590"/>
      <c r="Z25" s="641">
        <v>9.1</v>
      </c>
      <c r="AA25" s="641"/>
      <c r="AB25" s="641"/>
      <c r="AC25" s="641"/>
      <c r="AD25" s="642" t="s">
        <v>112</v>
      </c>
      <c r="AE25" s="642"/>
      <c r="AF25" s="642"/>
      <c r="AG25" s="642"/>
      <c r="AH25" s="642"/>
      <c r="AI25" s="642"/>
      <c r="AJ25" s="642"/>
      <c r="AK25" s="642"/>
      <c r="AL25" s="611" t="s">
        <v>112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605491</v>
      </c>
      <c r="CS25" s="607"/>
      <c r="CT25" s="607"/>
      <c r="CU25" s="607"/>
      <c r="CV25" s="607"/>
      <c r="CW25" s="607"/>
      <c r="CX25" s="607"/>
      <c r="CY25" s="608"/>
      <c r="CZ25" s="591">
        <v>21</v>
      </c>
      <c r="DA25" s="609"/>
      <c r="DB25" s="609"/>
      <c r="DC25" s="610"/>
      <c r="DD25" s="594">
        <v>566797</v>
      </c>
      <c r="DE25" s="607"/>
      <c r="DF25" s="607"/>
      <c r="DG25" s="607"/>
      <c r="DH25" s="607"/>
      <c r="DI25" s="607"/>
      <c r="DJ25" s="607"/>
      <c r="DK25" s="608"/>
      <c r="DL25" s="594">
        <v>565444</v>
      </c>
      <c r="DM25" s="607"/>
      <c r="DN25" s="607"/>
      <c r="DO25" s="607"/>
      <c r="DP25" s="607"/>
      <c r="DQ25" s="607"/>
      <c r="DR25" s="607"/>
      <c r="DS25" s="607"/>
      <c r="DT25" s="607"/>
      <c r="DU25" s="607"/>
      <c r="DV25" s="608"/>
      <c r="DW25" s="611">
        <v>26.3</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319346</v>
      </c>
      <c r="CS26" s="589"/>
      <c r="CT26" s="589"/>
      <c r="CU26" s="589"/>
      <c r="CV26" s="589"/>
      <c r="CW26" s="589"/>
      <c r="CX26" s="589"/>
      <c r="CY26" s="590"/>
      <c r="CZ26" s="591">
        <v>11.1</v>
      </c>
      <c r="DA26" s="609"/>
      <c r="DB26" s="609"/>
      <c r="DC26" s="610"/>
      <c r="DD26" s="594">
        <v>289767</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197816</v>
      </c>
      <c r="S27" s="589"/>
      <c r="T27" s="589"/>
      <c r="U27" s="589"/>
      <c r="V27" s="589"/>
      <c r="W27" s="589"/>
      <c r="X27" s="589"/>
      <c r="Y27" s="590"/>
      <c r="Z27" s="641">
        <v>6.5</v>
      </c>
      <c r="AA27" s="641"/>
      <c r="AB27" s="641"/>
      <c r="AC27" s="641"/>
      <c r="AD27" s="642" t="s">
        <v>112</v>
      </c>
      <c r="AE27" s="642"/>
      <c r="AF27" s="642"/>
      <c r="AG27" s="642"/>
      <c r="AH27" s="642"/>
      <c r="AI27" s="642"/>
      <c r="AJ27" s="642"/>
      <c r="AK27" s="642"/>
      <c r="AL27" s="611" t="s">
        <v>112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1136201</v>
      </c>
      <c r="BH27" s="589"/>
      <c r="BI27" s="589"/>
      <c r="BJ27" s="589"/>
      <c r="BK27" s="589"/>
      <c r="BL27" s="589"/>
      <c r="BM27" s="589"/>
      <c r="BN27" s="590"/>
      <c r="BO27" s="641">
        <v>100</v>
      </c>
      <c r="BP27" s="641"/>
      <c r="BQ27" s="641"/>
      <c r="BR27" s="641"/>
      <c r="BS27" s="594">
        <v>6166</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473183</v>
      </c>
      <c r="CS27" s="607"/>
      <c r="CT27" s="607"/>
      <c r="CU27" s="607"/>
      <c r="CV27" s="607"/>
      <c r="CW27" s="607"/>
      <c r="CX27" s="607"/>
      <c r="CY27" s="608"/>
      <c r="CZ27" s="591">
        <v>16.399999999999999</v>
      </c>
      <c r="DA27" s="609"/>
      <c r="DB27" s="609"/>
      <c r="DC27" s="610"/>
      <c r="DD27" s="594">
        <v>144162</v>
      </c>
      <c r="DE27" s="607"/>
      <c r="DF27" s="607"/>
      <c r="DG27" s="607"/>
      <c r="DH27" s="607"/>
      <c r="DI27" s="607"/>
      <c r="DJ27" s="607"/>
      <c r="DK27" s="608"/>
      <c r="DL27" s="594">
        <v>144162</v>
      </c>
      <c r="DM27" s="607"/>
      <c r="DN27" s="607"/>
      <c r="DO27" s="607"/>
      <c r="DP27" s="607"/>
      <c r="DQ27" s="607"/>
      <c r="DR27" s="607"/>
      <c r="DS27" s="607"/>
      <c r="DT27" s="607"/>
      <c r="DU27" s="607"/>
      <c r="DV27" s="608"/>
      <c r="DW27" s="611">
        <v>6.7</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7560</v>
      </c>
      <c r="S28" s="589"/>
      <c r="T28" s="589"/>
      <c r="U28" s="589"/>
      <c r="V28" s="589"/>
      <c r="W28" s="589"/>
      <c r="X28" s="589"/>
      <c r="Y28" s="590"/>
      <c r="Z28" s="641">
        <v>0.2</v>
      </c>
      <c r="AA28" s="641"/>
      <c r="AB28" s="641"/>
      <c r="AC28" s="641"/>
      <c r="AD28" s="642">
        <v>21</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325863</v>
      </c>
      <c r="CS28" s="589"/>
      <c r="CT28" s="589"/>
      <c r="CU28" s="589"/>
      <c r="CV28" s="589"/>
      <c r="CW28" s="589"/>
      <c r="CX28" s="589"/>
      <c r="CY28" s="590"/>
      <c r="CZ28" s="591">
        <v>11.3</v>
      </c>
      <c r="DA28" s="609"/>
      <c r="DB28" s="609"/>
      <c r="DC28" s="610"/>
      <c r="DD28" s="594">
        <v>323374</v>
      </c>
      <c r="DE28" s="589"/>
      <c r="DF28" s="589"/>
      <c r="DG28" s="589"/>
      <c r="DH28" s="589"/>
      <c r="DI28" s="589"/>
      <c r="DJ28" s="589"/>
      <c r="DK28" s="590"/>
      <c r="DL28" s="594">
        <v>323374</v>
      </c>
      <c r="DM28" s="589"/>
      <c r="DN28" s="589"/>
      <c r="DO28" s="589"/>
      <c r="DP28" s="589"/>
      <c r="DQ28" s="589"/>
      <c r="DR28" s="589"/>
      <c r="DS28" s="589"/>
      <c r="DT28" s="589"/>
      <c r="DU28" s="589"/>
      <c r="DV28" s="590"/>
      <c r="DW28" s="611">
        <v>15</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852</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58</v>
      </c>
      <c r="CG29" s="622"/>
      <c r="CH29" s="622"/>
      <c r="CI29" s="622"/>
      <c r="CJ29" s="622"/>
      <c r="CK29" s="622"/>
      <c r="CL29" s="622"/>
      <c r="CM29" s="622"/>
      <c r="CN29" s="622"/>
      <c r="CO29" s="622"/>
      <c r="CP29" s="622"/>
      <c r="CQ29" s="623"/>
      <c r="CR29" s="588">
        <v>325863</v>
      </c>
      <c r="CS29" s="607"/>
      <c r="CT29" s="607"/>
      <c r="CU29" s="607"/>
      <c r="CV29" s="607"/>
      <c r="CW29" s="607"/>
      <c r="CX29" s="607"/>
      <c r="CY29" s="608"/>
      <c r="CZ29" s="591">
        <v>11.3</v>
      </c>
      <c r="DA29" s="609"/>
      <c r="DB29" s="609"/>
      <c r="DC29" s="610"/>
      <c r="DD29" s="594">
        <v>323374</v>
      </c>
      <c r="DE29" s="607"/>
      <c r="DF29" s="607"/>
      <c r="DG29" s="607"/>
      <c r="DH29" s="607"/>
      <c r="DI29" s="607"/>
      <c r="DJ29" s="607"/>
      <c r="DK29" s="608"/>
      <c r="DL29" s="594">
        <v>323374</v>
      </c>
      <c r="DM29" s="607"/>
      <c r="DN29" s="607"/>
      <c r="DO29" s="607"/>
      <c r="DP29" s="607"/>
      <c r="DQ29" s="607"/>
      <c r="DR29" s="607"/>
      <c r="DS29" s="607"/>
      <c r="DT29" s="607"/>
      <c r="DU29" s="607"/>
      <c r="DV29" s="608"/>
      <c r="DW29" s="611">
        <v>15</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112569</v>
      </c>
      <c r="S30" s="589"/>
      <c r="T30" s="589"/>
      <c r="U30" s="589"/>
      <c r="V30" s="589"/>
      <c r="W30" s="589"/>
      <c r="X30" s="589"/>
      <c r="Y30" s="590"/>
      <c r="Z30" s="641">
        <v>3.7</v>
      </c>
      <c r="AA30" s="641"/>
      <c r="AB30" s="641"/>
      <c r="AC30" s="641"/>
      <c r="AD30" s="642" t="s">
        <v>112</v>
      </c>
      <c r="AE30" s="642"/>
      <c r="AF30" s="642"/>
      <c r="AG30" s="642"/>
      <c r="AH30" s="642"/>
      <c r="AI30" s="642"/>
      <c r="AJ30" s="642"/>
      <c r="AK30" s="642"/>
      <c r="AL30" s="611" t="s">
        <v>112</v>
      </c>
      <c r="AM30" s="643"/>
      <c r="AN30" s="643"/>
      <c r="AO30" s="644"/>
      <c r="AP30" s="666" t="s">
        <v>291</v>
      </c>
      <c r="AQ30" s="667"/>
      <c r="AR30" s="667"/>
      <c r="AS30" s="667"/>
      <c r="AT30" s="672" t="s">
        <v>292</v>
      </c>
      <c r="AU30" s="182"/>
      <c r="AV30" s="182"/>
      <c r="AW30" s="182"/>
      <c r="AX30" s="675" t="s">
        <v>172</v>
      </c>
      <c r="AY30" s="676"/>
      <c r="AZ30" s="676"/>
      <c r="BA30" s="676"/>
      <c r="BB30" s="676"/>
      <c r="BC30" s="676"/>
      <c r="BD30" s="676"/>
      <c r="BE30" s="676"/>
      <c r="BF30" s="677"/>
      <c r="BG30" s="654">
        <v>98.6</v>
      </c>
      <c r="BH30" s="655"/>
      <c r="BI30" s="655"/>
      <c r="BJ30" s="655"/>
      <c r="BK30" s="655"/>
      <c r="BL30" s="655"/>
      <c r="BM30" s="656">
        <v>92.4</v>
      </c>
      <c r="BN30" s="655"/>
      <c r="BO30" s="655"/>
      <c r="BP30" s="655"/>
      <c r="BQ30" s="657"/>
      <c r="BR30" s="654">
        <v>98.3</v>
      </c>
      <c r="BS30" s="655"/>
      <c r="BT30" s="655"/>
      <c r="BU30" s="655"/>
      <c r="BV30" s="655"/>
      <c r="BW30" s="655"/>
      <c r="BX30" s="656">
        <v>91.1</v>
      </c>
      <c r="BY30" s="655"/>
      <c r="BZ30" s="655"/>
      <c r="CA30" s="655"/>
      <c r="CB30" s="657"/>
      <c r="CD30" s="660"/>
      <c r="CE30" s="661"/>
      <c r="CF30" s="625" t="s">
        <v>293</v>
      </c>
      <c r="CG30" s="622"/>
      <c r="CH30" s="622"/>
      <c r="CI30" s="622"/>
      <c r="CJ30" s="622"/>
      <c r="CK30" s="622"/>
      <c r="CL30" s="622"/>
      <c r="CM30" s="622"/>
      <c r="CN30" s="622"/>
      <c r="CO30" s="622"/>
      <c r="CP30" s="622"/>
      <c r="CQ30" s="623"/>
      <c r="CR30" s="588">
        <v>288907</v>
      </c>
      <c r="CS30" s="589"/>
      <c r="CT30" s="589"/>
      <c r="CU30" s="589"/>
      <c r="CV30" s="589"/>
      <c r="CW30" s="589"/>
      <c r="CX30" s="589"/>
      <c r="CY30" s="590"/>
      <c r="CZ30" s="591">
        <v>10</v>
      </c>
      <c r="DA30" s="609"/>
      <c r="DB30" s="609"/>
      <c r="DC30" s="610"/>
      <c r="DD30" s="594">
        <v>286418</v>
      </c>
      <c r="DE30" s="589"/>
      <c r="DF30" s="589"/>
      <c r="DG30" s="589"/>
      <c r="DH30" s="589"/>
      <c r="DI30" s="589"/>
      <c r="DJ30" s="589"/>
      <c r="DK30" s="590"/>
      <c r="DL30" s="594">
        <v>286418</v>
      </c>
      <c r="DM30" s="589"/>
      <c r="DN30" s="589"/>
      <c r="DO30" s="589"/>
      <c r="DP30" s="589"/>
      <c r="DQ30" s="589"/>
      <c r="DR30" s="589"/>
      <c r="DS30" s="589"/>
      <c r="DT30" s="589"/>
      <c r="DU30" s="589"/>
      <c r="DV30" s="590"/>
      <c r="DW30" s="611">
        <v>13.3</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107630</v>
      </c>
      <c r="S31" s="589"/>
      <c r="T31" s="589"/>
      <c r="U31" s="589"/>
      <c r="V31" s="589"/>
      <c r="W31" s="589"/>
      <c r="X31" s="589"/>
      <c r="Y31" s="590"/>
      <c r="Z31" s="641">
        <v>3.5</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98.6</v>
      </c>
      <c r="BH31" s="607"/>
      <c r="BI31" s="607"/>
      <c r="BJ31" s="607"/>
      <c r="BK31" s="607"/>
      <c r="BL31" s="607"/>
      <c r="BM31" s="643">
        <v>95</v>
      </c>
      <c r="BN31" s="653"/>
      <c r="BO31" s="653"/>
      <c r="BP31" s="653"/>
      <c r="BQ31" s="617"/>
      <c r="BR31" s="652">
        <v>98.2</v>
      </c>
      <c r="BS31" s="607"/>
      <c r="BT31" s="607"/>
      <c r="BU31" s="607"/>
      <c r="BV31" s="607"/>
      <c r="BW31" s="607"/>
      <c r="BX31" s="643">
        <v>93.8</v>
      </c>
      <c r="BY31" s="653"/>
      <c r="BZ31" s="653"/>
      <c r="CA31" s="653"/>
      <c r="CB31" s="617"/>
      <c r="CD31" s="660"/>
      <c r="CE31" s="661"/>
      <c r="CF31" s="625" t="s">
        <v>297</v>
      </c>
      <c r="CG31" s="622"/>
      <c r="CH31" s="622"/>
      <c r="CI31" s="622"/>
      <c r="CJ31" s="622"/>
      <c r="CK31" s="622"/>
      <c r="CL31" s="622"/>
      <c r="CM31" s="622"/>
      <c r="CN31" s="622"/>
      <c r="CO31" s="622"/>
      <c r="CP31" s="622"/>
      <c r="CQ31" s="623"/>
      <c r="CR31" s="588">
        <v>36956</v>
      </c>
      <c r="CS31" s="607"/>
      <c r="CT31" s="607"/>
      <c r="CU31" s="607"/>
      <c r="CV31" s="607"/>
      <c r="CW31" s="607"/>
      <c r="CX31" s="607"/>
      <c r="CY31" s="608"/>
      <c r="CZ31" s="591">
        <v>1.3</v>
      </c>
      <c r="DA31" s="609"/>
      <c r="DB31" s="609"/>
      <c r="DC31" s="610"/>
      <c r="DD31" s="594">
        <v>36956</v>
      </c>
      <c r="DE31" s="607"/>
      <c r="DF31" s="607"/>
      <c r="DG31" s="607"/>
      <c r="DH31" s="607"/>
      <c r="DI31" s="607"/>
      <c r="DJ31" s="607"/>
      <c r="DK31" s="608"/>
      <c r="DL31" s="594">
        <v>36956</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37629</v>
      </c>
      <c r="S32" s="589"/>
      <c r="T32" s="589"/>
      <c r="U32" s="589"/>
      <c r="V32" s="589"/>
      <c r="W32" s="589"/>
      <c r="X32" s="589"/>
      <c r="Y32" s="590"/>
      <c r="Z32" s="641">
        <v>1.2</v>
      </c>
      <c r="AA32" s="641"/>
      <c r="AB32" s="641"/>
      <c r="AC32" s="641"/>
      <c r="AD32" s="642">
        <v>110</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98.4</v>
      </c>
      <c r="BH32" s="573"/>
      <c r="BI32" s="573"/>
      <c r="BJ32" s="573"/>
      <c r="BK32" s="573"/>
      <c r="BL32" s="573"/>
      <c r="BM32" s="636">
        <v>89.5</v>
      </c>
      <c r="BN32" s="573"/>
      <c r="BO32" s="573"/>
      <c r="BP32" s="573"/>
      <c r="BQ32" s="630"/>
      <c r="BR32" s="651">
        <v>98.1</v>
      </c>
      <c r="BS32" s="573"/>
      <c r="BT32" s="573"/>
      <c r="BU32" s="573"/>
      <c r="BV32" s="573"/>
      <c r="BW32" s="573"/>
      <c r="BX32" s="636">
        <v>87.7</v>
      </c>
      <c r="BY32" s="573"/>
      <c r="BZ32" s="573"/>
      <c r="CA32" s="573"/>
      <c r="CB32" s="630"/>
      <c r="CD32" s="662"/>
      <c r="CE32" s="663"/>
      <c r="CF32" s="625" t="s">
        <v>300</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215400</v>
      </c>
      <c r="S33" s="589"/>
      <c r="T33" s="589"/>
      <c r="U33" s="589"/>
      <c r="V33" s="589"/>
      <c r="W33" s="589"/>
      <c r="X33" s="589"/>
      <c r="Y33" s="590"/>
      <c r="Z33" s="641">
        <v>7</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1159709</v>
      </c>
      <c r="CS33" s="607"/>
      <c r="CT33" s="607"/>
      <c r="CU33" s="607"/>
      <c r="CV33" s="607"/>
      <c r="CW33" s="607"/>
      <c r="CX33" s="607"/>
      <c r="CY33" s="608"/>
      <c r="CZ33" s="591">
        <v>40.200000000000003</v>
      </c>
      <c r="DA33" s="609"/>
      <c r="DB33" s="609"/>
      <c r="DC33" s="610"/>
      <c r="DD33" s="594">
        <v>1017790</v>
      </c>
      <c r="DE33" s="607"/>
      <c r="DF33" s="607"/>
      <c r="DG33" s="607"/>
      <c r="DH33" s="607"/>
      <c r="DI33" s="607"/>
      <c r="DJ33" s="607"/>
      <c r="DK33" s="608"/>
      <c r="DL33" s="594">
        <v>856833</v>
      </c>
      <c r="DM33" s="607"/>
      <c r="DN33" s="607"/>
      <c r="DO33" s="607"/>
      <c r="DP33" s="607"/>
      <c r="DQ33" s="607"/>
      <c r="DR33" s="607"/>
      <c r="DS33" s="607"/>
      <c r="DT33" s="607"/>
      <c r="DU33" s="607"/>
      <c r="DV33" s="608"/>
      <c r="DW33" s="611">
        <v>39.799999999999997</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491798</v>
      </c>
      <c r="CS34" s="589"/>
      <c r="CT34" s="589"/>
      <c r="CU34" s="589"/>
      <c r="CV34" s="589"/>
      <c r="CW34" s="589"/>
      <c r="CX34" s="589"/>
      <c r="CY34" s="590"/>
      <c r="CZ34" s="591">
        <v>17</v>
      </c>
      <c r="DA34" s="609"/>
      <c r="DB34" s="609"/>
      <c r="DC34" s="610"/>
      <c r="DD34" s="594">
        <v>412993</v>
      </c>
      <c r="DE34" s="589"/>
      <c r="DF34" s="589"/>
      <c r="DG34" s="589"/>
      <c r="DH34" s="589"/>
      <c r="DI34" s="589"/>
      <c r="DJ34" s="589"/>
      <c r="DK34" s="590"/>
      <c r="DL34" s="594">
        <v>390071</v>
      </c>
      <c r="DM34" s="589"/>
      <c r="DN34" s="589"/>
      <c r="DO34" s="589"/>
      <c r="DP34" s="589"/>
      <c r="DQ34" s="589"/>
      <c r="DR34" s="589"/>
      <c r="DS34" s="589"/>
      <c r="DT34" s="589"/>
      <c r="DU34" s="589"/>
      <c r="DV34" s="590"/>
      <c r="DW34" s="611">
        <v>18.100000000000001</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180400</v>
      </c>
      <c r="S35" s="589"/>
      <c r="T35" s="589"/>
      <c r="U35" s="589"/>
      <c r="V35" s="589"/>
      <c r="W35" s="589"/>
      <c r="X35" s="589"/>
      <c r="Y35" s="590"/>
      <c r="Z35" s="641">
        <v>5.9</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329940</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92097</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5338</v>
      </c>
      <c r="CS35" s="607"/>
      <c r="CT35" s="607"/>
      <c r="CU35" s="607"/>
      <c r="CV35" s="607"/>
      <c r="CW35" s="607"/>
      <c r="CX35" s="607"/>
      <c r="CY35" s="608"/>
      <c r="CZ35" s="591">
        <v>0.2</v>
      </c>
      <c r="DA35" s="609"/>
      <c r="DB35" s="609"/>
      <c r="DC35" s="610"/>
      <c r="DD35" s="594">
        <v>5279</v>
      </c>
      <c r="DE35" s="607"/>
      <c r="DF35" s="607"/>
      <c r="DG35" s="607"/>
      <c r="DH35" s="607"/>
      <c r="DI35" s="607"/>
      <c r="DJ35" s="607"/>
      <c r="DK35" s="608"/>
      <c r="DL35" s="594">
        <v>5279</v>
      </c>
      <c r="DM35" s="607"/>
      <c r="DN35" s="607"/>
      <c r="DO35" s="607"/>
      <c r="DP35" s="607"/>
      <c r="DQ35" s="607"/>
      <c r="DR35" s="607"/>
      <c r="DS35" s="607"/>
      <c r="DT35" s="607"/>
      <c r="DU35" s="607"/>
      <c r="DV35" s="608"/>
      <c r="DW35" s="611">
        <v>0.2</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3066283</v>
      </c>
      <c r="S36" s="629"/>
      <c r="T36" s="629"/>
      <c r="U36" s="629"/>
      <c r="V36" s="629"/>
      <c r="W36" s="629"/>
      <c r="X36" s="629"/>
      <c r="Y36" s="632"/>
      <c r="Z36" s="633">
        <v>100</v>
      </c>
      <c r="AA36" s="633"/>
      <c r="AB36" s="633"/>
      <c r="AC36" s="633"/>
      <c r="AD36" s="634">
        <v>1970115</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75506</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76061</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332024</v>
      </c>
      <c r="CS36" s="589"/>
      <c r="CT36" s="589"/>
      <c r="CU36" s="589"/>
      <c r="CV36" s="589"/>
      <c r="CW36" s="589"/>
      <c r="CX36" s="589"/>
      <c r="CY36" s="590"/>
      <c r="CZ36" s="591">
        <v>11.5</v>
      </c>
      <c r="DA36" s="609"/>
      <c r="DB36" s="609"/>
      <c r="DC36" s="610"/>
      <c r="DD36" s="594">
        <v>309647</v>
      </c>
      <c r="DE36" s="589"/>
      <c r="DF36" s="589"/>
      <c r="DG36" s="589"/>
      <c r="DH36" s="589"/>
      <c r="DI36" s="589"/>
      <c r="DJ36" s="589"/>
      <c r="DK36" s="590"/>
      <c r="DL36" s="594">
        <v>265991</v>
      </c>
      <c r="DM36" s="589"/>
      <c r="DN36" s="589"/>
      <c r="DO36" s="589"/>
      <c r="DP36" s="589"/>
      <c r="DQ36" s="589"/>
      <c r="DR36" s="589"/>
      <c r="DS36" s="589"/>
      <c r="DT36" s="589"/>
      <c r="DU36" s="589"/>
      <c r="DV36" s="590"/>
      <c r="DW36" s="611">
        <v>12.4</v>
      </c>
      <c r="DX36" s="612"/>
      <c r="DY36" s="612"/>
      <c r="DZ36" s="612"/>
      <c r="EA36" s="612"/>
      <c r="EB36" s="612"/>
      <c r="EC36" s="613"/>
    </row>
    <row r="37" spans="2:133" ht="11.25" customHeight="1">
      <c r="AQ37" s="614" t="s">
        <v>315</v>
      </c>
      <c r="AR37" s="615"/>
      <c r="AS37" s="615"/>
      <c r="AT37" s="615"/>
      <c r="AU37" s="615"/>
      <c r="AV37" s="615"/>
      <c r="AW37" s="615"/>
      <c r="AX37" s="615"/>
      <c r="AY37" s="616"/>
      <c r="AZ37" s="588">
        <v>1720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1236</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199931</v>
      </c>
      <c r="CS37" s="607"/>
      <c r="CT37" s="607"/>
      <c r="CU37" s="607"/>
      <c r="CV37" s="607"/>
      <c r="CW37" s="607"/>
      <c r="CX37" s="607"/>
      <c r="CY37" s="608"/>
      <c r="CZ37" s="591">
        <v>6.9</v>
      </c>
      <c r="DA37" s="609"/>
      <c r="DB37" s="609"/>
      <c r="DC37" s="610"/>
      <c r="DD37" s="594">
        <v>199644</v>
      </c>
      <c r="DE37" s="607"/>
      <c r="DF37" s="607"/>
      <c r="DG37" s="607"/>
      <c r="DH37" s="607"/>
      <c r="DI37" s="607"/>
      <c r="DJ37" s="607"/>
      <c r="DK37" s="608"/>
      <c r="DL37" s="594">
        <v>199644</v>
      </c>
      <c r="DM37" s="607"/>
      <c r="DN37" s="607"/>
      <c r="DO37" s="607"/>
      <c r="DP37" s="607"/>
      <c r="DQ37" s="607"/>
      <c r="DR37" s="607"/>
      <c r="DS37" s="607"/>
      <c r="DT37" s="607"/>
      <c r="DU37" s="607"/>
      <c r="DV37" s="608"/>
      <c r="DW37" s="611">
        <v>9.3000000000000007</v>
      </c>
      <c r="DX37" s="612"/>
      <c r="DY37" s="612"/>
      <c r="DZ37" s="612"/>
      <c r="EA37" s="612"/>
      <c r="EB37" s="612"/>
      <c r="EC37" s="613"/>
    </row>
    <row r="38" spans="2:133" ht="11.25" customHeight="1">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2151</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324628</v>
      </c>
      <c r="CS38" s="589"/>
      <c r="CT38" s="589"/>
      <c r="CU38" s="589"/>
      <c r="CV38" s="589"/>
      <c r="CW38" s="589"/>
      <c r="CX38" s="589"/>
      <c r="CY38" s="590"/>
      <c r="CZ38" s="591">
        <v>11.2</v>
      </c>
      <c r="DA38" s="609"/>
      <c r="DB38" s="609"/>
      <c r="DC38" s="610"/>
      <c r="DD38" s="594">
        <v>289866</v>
      </c>
      <c r="DE38" s="589"/>
      <c r="DF38" s="589"/>
      <c r="DG38" s="589"/>
      <c r="DH38" s="589"/>
      <c r="DI38" s="589"/>
      <c r="DJ38" s="589"/>
      <c r="DK38" s="590"/>
      <c r="DL38" s="594">
        <v>195492</v>
      </c>
      <c r="DM38" s="589"/>
      <c r="DN38" s="589"/>
      <c r="DO38" s="589"/>
      <c r="DP38" s="589"/>
      <c r="DQ38" s="589"/>
      <c r="DR38" s="589"/>
      <c r="DS38" s="589"/>
      <c r="DT38" s="589"/>
      <c r="DU38" s="589"/>
      <c r="DV38" s="590"/>
      <c r="DW38" s="611">
        <v>9.1</v>
      </c>
      <c r="DX38" s="612"/>
      <c r="DY38" s="612"/>
      <c r="DZ38" s="612"/>
      <c r="EA38" s="612"/>
      <c r="EB38" s="612"/>
      <c r="EC38" s="613"/>
    </row>
    <row r="39" spans="2:133" ht="11.25" customHeight="1">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117</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2416</v>
      </c>
      <c r="CS39" s="607"/>
      <c r="CT39" s="607"/>
      <c r="CU39" s="607"/>
      <c r="CV39" s="607"/>
      <c r="CW39" s="607"/>
      <c r="CX39" s="607"/>
      <c r="CY39" s="608"/>
      <c r="CZ39" s="591">
        <v>0.1</v>
      </c>
      <c r="DA39" s="609"/>
      <c r="DB39" s="609"/>
      <c r="DC39" s="610"/>
      <c r="DD39" s="594" t="s">
        <v>319</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65792</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74</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3505</v>
      </c>
      <c r="CS40" s="589"/>
      <c r="CT40" s="589"/>
      <c r="CU40" s="589"/>
      <c r="CV40" s="589"/>
      <c r="CW40" s="589"/>
      <c r="CX40" s="589"/>
      <c r="CY40" s="590"/>
      <c r="CZ40" s="591">
        <v>0.1</v>
      </c>
      <c r="DA40" s="609"/>
      <c r="DB40" s="609"/>
      <c r="DC40" s="610"/>
      <c r="DD40" s="594">
        <v>5</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186922</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246</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323854</v>
      </c>
      <c r="CS42" s="589"/>
      <c r="CT42" s="589"/>
      <c r="CU42" s="589"/>
      <c r="CV42" s="589"/>
      <c r="CW42" s="589"/>
      <c r="CX42" s="589"/>
      <c r="CY42" s="590"/>
      <c r="CZ42" s="591">
        <v>11.2</v>
      </c>
      <c r="DA42" s="592"/>
      <c r="DB42" s="592"/>
      <c r="DC42" s="593"/>
      <c r="DD42" s="594">
        <v>266832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6295</v>
      </c>
      <c r="CS43" s="607"/>
      <c r="CT43" s="607"/>
      <c r="CU43" s="607"/>
      <c r="CV43" s="607"/>
      <c r="CW43" s="607"/>
      <c r="CX43" s="607"/>
      <c r="CY43" s="608"/>
      <c r="CZ43" s="591">
        <v>0.2</v>
      </c>
      <c r="DA43" s="609"/>
      <c r="DB43" s="609"/>
      <c r="DC43" s="610"/>
      <c r="DD43" s="594">
        <v>6295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289</v>
      </c>
      <c r="CE44" s="602"/>
      <c r="CF44" s="585" t="s">
        <v>338</v>
      </c>
      <c r="CG44" s="586"/>
      <c r="CH44" s="586"/>
      <c r="CI44" s="586"/>
      <c r="CJ44" s="586"/>
      <c r="CK44" s="586"/>
      <c r="CL44" s="586"/>
      <c r="CM44" s="586"/>
      <c r="CN44" s="586"/>
      <c r="CO44" s="586"/>
      <c r="CP44" s="586"/>
      <c r="CQ44" s="587"/>
      <c r="CR44" s="588">
        <v>323854</v>
      </c>
      <c r="CS44" s="589"/>
      <c r="CT44" s="589"/>
      <c r="CU44" s="589"/>
      <c r="CV44" s="589"/>
      <c r="CW44" s="589"/>
      <c r="CX44" s="589"/>
      <c r="CY44" s="590"/>
      <c r="CZ44" s="591">
        <v>11.2</v>
      </c>
      <c r="DA44" s="592"/>
      <c r="DB44" s="592"/>
      <c r="DC44" s="593"/>
      <c r="DD44" s="594">
        <v>266832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33038</v>
      </c>
      <c r="CS45" s="607"/>
      <c r="CT45" s="607"/>
      <c r="CU45" s="607"/>
      <c r="CV45" s="607"/>
      <c r="CW45" s="607"/>
      <c r="CX45" s="607"/>
      <c r="CY45" s="608"/>
      <c r="CZ45" s="591">
        <v>1.1000000000000001</v>
      </c>
      <c r="DA45" s="609"/>
      <c r="DB45" s="609"/>
      <c r="DC45" s="610"/>
      <c r="DD45" s="594">
        <v>25411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288490</v>
      </c>
      <c r="CS46" s="589"/>
      <c r="CT46" s="589"/>
      <c r="CU46" s="589"/>
      <c r="CV46" s="589"/>
      <c r="CW46" s="589"/>
      <c r="CX46" s="589"/>
      <c r="CY46" s="590"/>
      <c r="CZ46" s="591">
        <v>10</v>
      </c>
      <c r="DA46" s="592"/>
      <c r="DB46" s="592"/>
      <c r="DC46" s="593"/>
      <c r="DD46" s="594">
        <v>239095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t="s">
        <v>319</v>
      </c>
      <c r="CS47" s="607"/>
      <c r="CT47" s="607"/>
      <c r="CU47" s="607"/>
      <c r="CV47" s="607"/>
      <c r="CW47" s="607"/>
      <c r="CX47" s="607"/>
      <c r="CY47" s="608"/>
      <c r="CZ47" s="591" t="s">
        <v>319</v>
      </c>
      <c r="DA47" s="609"/>
      <c r="DB47" s="609"/>
      <c r="DC47" s="610"/>
      <c r="DD47" s="594" t="s">
        <v>319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2888100</v>
      </c>
      <c r="CS49" s="573"/>
      <c r="CT49" s="573"/>
      <c r="CU49" s="573"/>
      <c r="CV49" s="573"/>
      <c r="CW49" s="573"/>
      <c r="CX49" s="573"/>
      <c r="CY49" s="574"/>
      <c r="CZ49" s="575">
        <v>100</v>
      </c>
      <c r="DA49" s="576"/>
      <c r="DB49" s="576"/>
      <c r="DC49" s="577"/>
      <c r="DD49" s="578">
        <v>2318955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3068</v>
      </c>
      <c r="R7" s="1101"/>
      <c r="S7" s="1101"/>
      <c r="T7" s="1101"/>
      <c r="U7" s="1101"/>
      <c r="V7" s="1101">
        <v>2890</v>
      </c>
      <c r="W7" s="1101"/>
      <c r="X7" s="1101"/>
      <c r="Y7" s="1101"/>
      <c r="Z7" s="1101"/>
      <c r="AA7" s="1101">
        <v>178</v>
      </c>
      <c r="AB7" s="1101"/>
      <c r="AC7" s="1101"/>
      <c r="AD7" s="1101"/>
      <c r="AE7" s="1102"/>
      <c r="AF7" s="1103">
        <v>73</v>
      </c>
      <c r="AG7" s="1104"/>
      <c r="AH7" s="1104"/>
      <c r="AI7" s="1104"/>
      <c r="AJ7" s="1105"/>
      <c r="AK7" s="1087">
        <v>113</v>
      </c>
      <c r="AL7" s="1088"/>
      <c r="AM7" s="1088"/>
      <c r="AN7" s="1088"/>
      <c r="AO7" s="1088"/>
      <c r="AP7" s="1088">
        <v>2551</v>
      </c>
      <c r="AQ7" s="1088"/>
      <c r="AR7" s="1088"/>
      <c r="AS7" s="1088"/>
      <c r="AT7" s="1088"/>
      <c r="AU7" s="1089" t="s">
        <v>532</v>
      </c>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3068</v>
      </c>
      <c r="R23" s="1065"/>
      <c r="S23" s="1065"/>
      <c r="T23" s="1065"/>
      <c r="U23" s="1065"/>
      <c r="V23" s="1065">
        <v>2890</v>
      </c>
      <c r="W23" s="1065"/>
      <c r="X23" s="1065"/>
      <c r="Y23" s="1065"/>
      <c r="Z23" s="1065"/>
      <c r="AA23" s="1065">
        <v>178</v>
      </c>
      <c r="AB23" s="1065"/>
      <c r="AC23" s="1065"/>
      <c r="AD23" s="1065"/>
      <c r="AE23" s="1066"/>
      <c r="AF23" s="1067">
        <v>73</v>
      </c>
      <c r="AG23" s="1065"/>
      <c r="AH23" s="1065"/>
      <c r="AI23" s="1065"/>
      <c r="AJ23" s="1068"/>
      <c r="AK23" s="1069"/>
      <c r="AL23" s="1070"/>
      <c r="AM23" s="1070"/>
      <c r="AN23" s="1070"/>
      <c r="AO23" s="1070"/>
      <c r="AP23" s="1065">
        <v>2551</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974</v>
      </c>
      <c r="R28" s="1050"/>
      <c r="S28" s="1050"/>
      <c r="T28" s="1050"/>
      <c r="U28" s="1050"/>
      <c r="V28" s="1050">
        <v>882</v>
      </c>
      <c r="W28" s="1050"/>
      <c r="X28" s="1050"/>
      <c r="Y28" s="1050"/>
      <c r="Z28" s="1050"/>
      <c r="AA28" s="1050">
        <v>92</v>
      </c>
      <c r="AB28" s="1050"/>
      <c r="AC28" s="1050"/>
      <c r="AD28" s="1050"/>
      <c r="AE28" s="1051"/>
      <c r="AF28" s="1052">
        <v>92</v>
      </c>
      <c r="AG28" s="1050"/>
      <c r="AH28" s="1050"/>
      <c r="AI28" s="1050"/>
      <c r="AJ28" s="1053"/>
      <c r="AK28" s="1054">
        <v>66</v>
      </c>
      <c r="AL28" s="1042"/>
      <c r="AM28" s="1042"/>
      <c r="AN28" s="1042"/>
      <c r="AO28" s="1042"/>
      <c r="AP28" s="1042" t="s">
        <v>551</v>
      </c>
      <c r="AQ28" s="1042"/>
      <c r="AR28" s="1042"/>
      <c r="AS28" s="1042"/>
      <c r="AT28" s="1042"/>
      <c r="AU28" s="1042" t="s">
        <v>551</v>
      </c>
      <c r="AV28" s="1042"/>
      <c r="AW28" s="1042"/>
      <c r="AX28" s="1042"/>
      <c r="AY28" s="1042"/>
      <c r="AZ28" s="1043" t="s">
        <v>533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63</v>
      </c>
      <c r="R29" s="1040"/>
      <c r="S29" s="1040"/>
      <c r="T29" s="1040"/>
      <c r="U29" s="1040"/>
      <c r="V29" s="1040">
        <v>61</v>
      </c>
      <c r="W29" s="1040"/>
      <c r="X29" s="1040"/>
      <c r="Y29" s="1040"/>
      <c r="Z29" s="1040"/>
      <c r="AA29" s="1040">
        <v>2</v>
      </c>
      <c r="AB29" s="1040"/>
      <c r="AC29" s="1040"/>
      <c r="AD29" s="1040"/>
      <c r="AE29" s="1041"/>
      <c r="AF29" s="1015">
        <v>2</v>
      </c>
      <c r="AG29" s="1016"/>
      <c r="AH29" s="1016"/>
      <c r="AI29" s="1016"/>
      <c r="AJ29" s="1017"/>
      <c r="AK29" s="976">
        <v>19</v>
      </c>
      <c r="AL29" s="967"/>
      <c r="AM29" s="967"/>
      <c r="AN29" s="967"/>
      <c r="AO29" s="967"/>
      <c r="AP29" s="967" t="s">
        <v>551</v>
      </c>
      <c r="AQ29" s="967"/>
      <c r="AR29" s="967"/>
      <c r="AS29" s="967"/>
      <c r="AT29" s="967"/>
      <c r="AU29" s="967" t="s">
        <v>551</v>
      </c>
      <c r="AV29" s="967"/>
      <c r="AW29" s="967"/>
      <c r="AX29" s="967"/>
      <c r="AY29" s="967"/>
      <c r="AZ29" s="1038" t="s">
        <v>533</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534</v>
      </c>
      <c r="R30" s="1040"/>
      <c r="S30" s="1040"/>
      <c r="T30" s="1040"/>
      <c r="U30" s="1040"/>
      <c r="V30" s="1040">
        <v>520</v>
      </c>
      <c r="W30" s="1040"/>
      <c r="X30" s="1040"/>
      <c r="Y30" s="1040"/>
      <c r="Z30" s="1040"/>
      <c r="AA30" s="1040">
        <v>14</v>
      </c>
      <c r="AB30" s="1040"/>
      <c r="AC30" s="1040"/>
      <c r="AD30" s="1040"/>
      <c r="AE30" s="1041"/>
      <c r="AF30" s="1015">
        <v>9</v>
      </c>
      <c r="AG30" s="1016"/>
      <c r="AH30" s="1016"/>
      <c r="AI30" s="1016"/>
      <c r="AJ30" s="1017"/>
      <c r="AK30" s="976">
        <v>118</v>
      </c>
      <c r="AL30" s="967"/>
      <c r="AM30" s="967"/>
      <c r="AN30" s="967"/>
      <c r="AO30" s="967"/>
      <c r="AP30" s="967" t="s">
        <v>551</v>
      </c>
      <c r="AQ30" s="967"/>
      <c r="AR30" s="967"/>
      <c r="AS30" s="967"/>
      <c r="AT30" s="967"/>
      <c r="AU30" s="967" t="s">
        <v>551</v>
      </c>
      <c r="AV30" s="967"/>
      <c r="AW30" s="967"/>
      <c r="AX30" s="967"/>
      <c r="AY30" s="967"/>
      <c r="AZ30" s="1038" t="s">
        <v>533</v>
      </c>
      <c r="BA30" s="1038"/>
      <c r="BB30" s="1038"/>
      <c r="BC30" s="1038"/>
      <c r="BD30" s="1038"/>
      <c r="BE30" s="1028" t="s">
        <v>550</v>
      </c>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202</v>
      </c>
      <c r="R31" s="1040"/>
      <c r="S31" s="1040"/>
      <c r="T31" s="1040"/>
      <c r="U31" s="1040"/>
      <c r="V31" s="1040">
        <v>180</v>
      </c>
      <c r="W31" s="1040"/>
      <c r="X31" s="1040"/>
      <c r="Y31" s="1040"/>
      <c r="Z31" s="1040"/>
      <c r="AA31" s="1040">
        <v>22</v>
      </c>
      <c r="AB31" s="1040"/>
      <c r="AC31" s="1040"/>
      <c r="AD31" s="1040"/>
      <c r="AE31" s="1041"/>
      <c r="AF31" s="1015">
        <v>469</v>
      </c>
      <c r="AG31" s="1016"/>
      <c r="AH31" s="1016"/>
      <c r="AI31" s="1016"/>
      <c r="AJ31" s="1017"/>
      <c r="AK31" s="976">
        <v>2</v>
      </c>
      <c r="AL31" s="967"/>
      <c r="AM31" s="967"/>
      <c r="AN31" s="967"/>
      <c r="AO31" s="967"/>
      <c r="AP31" s="967">
        <v>23</v>
      </c>
      <c r="AQ31" s="967"/>
      <c r="AR31" s="967"/>
      <c r="AS31" s="967"/>
      <c r="AT31" s="967"/>
      <c r="AU31" s="967" t="s">
        <v>551</v>
      </c>
      <c r="AV31" s="967"/>
      <c r="AW31" s="967"/>
      <c r="AX31" s="967"/>
      <c r="AY31" s="967"/>
      <c r="AZ31" s="1038" t="s">
        <v>533</v>
      </c>
      <c r="BA31" s="1038"/>
      <c r="BB31" s="1038"/>
      <c r="BC31" s="1038"/>
      <c r="BD31" s="1038"/>
      <c r="BE31" s="1028" t="s">
        <v>547</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61</v>
      </c>
      <c r="R32" s="1040"/>
      <c r="S32" s="1040"/>
      <c r="T32" s="1040"/>
      <c r="U32" s="1040"/>
      <c r="V32" s="1040">
        <v>60</v>
      </c>
      <c r="W32" s="1040"/>
      <c r="X32" s="1040"/>
      <c r="Y32" s="1040"/>
      <c r="Z32" s="1040"/>
      <c r="AA32" s="1040">
        <v>1</v>
      </c>
      <c r="AB32" s="1040"/>
      <c r="AC32" s="1040"/>
      <c r="AD32" s="1040"/>
      <c r="AE32" s="1041"/>
      <c r="AF32" s="1015">
        <v>1</v>
      </c>
      <c r="AG32" s="1016"/>
      <c r="AH32" s="1016"/>
      <c r="AI32" s="1016"/>
      <c r="AJ32" s="1017"/>
      <c r="AK32" s="976">
        <v>16</v>
      </c>
      <c r="AL32" s="967"/>
      <c r="AM32" s="967"/>
      <c r="AN32" s="967"/>
      <c r="AO32" s="967"/>
      <c r="AP32" s="967" t="s">
        <v>551</v>
      </c>
      <c r="AQ32" s="967"/>
      <c r="AR32" s="967"/>
      <c r="AS32" s="967"/>
      <c r="AT32" s="967"/>
      <c r="AU32" s="967" t="s">
        <v>552</v>
      </c>
      <c r="AV32" s="967"/>
      <c r="AW32" s="967"/>
      <c r="AX32" s="967"/>
      <c r="AY32" s="967"/>
      <c r="AZ32" s="1038" t="s">
        <v>533</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v>196</v>
      </c>
      <c r="R33" s="1040"/>
      <c r="S33" s="1040"/>
      <c r="T33" s="1040"/>
      <c r="U33" s="1040"/>
      <c r="V33" s="1040">
        <v>193</v>
      </c>
      <c r="W33" s="1040"/>
      <c r="X33" s="1040"/>
      <c r="Y33" s="1040"/>
      <c r="Z33" s="1040"/>
      <c r="AA33" s="1040">
        <v>3</v>
      </c>
      <c r="AB33" s="1040"/>
      <c r="AC33" s="1040"/>
      <c r="AD33" s="1040"/>
      <c r="AE33" s="1041"/>
      <c r="AF33" s="1015">
        <v>3</v>
      </c>
      <c r="AG33" s="1016"/>
      <c r="AH33" s="1016"/>
      <c r="AI33" s="1016"/>
      <c r="AJ33" s="1017"/>
      <c r="AK33" s="976">
        <v>60</v>
      </c>
      <c r="AL33" s="967"/>
      <c r="AM33" s="967"/>
      <c r="AN33" s="967"/>
      <c r="AO33" s="967"/>
      <c r="AP33" s="967">
        <v>925</v>
      </c>
      <c r="AQ33" s="967"/>
      <c r="AR33" s="967"/>
      <c r="AS33" s="967"/>
      <c r="AT33" s="967"/>
      <c r="AU33" s="967">
        <v>460</v>
      </c>
      <c r="AV33" s="967"/>
      <c r="AW33" s="967"/>
      <c r="AX33" s="967"/>
      <c r="AY33" s="967"/>
      <c r="AZ33" s="1038" t="s">
        <v>533</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576</v>
      </c>
      <c r="AG63" s="955"/>
      <c r="AH63" s="955"/>
      <c r="AI63" s="955"/>
      <c r="AJ63" s="1026"/>
      <c r="AK63" s="1027"/>
      <c r="AL63" s="959"/>
      <c r="AM63" s="959"/>
      <c r="AN63" s="959"/>
      <c r="AO63" s="959"/>
      <c r="AP63" s="955">
        <v>948</v>
      </c>
      <c r="AQ63" s="955"/>
      <c r="AR63" s="955"/>
      <c r="AS63" s="955"/>
      <c r="AT63" s="955"/>
      <c r="AU63" s="955">
        <v>460</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391</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3504</v>
      </c>
      <c r="R68" s="978"/>
      <c r="S68" s="978"/>
      <c r="T68" s="978"/>
      <c r="U68" s="978"/>
      <c r="V68" s="978">
        <v>3375</v>
      </c>
      <c r="W68" s="978"/>
      <c r="X68" s="978"/>
      <c r="Y68" s="978"/>
      <c r="Z68" s="978"/>
      <c r="AA68" s="978">
        <v>129</v>
      </c>
      <c r="AB68" s="978"/>
      <c r="AC68" s="978"/>
      <c r="AD68" s="978"/>
      <c r="AE68" s="978"/>
      <c r="AF68" s="978">
        <v>129</v>
      </c>
      <c r="AG68" s="978"/>
      <c r="AH68" s="978"/>
      <c r="AI68" s="978"/>
      <c r="AJ68" s="978"/>
      <c r="AK68" s="978">
        <v>90</v>
      </c>
      <c r="AL68" s="978"/>
      <c r="AM68" s="978"/>
      <c r="AN68" s="978"/>
      <c r="AO68" s="978"/>
      <c r="AP68" s="978">
        <v>707</v>
      </c>
      <c r="AQ68" s="978"/>
      <c r="AR68" s="978"/>
      <c r="AS68" s="978"/>
      <c r="AT68" s="978"/>
      <c r="AU68" s="978">
        <v>25</v>
      </c>
      <c r="AV68" s="978"/>
      <c r="AW68" s="978"/>
      <c r="AX68" s="978"/>
      <c r="AY68" s="978"/>
      <c r="AZ68" s="979" t="s">
        <v>542</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67</v>
      </c>
      <c r="R69" s="967"/>
      <c r="S69" s="967"/>
      <c r="T69" s="967"/>
      <c r="U69" s="967"/>
      <c r="V69" s="967">
        <v>66</v>
      </c>
      <c r="W69" s="967"/>
      <c r="X69" s="967"/>
      <c r="Y69" s="967"/>
      <c r="Z69" s="967"/>
      <c r="AA69" s="967">
        <v>1</v>
      </c>
      <c r="AB69" s="967"/>
      <c r="AC69" s="967"/>
      <c r="AD69" s="967"/>
      <c r="AE69" s="967"/>
      <c r="AF69" s="967">
        <v>1</v>
      </c>
      <c r="AG69" s="967"/>
      <c r="AH69" s="967"/>
      <c r="AI69" s="967"/>
      <c r="AJ69" s="967"/>
      <c r="AK69" s="967" t="s">
        <v>551</v>
      </c>
      <c r="AL69" s="967"/>
      <c r="AM69" s="967"/>
      <c r="AN69" s="967"/>
      <c r="AO69" s="967"/>
      <c r="AP69" s="967" t="s">
        <v>553</v>
      </c>
      <c r="AQ69" s="967"/>
      <c r="AR69" s="967"/>
      <c r="AS69" s="967"/>
      <c r="AT69" s="967"/>
      <c r="AU69" s="967" t="s">
        <v>552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9682</v>
      </c>
      <c r="R70" s="967"/>
      <c r="S70" s="967"/>
      <c r="T70" s="967"/>
      <c r="U70" s="967"/>
      <c r="V70" s="967">
        <v>9651</v>
      </c>
      <c r="W70" s="967"/>
      <c r="X70" s="967"/>
      <c r="Y70" s="967"/>
      <c r="Z70" s="967"/>
      <c r="AA70" s="967">
        <v>31</v>
      </c>
      <c r="AB70" s="967"/>
      <c r="AC70" s="967"/>
      <c r="AD70" s="967"/>
      <c r="AE70" s="967"/>
      <c r="AF70" s="967">
        <v>31</v>
      </c>
      <c r="AG70" s="967"/>
      <c r="AH70" s="967"/>
      <c r="AI70" s="967"/>
      <c r="AJ70" s="967"/>
      <c r="AK70" s="967">
        <v>1660</v>
      </c>
      <c r="AL70" s="967"/>
      <c r="AM70" s="967"/>
      <c r="AN70" s="967"/>
      <c r="AO70" s="967"/>
      <c r="AP70" s="967" t="s">
        <v>551</v>
      </c>
      <c r="AQ70" s="967"/>
      <c r="AR70" s="967"/>
      <c r="AS70" s="967"/>
      <c r="AT70" s="967"/>
      <c r="AU70" s="967" t="s">
        <v>551</v>
      </c>
      <c r="AV70" s="967"/>
      <c r="AW70" s="967"/>
      <c r="AX70" s="967"/>
      <c r="AY70" s="967"/>
      <c r="AZ70" s="968" t="s">
        <v>543</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2574</v>
      </c>
      <c r="R71" s="967"/>
      <c r="S71" s="967"/>
      <c r="T71" s="967"/>
      <c r="U71" s="967"/>
      <c r="V71" s="967">
        <v>2480</v>
      </c>
      <c r="W71" s="967"/>
      <c r="X71" s="967"/>
      <c r="Y71" s="967"/>
      <c r="Z71" s="967"/>
      <c r="AA71" s="967">
        <v>94</v>
      </c>
      <c r="AB71" s="967"/>
      <c r="AC71" s="967"/>
      <c r="AD71" s="967"/>
      <c r="AE71" s="967"/>
      <c r="AF71" s="967">
        <v>94</v>
      </c>
      <c r="AG71" s="967"/>
      <c r="AH71" s="967"/>
      <c r="AI71" s="967"/>
      <c r="AJ71" s="967"/>
      <c r="AK71" s="967">
        <v>290</v>
      </c>
      <c r="AL71" s="967"/>
      <c r="AM71" s="967"/>
      <c r="AN71" s="967"/>
      <c r="AO71" s="967"/>
      <c r="AP71" s="967">
        <v>891</v>
      </c>
      <c r="AQ71" s="967"/>
      <c r="AR71" s="967"/>
      <c r="AS71" s="967"/>
      <c r="AT71" s="967"/>
      <c r="AU71" s="967">
        <v>37</v>
      </c>
      <c r="AV71" s="967"/>
      <c r="AW71" s="967"/>
      <c r="AX71" s="967"/>
      <c r="AY71" s="967"/>
      <c r="AZ71" s="968" t="s">
        <v>544</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5</v>
      </c>
      <c r="R72" s="967"/>
      <c r="S72" s="967"/>
      <c r="T72" s="967"/>
      <c r="U72" s="967"/>
      <c r="V72" s="967">
        <v>4</v>
      </c>
      <c r="W72" s="967"/>
      <c r="X72" s="967"/>
      <c r="Y72" s="967"/>
      <c r="Z72" s="967"/>
      <c r="AA72" s="967">
        <v>1</v>
      </c>
      <c r="AB72" s="967"/>
      <c r="AC72" s="967"/>
      <c r="AD72" s="967"/>
      <c r="AE72" s="967"/>
      <c r="AF72" s="967">
        <v>1</v>
      </c>
      <c r="AG72" s="967"/>
      <c r="AH72" s="967"/>
      <c r="AI72" s="967"/>
      <c r="AJ72" s="967"/>
      <c r="AK72" s="967">
        <v>3</v>
      </c>
      <c r="AL72" s="967"/>
      <c r="AM72" s="967"/>
      <c r="AN72" s="967"/>
      <c r="AO72" s="967"/>
      <c r="AP72" s="967">
        <v>0</v>
      </c>
      <c r="AQ72" s="967"/>
      <c r="AR72" s="967"/>
      <c r="AS72" s="967"/>
      <c r="AT72" s="967"/>
      <c r="AU72" s="967">
        <v>0</v>
      </c>
      <c r="AV72" s="967"/>
      <c r="AW72" s="967"/>
      <c r="AX72" s="967"/>
      <c r="AY72" s="967"/>
      <c r="AZ72" s="968" t="s">
        <v>545</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539</v>
      </c>
      <c r="C73" s="971"/>
      <c r="D73" s="971"/>
      <c r="E73" s="971"/>
      <c r="F73" s="971"/>
      <c r="G73" s="971"/>
      <c r="H73" s="971"/>
      <c r="I73" s="971"/>
      <c r="J73" s="971"/>
      <c r="K73" s="971"/>
      <c r="L73" s="971"/>
      <c r="M73" s="971"/>
      <c r="N73" s="971"/>
      <c r="O73" s="971"/>
      <c r="P73" s="972"/>
      <c r="Q73" s="973">
        <v>405</v>
      </c>
      <c r="R73" s="967"/>
      <c r="S73" s="967"/>
      <c r="T73" s="967"/>
      <c r="U73" s="967"/>
      <c r="V73" s="967">
        <v>401</v>
      </c>
      <c r="W73" s="967"/>
      <c r="X73" s="967"/>
      <c r="Y73" s="967"/>
      <c r="Z73" s="967"/>
      <c r="AA73" s="967">
        <v>4</v>
      </c>
      <c r="AB73" s="967"/>
      <c r="AC73" s="967"/>
      <c r="AD73" s="967"/>
      <c r="AE73" s="967"/>
      <c r="AF73" s="967">
        <v>557</v>
      </c>
      <c r="AG73" s="967"/>
      <c r="AH73" s="967"/>
      <c r="AI73" s="967"/>
      <c r="AJ73" s="967"/>
      <c r="AK73" s="967" t="s">
        <v>549</v>
      </c>
      <c r="AL73" s="967"/>
      <c r="AM73" s="967"/>
      <c r="AN73" s="967"/>
      <c r="AO73" s="967"/>
      <c r="AP73" s="967" t="s">
        <v>549</v>
      </c>
      <c r="AQ73" s="967"/>
      <c r="AR73" s="967"/>
      <c r="AS73" s="967"/>
      <c r="AT73" s="967"/>
      <c r="AU73" s="967" t="s">
        <v>549</v>
      </c>
      <c r="AV73" s="967"/>
      <c r="AW73" s="967"/>
      <c r="AX73" s="967"/>
      <c r="AY73" s="967"/>
      <c r="AZ73" s="968" t="s">
        <v>548</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540</v>
      </c>
      <c r="C74" s="971"/>
      <c r="D74" s="971"/>
      <c r="E74" s="971"/>
      <c r="F74" s="971"/>
      <c r="G74" s="971"/>
      <c r="H74" s="971"/>
      <c r="I74" s="971"/>
      <c r="J74" s="971"/>
      <c r="K74" s="971"/>
      <c r="L74" s="971"/>
      <c r="M74" s="971"/>
      <c r="N74" s="971"/>
      <c r="O74" s="971"/>
      <c r="P74" s="972"/>
      <c r="Q74" s="973">
        <v>249</v>
      </c>
      <c r="R74" s="967"/>
      <c r="S74" s="967"/>
      <c r="T74" s="967"/>
      <c r="U74" s="967"/>
      <c r="V74" s="967">
        <v>219</v>
      </c>
      <c r="W74" s="967"/>
      <c r="X74" s="967"/>
      <c r="Y74" s="967"/>
      <c r="Z74" s="967"/>
      <c r="AA74" s="967">
        <v>30</v>
      </c>
      <c r="AB74" s="967"/>
      <c r="AC74" s="967"/>
      <c r="AD74" s="967"/>
      <c r="AE74" s="967"/>
      <c r="AF74" s="967">
        <v>30</v>
      </c>
      <c r="AG74" s="967"/>
      <c r="AH74" s="967"/>
      <c r="AI74" s="967"/>
      <c r="AJ74" s="967"/>
      <c r="AK74" s="967" t="s">
        <v>551</v>
      </c>
      <c r="AL74" s="967"/>
      <c r="AM74" s="967"/>
      <c r="AN74" s="967"/>
      <c r="AO74" s="967"/>
      <c r="AP74" s="967" t="s">
        <v>551</v>
      </c>
      <c r="AQ74" s="967"/>
      <c r="AR74" s="967"/>
      <c r="AS74" s="967"/>
      <c r="AT74" s="967"/>
      <c r="AU74" s="967" t="s">
        <v>551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541</v>
      </c>
      <c r="C75" s="971"/>
      <c r="D75" s="971"/>
      <c r="E75" s="971"/>
      <c r="F75" s="971"/>
      <c r="G75" s="971"/>
      <c r="H75" s="971"/>
      <c r="I75" s="971"/>
      <c r="J75" s="971"/>
      <c r="K75" s="971"/>
      <c r="L75" s="971"/>
      <c r="M75" s="971"/>
      <c r="N75" s="971"/>
      <c r="O75" s="971"/>
      <c r="P75" s="972"/>
      <c r="Q75" s="974">
        <v>231134</v>
      </c>
      <c r="R75" s="975"/>
      <c r="S75" s="975"/>
      <c r="T75" s="975"/>
      <c r="U75" s="976"/>
      <c r="V75" s="977">
        <v>220251</v>
      </c>
      <c r="W75" s="975"/>
      <c r="X75" s="975"/>
      <c r="Y75" s="975"/>
      <c r="Z75" s="976"/>
      <c r="AA75" s="977">
        <v>10883</v>
      </c>
      <c r="AB75" s="975"/>
      <c r="AC75" s="975"/>
      <c r="AD75" s="975"/>
      <c r="AE75" s="976"/>
      <c r="AF75" s="977">
        <v>10883</v>
      </c>
      <c r="AG75" s="975"/>
      <c r="AH75" s="975"/>
      <c r="AI75" s="975"/>
      <c r="AJ75" s="976"/>
      <c r="AK75" s="977">
        <v>1464</v>
      </c>
      <c r="AL75" s="975"/>
      <c r="AM75" s="975"/>
      <c r="AN75" s="975"/>
      <c r="AO75" s="976"/>
      <c r="AP75" s="977" t="s">
        <v>551</v>
      </c>
      <c r="AQ75" s="975"/>
      <c r="AR75" s="975"/>
      <c r="AS75" s="975"/>
      <c r="AT75" s="976"/>
      <c r="AU75" s="977" t="s">
        <v>552</v>
      </c>
      <c r="AV75" s="975"/>
      <c r="AW75" s="975"/>
      <c r="AX75" s="975"/>
      <c r="AY75" s="976"/>
      <c r="AZ75" s="968" t="s">
        <v>546</v>
      </c>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SUM(AF68:AJ75)</f>
        <v>11726</v>
      </c>
      <c r="AG88" s="955"/>
      <c r="AH88" s="955"/>
      <c r="AI88" s="955"/>
      <c r="AJ88" s="955"/>
      <c r="AK88" s="959"/>
      <c r="AL88" s="959"/>
      <c r="AM88" s="959"/>
      <c r="AN88" s="959"/>
      <c r="AO88" s="959"/>
      <c r="AP88" s="955">
        <f>SUM(AP68:AT75)</f>
        <v>1598</v>
      </c>
      <c r="AQ88" s="955"/>
      <c r="AR88" s="955"/>
      <c r="AS88" s="955"/>
      <c r="AT88" s="955"/>
      <c r="AU88" s="955">
        <f>SUM(AU68:AY75)</f>
        <v>62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288</v>
      </c>
      <c r="AG109" s="888"/>
      <c r="AH109" s="888"/>
      <c r="AI109" s="888"/>
      <c r="AJ109" s="889"/>
      <c r="AK109" s="890" t="s">
        <v>287</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288</v>
      </c>
      <c r="BW109" s="888"/>
      <c r="BX109" s="888"/>
      <c r="BY109" s="888"/>
      <c r="BZ109" s="889"/>
      <c r="CA109" s="890" t="s">
        <v>287</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288</v>
      </c>
      <c r="DM109" s="888"/>
      <c r="DN109" s="888"/>
      <c r="DO109" s="888"/>
      <c r="DP109" s="889"/>
      <c r="DQ109" s="890" t="s">
        <v>287</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357798</v>
      </c>
      <c r="AB110" s="873"/>
      <c r="AC110" s="873"/>
      <c r="AD110" s="873"/>
      <c r="AE110" s="874"/>
      <c r="AF110" s="875">
        <v>362768</v>
      </c>
      <c r="AG110" s="873"/>
      <c r="AH110" s="873"/>
      <c r="AI110" s="873"/>
      <c r="AJ110" s="874"/>
      <c r="AK110" s="875">
        <v>325863</v>
      </c>
      <c r="AL110" s="873"/>
      <c r="AM110" s="873"/>
      <c r="AN110" s="873"/>
      <c r="AO110" s="874"/>
      <c r="AP110" s="876">
        <v>17.399999999999999</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2625906</v>
      </c>
      <c r="BR110" s="800"/>
      <c r="BS110" s="800"/>
      <c r="BT110" s="800"/>
      <c r="BU110" s="800"/>
      <c r="BV110" s="800">
        <v>2624555</v>
      </c>
      <c r="BW110" s="800"/>
      <c r="BX110" s="800"/>
      <c r="BY110" s="800"/>
      <c r="BZ110" s="800"/>
      <c r="CA110" s="800">
        <v>2551048</v>
      </c>
      <c r="CB110" s="800"/>
      <c r="CC110" s="800"/>
      <c r="CD110" s="800"/>
      <c r="CE110" s="800"/>
      <c r="CF110" s="861">
        <v>136.5</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41273</v>
      </c>
      <c r="BR111" s="771"/>
      <c r="BS111" s="771"/>
      <c r="BT111" s="771"/>
      <c r="BU111" s="771"/>
      <c r="BV111" s="771">
        <v>34396</v>
      </c>
      <c r="BW111" s="771"/>
      <c r="BX111" s="771"/>
      <c r="BY111" s="771"/>
      <c r="BZ111" s="771"/>
      <c r="CA111" s="771">
        <v>27517</v>
      </c>
      <c r="CB111" s="771"/>
      <c r="CC111" s="771"/>
      <c r="CD111" s="771"/>
      <c r="CE111" s="771"/>
      <c r="CF111" s="848">
        <v>1.5</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544342</v>
      </c>
      <c r="BR112" s="771"/>
      <c r="BS112" s="771"/>
      <c r="BT112" s="771"/>
      <c r="BU112" s="771"/>
      <c r="BV112" s="771">
        <v>474938</v>
      </c>
      <c r="BW112" s="771"/>
      <c r="BX112" s="771"/>
      <c r="BY112" s="771"/>
      <c r="BZ112" s="771"/>
      <c r="CA112" s="771">
        <v>459751</v>
      </c>
      <c r="CB112" s="771"/>
      <c r="CC112" s="771"/>
      <c r="CD112" s="771"/>
      <c r="CE112" s="771"/>
      <c r="CF112" s="848">
        <v>24.6</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19805</v>
      </c>
      <c r="DH112" s="771"/>
      <c r="DI112" s="771"/>
      <c r="DJ112" s="771"/>
      <c r="DK112" s="771"/>
      <c r="DL112" s="771">
        <v>16505</v>
      </c>
      <c r="DM112" s="771"/>
      <c r="DN112" s="771"/>
      <c r="DO112" s="771"/>
      <c r="DP112" s="771"/>
      <c r="DQ112" s="771">
        <v>13204</v>
      </c>
      <c r="DR112" s="771"/>
      <c r="DS112" s="771"/>
      <c r="DT112" s="771"/>
      <c r="DU112" s="771"/>
      <c r="DV112" s="823">
        <v>0.7</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46723</v>
      </c>
      <c r="AB113" s="909"/>
      <c r="AC113" s="909"/>
      <c r="AD113" s="909"/>
      <c r="AE113" s="910"/>
      <c r="AF113" s="911">
        <v>41710</v>
      </c>
      <c r="AG113" s="909"/>
      <c r="AH113" s="909"/>
      <c r="AI113" s="909"/>
      <c r="AJ113" s="910"/>
      <c r="AK113" s="911">
        <v>43345</v>
      </c>
      <c r="AL113" s="909"/>
      <c r="AM113" s="909"/>
      <c r="AN113" s="909"/>
      <c r="AO113" s="910"/>
      <c r="AP113" s="912">
        <v>2.2999999999999998</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71815</v>
      </c>
      <c r="BR113" s="771"/>
      <c r="BS113" s="771"/>
      <c r="BT113" s="771"/>
      <c r="BU113" s="771"/>
      <c r="BV113" s="771">
        <v>69251</v>
      </c>
      <c r="BW113" s="771"/>
      <c r="BX113" s="771"/>
      <c r="BY113" s="771"/>
      <c r="BZ113" s="771"/>
      <c r="CA113" s="771">
        <v>62339</v>
      </c>
      <c r="CB113" s="771"/>
      <c r="CC113" s="771"/>
      <c r="CD113" s="771"/>
      <c r="CE113" s="771"/>
      <c r="CF113" s="848">
        <v>3.3</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36447</v>
      </c>
      <c r="AB114" s="784"/>
      <c r="AC114" s="784"/>
      <c r="AD114" s="784"/>
      <c r="AE114" s="785"/>
      <c r="AF114" s="786">
        <v>25494</v>
      </c>
      <c r="AG114" s="784"/>
      <c r="AH114" s="784"/>
      <c r="AI114" s="784"/>
      <c r="AJ114" s="785"/>
      <c r="AK114" s="786">
        <v>10262</v>
      </c>
      <c r="AL114" s="784"/>
      <c r="AM114" s="784"/>
      <c r="AN114" s="784"/>
      <c r="AO114" s="785"/>
      <c r="AP114" s="754">
        <v>0.5</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t="s">
        <v>112</v>
      </c>
      <c r="BR114" s="771"/>
      <c r="BS114" s="771"/>
      <c r="BT114" s="771"/>
      <c r="BU114" s="771"/>
      <c r="BV114" s="771" t="s">
        <v>112</v>
      </c>
      <c r="BW114" s="771"/>
      <c r="BX114" s="771"/>
      <c r="BY114" s="771"/>
      <c r="BZ114" s="771"/>
      <c r="CA114" s="771" t="s">
        <v>112</v>
      </c>
      <c r="CB114" s="771"/>
      <c r="CC114" s="771"/>
      <c r="CD114" s="771"/>
      <c r="CE114" s="771"/>
      <c r="CF114" s="848" t="s">
        <v>112</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8031</v>
      </c>
      <c r="AB115" s="909"/>
      <c r="AC115" s="909"/>
      <c r="AD115" s="909"/>
      <c r="AE115" s="910"/>
      <c r="AF115" s="911">
        <v>8031</v>
      </c>
      <c r="AG115" s="909"/>
      <c r="AH115" s="909"/>
      <c r="AI115" s="909"/>
      <c r="AJ115" s="910"/>
      <c r="AK115" s="911">
        <v>8031</v>
      </c>
      <c r="AL115" s="909"/>
      <c r="AM115" s="909"/>
      <c r="AN115" s="909"/>
      <c r="AO115" s="910"/>
      <c r="AP115" s="912">
        <v>0.4</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448999</v>
      </c>
      <c r="AB117" s="895"/>
      <c r="AC117" s="895"/>
      <c r="AD117" s="895"/>
      <c r="AE117" s="896"/>
      <c r="AF117" s="898">
        <v>438003</v>
      </c>
      <c r="AG117" s="895"/>
      <c r="AH117" s="895"/>
      <c r="AI117" s="895"/>
      <c r="AJ117" s="896"/>
      <c r="AK117" s="898">
        <v>387501</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288</v>
      </c>
      <c r="AG118" s="888"/>
      <c r="AH118" s="888"/>
      <c r="AI118" s="888"/>
      <c r="AJ118" s="889"/>
      <c r="AK118" s="890" t="s">
        <v>287</v>
      </c>
      <c r="AL118" s="888"/>
      <c r="AM118" s="888"/>
      <c r="AN118" s="888"/>
      <c r="AO118" s="889"/>
      <c r="AP118" s="891" t="s">
        <v>402</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430</v>
      </c>
      <c r="BP118" s="838"/>
      <c r="BQ118" s="857">
        <v>3283336</v>
      </c>
      <c r="BR118" s="858"/>
      <c r="BS118" s="858"/>
      <c r="BT118" s="858"/>
      <c r="BU118" s="858"/>
      <c r="BV118" s="858">
        <v>3203140</v>
      </c>
      <c r="BW118" s="858"/>
      <c r="BX118" s="858"/>
      <c r="BY118" s="858"/>
      <c r="BZ118" s="858"/>
      <c r="CA118" s="858">
        <v>3100655</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2236679</v>
      </c>
      <c r="BR119" s="800"/>
      <c r="BS119" s="800"/>
      <c r="BT119" s="800"/>
      <c r="BU119" s="800"/>
      <c r="BV119" s="800">
        <v>2272062</v>
      </c>
      <c r="BW119" s="800"/>
      <c r="BX119" s="800"/>
      <c r="BY119" s="800"/>
      <c r="BZ119" s="800"/>
      <c r="CA119" s="800">
        <v>2230406</v>
      </c>
      <c r="CB119" s="800"/>
      <c r="CC119" s="800"/>
      <c r="CD119" s="800"/>
      <c r="CE119" s="800"/>
      <c r="CF119" s="861">
        <v>119.4</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21468</v>
      </c>
      <c r="DH119" s="717"/>
      <c r="DI119" s="717"/>
      <c r="DJ119" s="717"/>
      <c r="DK119" s="718"/>
      <c r="DL119" s="719">
        <v>17891</v>
      </c>
      <c r="DM119" s="717"/>
      <c r="DN119" s="717"/>
      <c r="DO119" s="717"/>
      <c r="DP119" s="718"/>
      <c r="DQ119" s="719">
        <v>14313</v>
      </c>
      <c r="DR119" s="717"/>
      <c r="DS119" s="717"/>
      <c r="DT119" s="717"/>
      <c r="DU119" s="718"/>
      <c r="DV119" s="807">
        <v>0.8</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13242</v>
      </c>
      <c r="BR120" s="771"/>
      <c r="BS120" s="771"/>
      <c r="BT120" s="771"/>
      <c r="BU120" s="771"/>
      <c r="BV120" s="771">
        <v>9958</v>
      </c>
      <c r="BW120" s="771"/>
      <c r="BX120" s="771"/>
      <c r="BY120" s="771"/>
      <c r="BZ120" s="771"/>
      <c r="CA120" s="771">
        <v>8342</v>
      </c>
      <c r="CB120" s="771"/>
      <c r="CC120" s="771"/>
      <c r="CD120" s="771"/>
      <c r="CE120" s="771"/>
      <c r="CF120" s="848">
        <v>0.4</v>
      </c>
      <c r="CG120" s="849"/>
      <c r="CH120" s="849"/>
      <c r="CI120" s="849"/>
      <c r="CJ120" s="849"/>
      <c r="CK120" s="850" t="s">
        <v>436</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544315</v>
      </c>
      <c r="DH120" s="800"/>
      <c r="DI120" s="800"/>
      <c r="DJ120" s="800"/>
      <c r="DK120" s="800"/>
      <c r="DL120" s="800">
        <v>474913</v>
      </c>
      <c r="DM120" s="800"/>
      <c r="DN120" s="800"/>
      <c r="DO120" s="800"/>
      <c r="DP120" s="800"/>
      <c r="DQ120" s="800">
        <v>459728</v>
      </c>
      <c r="DR120" s="800"/>
      <c r="DS120" s="800"/>
      <c r="DT120" s="800"/>
      <c r="DU120" s="800"/>
      <c r="DV120" s="801">
        <v>24.6</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6879</v>
      </c>
      <c r="AB121" s="784"/>
      <c r="AC121" s="784"/>
      <c r="AD121" s="784"/>
      <c r="AE121" s="785"/>
      <c r="AF121" s="786">
        <v>6879</v>
      </c>
      <c r="AG121" s="784"/>
      <c r="AH121" s="784"/>
      <c r="AI121" s="784"/>
      <c r="AJ121" s="785"/>
      <c r="AK121" s="786">
        <v>6879</v>
      </c>
      <c r="AL121" s="784"/>
      <c r="AM121" s="784"/>
      <c r="AN121" s="784"/>
      <c r="AO121" s="785"/>
      <c r="AP121" s="754">
        <v>0.4</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2855884</v>
      </c>
      <c r="BR121" s="858"/>
      <c r="BS121" s="858"/>
      <c r="BT121" s="858"/>
      <c r="BU121" s="858"/>
      <c r="BV121" s="858">
        <v>2972936</v>
      </c>
      <c r="BW121" s="858"/>
      <c r="BX121" s="858"/>
      <c r="BY121" s="858"/>
      <c r="BZ121" s="858"/>
      <c r="CA121" s="858">
        <v>3064005</v>
      </c>
      <c r="CB121" s="858"/>
      <c r="CC121" s="858"/>
      <c r="CD121" s="858"/>
      <c r="CE121" s="858"/>
      <c r="CF121" s="859">
        <v>164</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27</v>
      </c>
      <c r="DH121" s="771"/>
      <c r="DI121" s="771"/>
      <c r="DJ121" s="771"/>
      <c r="DK121" s="771"/>
      <c r="DL121" s="771">
        <v>25</v>
      </c>
      <c r="DM121" s="771"/>
      <c r="DN121" s="771"/>
      <c r="DO121" s="771"/>
      <c r="DP121" s="771"/>
      <c r="DQ121" s="771">
        <v>23</v>
      </c>
      <c r="DR121" s="771"/>
      <c r="DS121" s="771"/>
      <c r="DT121" s="771"/>
      <c r="DU121" s="771"/>
      <c r="DV121" s="823">
        <v>0</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439</v>
      </c>
      <c r="BP122" s="838"/>
      <c r="BQ122" s="839">
        <v>5105805</v>
      </c>
      <c r="BR122" s="840"/>
      <c r="BS122" s="840"/>
      <c r="BT122" s="840"/>
      <c r="BU122" s="840"/>
      <c r="BV122" s="840">
        <v>5254956</v>
      </c>
      <c r="BW122" s="840"/>
      <c r="BX122" s="840"/>
      <c r="BY122" s="840"/>
      <c r="BZ122" s="840"/>
      <c r="CA122" s="840">
        <v>5302753</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t="s">
        <v>112</v>
      </c>
      <c r="DH122" s="771"/>
      <c r="DI122" s="771"/>
      <c r="DJ122" s="771"/>
      <c r="DK122" s="771"/>
      <c r="DL122" s="771" t="s">
        <v>112</v>
      </c>
      <c r="DM122" s="771"/>
      <c r="DN122" s="771"/>
      <c r="DO122" s="771"/>
      <c r="DP122" s="771"/>
      <c r="DQ122" s="771" t="s">
        <v>112</v>
      </c>
      <c r="DR122" s="771"/>
      <c r="DS122" s="771"/>
      <c r="DT122" s="771"/>
      <c r="DU122" s="771"/>
      <c r="DV122" s="823" t="s">
        <v>112</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1152</v>
      </c>
      <c r="AB126" s="784"/>
      <c r="AC126" s="784"/>
      <c r="AD126" s="784"/>
      <c r="AE126" s="785"/>
      <c r="AF126" s="786">
        <v>1152</v>
      </c>
      <c r="AG126" s="784"/>
      <c r="AH126" s="784"/>
      <c r="AI126" s="784"/>
      <c r="AJ126" s="785"/>
      <c r="AK126" s="786">
        <v>1152</v>
      </c>
      <c r="AL126" s="784"/>
      <c r="AM126" s="784"/>
      <c r="AN126" s="784"/>
      <c r="AO126" s="785"/>
      <c r="AP126" s="754">
        <v>0.1</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450</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2335</v>
      </c>
      <c r="AB128" s="724"/>
      <c r="AC128" s="724"/>
      <c r="AD128" s="724"/>
      <c r="AE128" s="725"/>
      <c r="AF128" s="726">
        <v>1439</v>
      </c>
      <c r="AG128" s="724"/>
      <c r="AH128" s="724"/>
      <c r="AI128" s="724"/>
      <c r="AJ128" s="725"/>
      <c r="AK128" s="726">
        <v>2489</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2143919</v>
      </c>
      <c r="AB129" s="784"/>
      <c r="AC129" s="784"/>
      <c r="AD129" s="784"/>
      <c r="AE129" s="785"/>
      <c r="AF129" s="786">
        <v>2177124</v>
      </c>
      <c r="AG129" s="784"/>
      <c r="AH129" s="784"/>
      <c r="AI129" s="784"/>
      <c r="AJ129" s="785"/>
      <c r="AK129" s="786">
        <v>2123656</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9.3000000000000007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236691</v>
      </c>
      <c r="AB130" s="784"/>
      <c r="AC130" s="784"/>
      <c r="AD130" s="784"/>
      <c r="AE130" s="785"/>
      <c r="AF130" s="786">
        <v>239576</v>
      </c>
      <c r="AG130" s="784"/>
      <c r="AH130" s="784"/>
      <c r="AI130" s="784"/>
      <c r="AJ130" s="785"/>
      <c r="AK130" s="786">
        <v>254947</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1907228</v>
      </c>
      <c r="AB131" s="717"/>
      <c r="AC131" s="717"/>
      <c r="AD131" s="717"/>
      <c r="AE131" s="718"/>
      <c r="AF131" s="719">
        <v>1937548</v>
      </c>
      <c r="AG131" s="717"/>
      <c r="AH131" s="717"/>
      <c r="AI131" s="717"/>
      <c r="AJ131" s="718"/>
      <c r="AK131" s="719">
        <v>1868709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11.009328719999999</v>
      </c>
      <c r="AB132" s="740"/>
      <c r="AC132" s="740"/>
      <c r="AD132" s="740"/>
      <c r="AE132" s="741"/>
      <c r="AF132" s="742">
        <v>10.1668707</v>
      </c>
      <c r="AG132" s="740"/>
      <c r="AH132" s="740"/>
      <c r="AI132" s="740"/>
      <c r="AJ132" s="741"/>
      <c r="AK132" s="742">
        <v>6.9601527040000004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11.1</v>
      </c>
      <c r="AB133" s="749"/>
      <c r="AC133" s="749"/>
      <c r="AD133" s="749"/>
      <c r="AE133" s="750"/>
      <c r="AF133" s="748">
        <v>10.7</v>
      </c>
      <c r="AG133" s="749"/>
      <c r="AH133" s="749"/>
      <c r="AI133" s="749"/>
      <c r="AJ133" s="750"/>
      <c r="AK133" s="748">
        <v>9.3000000000000007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9" t="s">
        <v>466</v>
      </c>
      <c r="L7" s="254"/>
      <c r="M7" s="255" t="s">
        <v>467</v>
      </c>
      <c r="N7" s="256"/>
    </row>
    <row r="8" spans="1:16">
      <c r="A8" s="248"/>
      <c r="B8" s="244"/>
      <c r="C8" s="244"/>
      <c r="D8" s="244"/>
      <c r="E8" s="244"/>
      <c r="F8" s="244"/>
      <c r="G8" s="257"/>
      <c r="H8" s="258"/>
      <c r="I8" s="258"/>
      <c r="J8" s="259"/>
      <c r="K8" s="1120"/>
      <c r="L8" s="260" t="s">
        <v>468</v>
      </c>
      <c r="M8" s="261" t="s">
        <v>469</v>
      </c>
      <c r="N8" s="262" t="s">
        <v>470</v>
      </c>
    </row>
    <row r="9" spans="1:16">
      <c r="A9" s="248"/>
      <c r="B9" s="244"/>
      <c r="C9" s="244"/>
      <c r="D9" s="244"/>
      <c r="E9" s="244"/>
      <c r="F9" s="244"/>
      <c r="G9" s="1133" t="s">
        <v>471</v>
      </c>
      <c r="H9" s="1134"/>
      <c r="I9" s="1134"/>
      <c r="J9" s="1135"/>
      <c r="K9" s="263">
        <v>605491</v>
      </c>
      <c r="L9" s="264">
        <v>72566</v>
      </c>
      <c r="M9" s="265">
        <v>107721</v>
      </c>
      <c r="N9" s="266">
        <v>-32.6</v>
      </c>
    </row>
    <row r="10" spans="1:16">
      <c r="A10" s="248"/>
      <c r="B10" s="244"/>
      <c r="C10" s="244"/>
      <c r="D10" s="244"/>
      <c r="E10" s="244"/>
      <c r="F10" s="244"/>
      <c r="G10" s="1133" t="s">
        <v>472</v>
      </c>
      <c r="H10" s="1134"/>
      <c r="I10" s="1134"/>
      <c r="J10" s="1135"/>
      <c r="K10" s="267">
        <v>17010</v>
      </c>
      <c r="L10" s="268">
        <v>2039</v>
      </c>
      <c r="M10" s="269">
        <v>11248</v>
      </c>
      <c r="N10" s="270">
        <v>-81.900000000000006</v>
      </c>
    </row>
    <row r="11" spans="1:16" ht="13.5" customHeight="1">
      <c r="A11" s="248"/>
      <c r="B11" s="244"/>
      <c r="C11" s="244"/>
      <c r="D11" s="244"/>
      <c r="E11" s="244"/>
      <c r="F11" s="244"/>
      <c r="G11" s="1133" t="s">
        <v>473</v>
      </c>
      <c r="H11" s="1134"/>
      <c r="I11" s="1134"/>
      <c r="J11" s="1135"/>
      <c r="K11" s="267">
        <v>79410</v>
      </c>
      <c r="L11" s="268">
        <v>9517</v>
      </c>
      <c r="M11" s="269">
        <v>13957</v>
      </c>
      <c r="N11" s="270">
        <v>-31.8</v>
      </c>
    </row>
    <row r="12" spans="1:16" ht="13.5" customHeight="1">
      <c r="A12" s="248"/>
      <c r="B12" s="244"/>
      <c r="C12" s="244"/>
      <c r="D12" s="244"/>
      <c r="E12" s="244"/>
      <c r="F12" s="244"/>
      <c r="G12" s="1133" t="s">
        <v>474</v>
      </c>
      <c r="H12" s="1134"/>
      <c r="I12" s="1134"/>
      <c r="J12" s="1135"/>
      <c r="K12" s="267">
        <v>3249</v>
      </c>
      <c r="L12" s="268">
        <v>389</v>
      </c>
      <c r="M12" s="269">
        <v>971</v>
      </c>
      <c r="N12" s="270">
        <v>-59.9</v>
      </c>
    </row>
    <row r="13" spans="1:16" ht="13.5" customHeight="1">
      <c r="A13" s="248"/>
      <c r="B13" s="244"/>
      <c r="C13" s="244"/>
      <c r="D13" s="244"/>
      <c r="E13" s="244"/>
      <c r="F13" s="244"/>
      <c r="G13" s="1133" t="s">
        <v>475</v>
      </c>
      <c r="H13" s="1134"/>
      <c r="I13" s="1134"/>
      <c r="J13" s="1135"/>
      <c r="K13" s="267" t="s">
        <v>476</v>
      </c>
      <c r="L13" s="268" t="s">
        <v>476</v>
      </c>
      <c r="M13" s="269" t="s">
        <v>476</v>
      </c>
      <c r="N13" s="270" t="s">
        <v>476</v>
      </c>
    </row>
    <row r="14" spans="1:16" ht="13.5" customHeight="1">
      <c r="A14" s="248"/>
      <c r="B14" s="244"/>
      <c r="C14" s="244"/>
      <c r="D14" s="244"/>
      <c r="E14" s="244"/>
      <c r="F14" s="244"/>
      <c r="G14" s="1133" t="s">
        <v>477</v>
      </c>
      <c r="H14" s="1134"/>
      <c r="I14" s="1134"/>
      <c r="J14" s="1135"/>
      <c r="K14" s="267">
        <v>47732</v>
      </c>
      <c r="L14" s="268">
        <v>5721</v>
      </c>
      <c r="M14" s="269">
        <v>5742</v>
      </c>
      <c r="N14" s="270">
        <v>-0.4</v>
      </c>
    </row>
    <row r="15" spans="1:16" ht="13.5" customHeight="1">
      <c r="A15" s="248"/>
      <c r="B15" s="244"/>
      <c r="C15" s="244"/>
      <c r="D15" s="244"/>
      <c r="E15" s="244"/>
      <c r="F15" s="244"/>
      <c r="G15" s="1133" t="s">
        <v>478</v>
      </c>
      <c r="H15" s="1134"/>
      <c r="I15" s="1134"/>
      <c r="J15" s="1135"/>
      <c r="K15" s="267">
        <v>6295</v>
      </c>
      <c r="L15" s="268">
        <v>754</v>
      </c>
      <c r="M15" s="269">
        <v>2506</v>
      </c>
      <c r="N15" s="270">
        <v>-69.900000000000006</v>
      </c>
    </row>
    <row r="16" spans="1:16">
      <c r="A16" s="248"/>
      <c r="B16" s="244"/>
      <c r="C16" s="244"/>
      <c r="D16" s="244"/>
      <c r="E16" s="244"/>
      <c r="F16" s="244"/>
      <c r="G16" s="1136" t="s">
        <v>479</v>
      </c>
      <c r="H16" s="1137"/>
      <c r="I16" s="1137"/>
      <c r="J16" s="1138"/>
      <c r="K16" s="268">
        <v>-39899</v>
      </c>
      <c r="L16" s="268">
        <v>-4782</v>
      </c>
      <c r="M16" s="269">
        <v>-10736</v>
      </c>
      <c r="N16" s="270">
        <v>-55.5</v>
      </c>
    </row>
    <row r="17" spans="1:16">
      <c r="A17" s="248"/>
      <c r="B17" s="244"/>
      <c r="C17" s="244"/>
      <c r="D17" s="244"/>
      <c r="E17" s="244"/>
      <c r="F17" s="244"/>
      <c r="G17" s="1136" t="s">
        <v>172</v>
      </c>
      <c r="H17" s="1137"/>
      <c r="I17" s="1137"/>
      <c r="J17" s="1138"/>
      <c r="K17" s="268">
        <v>719288</v>
      </c>
      <c r="L17" s="268">
        <v>86204</v>
      </c>
      <c r="M17" s="269">
        <v>131409</v>
      </c>
      <c r="N17" s="270">
        <v>-34.4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0" t="s">
        <v>484</v>
      </c>
      <c r="H21" s="1131"/>
      <c r="I21" s="1131"/>
      <c r="J21" s="1132"/>
      <c r="K21" s="280">
        <v>7.91</v>
      </c>
      <c r="L21" s="281">
        <v>12.2</v>
      </c>
      <c r="M21" s="282">
        <v>-4.29</v>
      </c>
      <c r="N21" s="249"/>
      <c r="O21" s="283"/>
      <c r="P21" s="279"/>
    </row>
    <row r="22" spans="1:16" s="284" customFormat="1">
      <c r="A22" s="279"/>
      <c r="B22" s="249"/>
      <c r="C22" s="249"/>
      <c r="D22" s="249"/>
      <c r="E22" s="249"/>
      <c r="F22" s="249"/>
      <c r="G22" s="1130" t="s">
        <v>485</v>
      </c>
      <c r="H22" s="1131"/>
      <c r="I22" s="1131"/>
      <c r="J22" s="1132"/>
      <c r="K22" s="285">
        <v>95.9</v>
      </c>
      <c r="L22" s="286">
        <v>95.9</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9" t="s">
        <v>466</v>
      </c>
      <c r="L30" s="254"/>
      <c r="M30" s="255" t="s">
        <v>467</v>
      </c>
      <c r="N30" s="256"/>
    </row>
    <row r="31" spans="1:16">
      <c r="A31" s="248"/>
      <c r="B31" s="244"/>
      <c r="C31" s="244"/>
      <c r="D31" s="244"/>
      <c r="E31" s="244"/>
      <c r="F31" s="244"/>
      <c r="G31" s="257"/>
      <c r="H31" s="258"/>
      <c r="I31" s="258"/>
      <c r="J31" s="259"/>
      <c r="K31" s="1120"/>
      <c r="L31" s="260" t="s">
        <v>468</v>
      </c>
      <c r="M31" s="261" t="s">
        <v>469</v>
      </c>
      <c r="N31" s="262" t="s">
        <v>470</v>
      </c>
    </row>
    <row r="32" spans="1:16" ht="27" customHeight="1">
      <c r="A32" s="248"/>
      <c r="B32" s="244"/>
      <c r="C32" s="244"/>
      <c r="D32" s="244"/>
      <c r="E32" s="244"/>
      <c r="F32" s="244"/>
      <c r="G32" s="1121" t="s">
        <v>488</v>
      </c>
      <c r="H32" s="1122"/>
      <c r="I32" s="1122"/>
      <c r="J32" s="1123"/>
      <c r="K32" s="294">
        <v>325863</v>
      </c>
      <c r="L32" s="294">
        <v>39054</v>
      </c>
      <c r="M32" s="295">
        <v>69791</v>
      </c>
      <c r="N32" s="296">
        <v>-44</v>
      </c>
    </row>
    <row r="33" spans="1:16" ht="13.5" customHeight="1">
      <c r="A33" s="248"/>
      <c r="B33" s="244"/>
      <c r="C33" s="244"/>
      <c r="D33" s="244"/>
      <c r="E33" s="244"/>
      <c r="F33" s="244"/>
      <c r="G33" s="1121" t="s">
        <v>489</v>
      </c>
      <c r="H33" s="1122"/>
      <c r="I33" s="1122"/>
      <c r="J33" s="1123"/>
      <c r="K33" s="294" t="s">
        <v>476</v>
      </c>
      <c r="L33" s="294" t="s">
        <v>476</v>
      </c>
      <c r="M33" s="295" t="s">
        <v>476</v>
      </c>
      <c r="N33" s="296" t="s">
        <v>476</v>
      </c>
    </row>
    <row r="34" spans="1:16" ht="27" customHeight="1">
      <c r="A34" s="248"/>
      <c r="B34" s="244"/>
      <c r="C34" s="244"/>
      <c r="D34" s="244"/>
      <c r="E34" s="244"/>
      <c r="F34" s="244"/>
      <c r="G34" s="1121" t="s">
        <v>490</v>
      </c>
      <c r="H34" s="1122"/>
      <c r="I34" s="1122"/>
      <c r="J34" s="1123"/>
      <c r="K34" s="294" t="s">
        <v>476</v>
      </c>
      <c r="L34" s="294" t="s">
        <v>476</v>
      </c>
      <c r="M34" s="295" t="s">
        <v>476</v>
      </c>
      <c r="N34" s="296" t="s">
        <v>476</v>
      </c>
    </row>
    <row r="35" spans="1:16" ht="27" customHeight="1">
      <c r="A35" s="248"/>
      <c r="B35" s="244"/>
      <c r="C35" s="244"/>
      <c r="D35" s="244"/>
      <c r="E35" s="244"/>
      <c r="F35" s="244"/>
      <c r="G35" s="1121" t="s">
        <v>491</v>
      </c>
      <c r="H35" s="1122"/>
      <c r="I35" s="1122"/>
      <c r="J35" s="1123"/>
      <c r="K35" s="294">
        <v>43345</v>
      </c>
      <c r="L35" s="294">
        <v>5195</v>
      </c>
      <c r="M35" s="295">
        <v>23888</v>
      </c>
      <c r="N35" s="296">
        <v>-78.3</v>
      </c>
    </row>
    <row r="36" spans="1:16" ht="27" customHeight="1">
      <c r="A36" s="248"/>
      <c r="B36" s="244"/>
      <c r="C36" s="244"/>
      <c r="D36" s="244"/>
      <c r="E36" s="244"/>
      <c r="F36" s="244"/>
      <c r="G36" s="1121" t="s">
        <v>492</v>
      </c>
      <c r="H36" s="1122"/>
      <c r="I36" s="1122"/>
      <c r="J36" s="1123"/>
      <c r="K36" s="294">
        <v>10262</v>
      </c>
      <c r="L36" s="294">
        <v>1230</v>
      </c>
      <c r="M36" s="295">
        <v>4171</v>
      </c>
      <c r="N36" s="296">
        <v>-70.5</v>
      </c>
    </row>
    <row r="37" spans="1:16" ht="13.5" customHeight="1">
      <c r="A37" s="248"/>
      <c r="B37" s="244"/>
      <c r="C37" s="244"/>
      <c r="D37" s="244"/>
      <c r="E37" s="244"/>
      <c r="F37" s="244"/>
      <c r="G37" s="1121" t="s">
        <v>493</v>
      </c>
      <c r="H37" s="1122"/>
      <c r="I37" s="1122"/>
      <c r="J37" s="1123"/>
      <c r="K37" s="294">
        <v>8031</v>
      </c>
      <c r="L37" s="294">
        <v>962</v>
      </c>
      <c r="M37" s="295">
        <v>1426</v>
      </c>
      <c r="N37" s="296">
        <v>-32.5</v>
      </c>
    </row>
    <row r="38" spans="1:16" ht="27" customHeight="1">
      <c r="A38" s="248"/>
      <c r="B38" s="244"/>
      <c r="C38" s="244"/>
      <c r="D38" s="244"/>
      <c r="E38" s="244"/>
      <c r="F38" s="244"/>
      <c r="G38" s="1124" t="s">
        <v>494</v>
      </c>
      <c r="H38" s="1125"/>
      <c r="I38" s="1125"/>
      <c r="J38" s="1126"/>
      <c r="K38" s="297" t="s">
        <v>476</v>
      </c>
      <c r="L38" s="297" t="s">
        <v>476</v>
      </c>
      <c r="M38" s="298">
        <v>4</v>
      </c>
      <c r="N38" s="299" t="s">
        <v>476</v>
      </c>
      <c r="O38" s="293"/>
    </row>
    <row r="39" spans="1:16">
      <c r="A39" s="248"/>
      <c r="B39" s="244"/>
      <c r="C39" s="244"/>
      <c r="D39" s="244"/>
      <c r="E39" s="244"/>
      <c r="F39" s="244"/>
      <c r="G39" s="1124" t="s">
        <v>495</v>
      </c>
      <c r="H39" s="1125"/>
      <c r="I39" s="1125"/>
      <c r="J39" s="1126"/>
      <c r="K39" s="300">
        <v>-2489</v>
      </c>
      <c r="L39" s="300">
        <v>-298</v>
      </c>
      <c r="M39" s="301">
        <v>-2824</v>
      </c>
      <c r="N39" s="302">
        <v>-89.4</v>
      </c>
      <c r="O39" s="293"/>
    </row>
    <row r="40" spans="1:16" ht="27" customHeight="1">
      <c r="A40" s="248"/>
      <c r="B40" s="244"/>
      <c r="C40" s="244"/>
      <c r="D40" s="244"/>
      <c r="E40" s="244"/>
      <c r="F40" s="244"/>
      <c r="G40" s="1121" t="s">
        <v>496</v>
      </c>
      <c r="H40" s="1122"/>
      <c r="I40" s="1122"/>
      <c r="J40" s="1123"/>
      <c r="K40" s="300">
        <v>-254947</v>
      </c>
      <c r="L40" s="300">
        <v>-30555</v>
      </c>
      <c r="M40" s="301">
        <v>-68054</v>
      </c>
      <c r="N40" s="302">
        <v>-55.1</v>
      </c>
      <c r="O40" s="293"/>
    </row>
    <row r="41" spans="1:16">
      <c r="A41" s="248"/>
      <c r="B41" s="244"/>
      <c r="C41" s="244"/>
      <c r="D41" s="244"/>
      <c r="E41" s="244"/>
      <c r="F41" s="244"/>
      <c r="G41" s="1127" t="s">
        <v>282</v>
      </c>
      <c r="H41" s="1128"/>
      <c r="I41" s="1128"/>
      <c r="J41" s="1129"/>
      <c r="K41" s="294">
        <v>130065</v>
      </c>
      <c r="L41" s="300">
        <v>15588</v>
      </c>
      <c r="M41" s="301">
        <v>28401</v>
      </c>
      <c r="N41" s="302">
        <v>-45.1</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4" t="s">
        <v>466</v>
      </c>
      <c r="J49" s="1116" t="s">
        <v>500</v>
      </c>
      <c r="K49" s="1117"/>
      <c r="L49" s="1117"/>
      <c r="M49" s="1117"/>
      <c r="N49" s="1118"/>
    </row>
    <row r="50" spans="1:14">
      <c r="A50" s="248"/>
      <c r="B50" s="244"/>
      <c r="C50" s="244"/>
      <c r="D50" s="244"/>
      <c r="E50" s="244"/>
      <c r="F50" s="244"/>
      <c r="G50" s="312"/>
      <c r="H50" s="313"/>
      <c r="I50" s="1115"/>
      <c r="J50" s="314" t="s">
        <v>501</v>
      </c>
      <c r="K50" s="315" t="s">
        <v>502</v>
      </c>
      <c r="L50" s="316" t="s">
        <v>503</v>
      </c>
      <c r="M50" s="317" t="s">
        <v>504</v>
      </c>
      <c r="N50" s="318" t="s">
        <v>505</v>
      </c>
    </row>
    <row r="51" spans="1:14">
      <c r="A51" s="248"/>
      <c r="B51" s="244"/>
      <c r="C51" s="244"/>
      <c r="D51" s="244"/>
      <c r="E51" s="244"/>
      <c r="F51" s="244"/>
      <c r="G51" s="310" t="s">
        <v>506</v>
      </c>
      <c r="H51" s="311"/>
      <c r="I51" s="319">
        <v>250799</v>
      </c>
      <c r="J51" s="320">
        <v>31888</v>
      </c>
      <c r="K51" s="321">
        <v>-41.5</v>
      </c>
      <c r="L51" s="322">
        <v>121932</v>
      </c>
      <c r="M51" s="323">
        <v>11.6</v>
      </c>
      <c r="N51" s="324">
        <v>-53.1</v>
      </c>
    </row>
    <row r="52" spans="1:14">
      <c r="A52" s="248"/>
      <c r="B52" s="244"/>
      <c r="C52" s="244"/>
      <c r="D52" s="244"/>
      <c r="E52" s="244"/>
      <c r="F52" s="244"/>
      <c r="G52" s="325"/>
      <c r="H52" s="326" t="s">
        <v>507</v>
      </c>
      <c r="I52" s="327">
        <v>189285</v>
      </c>
      <c r="J52" s="328">
        <v>24067</v>
      </c>
      <c r="K52" s="329">
        <v>-5.4</v>
      </c>
      <c r="L52" s="330">
        <v>68430</v>
      </c>
      <c r="M52" s="331">
        <v>7</v>
      </c>
      <c r="N52" s="332">
        <v>-12.4</v>
      </c>
    </row>
    <row r="53" spans="1:14">
      <c r="A53" s="248"/>
      <c r="B53" s="244"/>
      <c r="C53" s="244"/>
      <c r="D53" s="244"/>
      <c r="E53" s="244"/>
      <c r="F53" s="244"/>
      <c r="G53" s="310" t="s">
        <v>508</v>
      </c>
      <c r="H53" s="311"/>
      <c r="I53" s="319">
        <v>175986</v>
      </c>
      <c r="J53" s="320">
        <v>22359</v>
      </c>
      <c r="K53" s="321">
        <v>-29.9</v>
      </c>
      <c r="L53" s="322">
        <v>96333</v>
      </c>
      <c r="M53" s="323">
        <v>-21</v>
      </c>
      <c r="N53" s="324">
        <v>-8.9</v>
      </c>
    </row>
    <row r="54" spans="1:14">
      <c r="A54" s="248"/>
      <c r="B54" s="244"/>
      <c r="C54" s="244"/>
      <c r="D54" s="244"/>
      <c r="E54" s="244"/>
      <c r="F54" s="244"/>
      <c r="G54" s="325"/>
      <c r="H54" s="326" t="s">
        <v>507</v>
      </c>
      <c r="I54" s="327">
        <v>172115</v>
      </c>
      <c r="J54" s="328">
        <v>21867</v>
      </c>
      <c r="K54" s="329">
        <v>-9.1</v>
      </c>
      <c r="L54" s="330">
        <v>57060</v>
      </c>
      <c r="M54" s="331">
        <v>-16.600000000000001</v>
      </c>
      <c r="N54" s="332">
        <v>7.5</v>
      </c>
    </row>
    <row r="55" spans="1:14">
      <c r="A55" s="248"/>
      <c r="B55" s="244"/>
      <c r="C55" s="244"/>
      <c r="D55" s="244"/>
      <c r="E55" s="244"/>
      <c r="F55" s="244"/>
      <c r="G55" s="310" t="s">
        <v>509</v>
      </c>
      <c r="H55" s="311"/>
      <c r="I55" s="319">
        <v>616315</v>
      </c>
      <c r="J55" s="320">
        <v>72963</v>
      </c>
      <c r="K55" s="321">
        <v>226.3</v>
      </c>
      <c r="L55" s="322">
        <v>117673</v>
      </c>
      <c r="M55" s="323">
        <v>22.2</v>
      </c>
      <c r="N55" s="324">
        <v>204.1</v>
      </c>
    </row>
    <row r="56" spans="1:14">
      <c r="A56" s="248"/>
      <c r="B56" s="244"/>
      <c r="C56" s="244"/>
      <c r="D56" s="244"/>
      <c r="E56" s="244"/>
      <c r="F56" s="244"/>
      <c r="G56" s="325"/>
      <c r="H56" s="326" t="s">
        <v>507</v>
      </c>
      <c r="I56" s="327">
        <v>542132</v>
      </c>
      <c r="J56" s="328">
        <v>64180</v>
      </c>
      <c r="K56" s="329">
        <v>193.5</v>
      </c>
      <c r="L56" s="330">
        <v>62359</v>
      </c>
      <c r="M56" s="331">
        <v>9.3000000000000007</v>
      </c>
      <c r="N56" s="332">
        <v>184.2</v>
      </c>
    </row>
    <row r="57" spans="1:14">
      <c r="A57" s="248"/>
      <c r="B57" s="244"/>
      <c r="C57" s="244"/>
      <c r="D57" s="244"/>
      <c r="E57" s="244"/>
      <c r="F57" s="244"/>
      <c r="G57" s="310" t="s">
        <v>510</v>
      </c>
      <c r="H57" s="311"/>
      <c r="I57" s="319">
        <v>531842</v>
      </c>
      <c r="J57" s="320">
        <v>62747</v>
      </c>
      <c r="K57" s="321">
        <v>-14</v>
      </c>
      <c r="L57" s="322">
        <v>118223</v>
      </c>
      <c r="M57" s="323">
        <v>0.5</v>
      </c>
      <c r="N57" s="324">
        <v>-14.5</v>
      </c>
    </row>
    <row r="58" spans="1:14">
      <c r="A58" s="248"/>
      <c r="B58" s="244"/>
      <c r="C58" s="244"/>
      <c r="D58" s="244"/>
      <c r="E58" s="244"/>
      <c r="F58" s="244"/>
      <c r="G58" s="325"/>
      <c r="H58" s="326" t="s">
        <v>507</v>
      </c>
      <c r="I58" s="327">
        <v>454817</v>
      </c>
      <c r="J58" s="328">
        <v>53659</v>
      </c>
      <c r="K58" s="329">
        <v>-16.399999999999999</v>
      </c>
      <c r="L58" s="330">
        <v>57106</v>
      </c>
      <c r="M58" s="331">
        <v>-8.4</v>
      </c>
      <c r="N58" s="332">
        <v>-8</v>
      </c>
    </row>
    <row r="59" spans="1:14">
      <c r="A59" s="248"/>
      <c r="B59" s="244"/>
      <c r="C59" s="244"/>
      <c r="D59" s="244"/>
      <c r="E59" s="244"/>
      <c r="F59" s="244"/>
      <c r="G59" s="310" t="s">
        <v>511</v>
      </c>
      <c r="H59" s="311"/>
      <c r="I59" s="319">
        <v>323854</v>
      </c>
      <c r="J59" s="320">
        <v>38813</v>
      </c>
      <c r="K59" s="321">
        <v>-38.1</v>
      </c>
      <c r="L59" s="322">
        <v>128485</v>
      </c>
      <c r="M59" s="323">
        <v>8.6999999999999993</v>
      </c>
      <c r="N59" s="324">
        <v>-46.8</v>
      </c>
    </row>
    <row r="60" spans="1:14">
      <c r="A60" s="248"/>
      <c r="B60" s="244"/>
      <c r="C60" s="244"/>
      <c r="D60" s="244"/>
      <c r="E60" s="244"/>
      <c r="F60" s="244"/>
      <c r="G60" s="325"/>
      <c r="H60" s="326" t="s">
        <v>507</v>
      </c>
      <c r="I60" s="333">
        <v>288490</v>
      </c>
      <c r="J60" s="328">
        <v>34575</v>
      </c>
      <c r="K60" s="329">
        <v>-35.6</v>
      </c>
      <c r="L60" s="330">
        <v>62765</v>
      </c>
      <c r="M60" s="331">
        <v>9.9</v>
      </c>
      <c r="N60" s="332">
        <v>-45.5</v>
      </c>
    </row>
    <row r="61" spans="1:14">
      <c r="A61" s="248"/>
      <c r="B61" s="244"/>
      <c r="C61" s="244"/>
      <c r="D61" s="244"/>
      <c r="E61" s="244"/>
      <c r="F61" s="244"/>
      <c r="G61" s="310" t="s">
        <v>512</v>
      </c>
      <c r="H61" s="334"/>
      <c r="I61" s="335">
        <v>379759</v>
      </c>
      <c r="J61" s="336">
        <v>45754</v>
      </c>
      <c r="K61" s="337">
        <v>20.6</v>
      </c>
      <c r="L61" s="338">
        <v>116529</v>
      </c>
      <c r="M61" s="339">
        <v>4.4000000000000004</v>
      </c>
      <c r="N61" s="324">
        <v>16.2</v>
      </c>
    </row>
    <row r="62" spans="1:14">
      <c r="A62" s="248"/>
      <c r="B62" s="244"/>
      <c r="C62" s="244"/>
      <c r="D62" s="244"/>
      <c r="E62" s="244"/>
      <c r="F62" s="244"/>
      <c r="G62" s="325"/>
      <c r="H62" s="326" t="s">
        <v>507</v>
      </c>
      <c r="I62" s="327">
        <v>329368</v>
      </c>
      <c r="J62" s="328">
        <v>39670</v>
      </c>
      <c r="K62" s="329">
        <v>25.4</v>
      </c>
      <c r="L62" s="330">
        <v>61544</v>
      </c>
      <c r="M62" s="331">
        <v>0.2</v>
      </c>
      <c r="N62" s="332">
        <v>25.2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65.260000000000005</v>
      </c>
      <c r="G47" s="12">
        <v>71.59</v>
      </c>
      <c r="H47" s="12">
        <v>66.69</v>
      </c>
      <c r="I47" s="12">
        <v>65.790000000000006</v>
      </c>
      <c r="J47" s="13">
        <v>62.84</v>
      </c>
    </row>
    <row r="48" spans="2:10" ht="57.75" customHeight="1">
      <c r="B48" s="14"/>
      <c r="C48" s="1141" t="s">
        <v>4</v>
      </c>
      <c r="D48" s="1141"/>
      <c r="E48" s="1142"/>
      <c r="F48" s="15">
        <v>11.07</v>
      </c>
      <c r="G48" s="16">
        <v>4.3600000000000003</v>
      </c>
      <c r="H48" s="16">
        <v>6.69</v>
      </c>
      <c r="I48" s="16">
        <v>2.5299999999999998</v>
      </c>
      <c r="J48" s="17">
        <v>3.45</v>
      </c>
    </row>
    <row r="49" spans="2:10" ht="57.75" customHeight="1" thickBot="1">
      <c r="B49" s="18"/>
      <c r="C49" s="1143" t="s">
        <v>5</v>
      </c>
      <c r="D49" s="1143"/>
      <c r="E49" s="1144"/>
      <c r="F49" s="19">
        <v>15.47</v>
      </c>
      <c r="G49" s="20" t="s">
        <v>519</v>
      </c>
      <c r="H49" s="20" t="s">
        <v>520</v>
      </c>
      <c r="I49" s="20" t="s">
        <v>521</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523</v>
      </c>
      <c r="D34" s="1151"/>
      <c r="E34" s="1152"/>
      <c r="F34" s="32">
        <v>16.98</v>
      </c>
      <c r="G34" s="33">
        <v>18.88</v>
      </c>
      <c r="H34" s="33">
        <v>21.46</v>
      </c>
      <c r="I34" s="33">
        <v>23.08</v>
      </c>
      <c r="J34" s="34">
        <v>22.07</v>
      </c>
      <c r="K34" s="22"/>
      <c r="L34" s="22"/>
      <c r="M34" s="22"/>
      <c r="N34" s="22"/>
      <c r="O34" s="22"/>
      <c r="P34" s="22"/>
    </row>
    <row r="35" spans="1:16" ht="39" customHeight="1">
      <c r="A35" s="22"/>
      <c r="B35" s="35"/>
      <c r="C35" s="1145" t="s">
        <v>524</v>
      </c>
      <c r="D35" s="1146"/>
      <c r="E35" s="1147"/>
      <c r="F35" s="36">
        <v>1.78</v>
      </c>
      <c r="G35" s="37">
        <v>3.45</v>
      </c>
      <c r="H35" s="37">
        <v>4.3</v>
      </c>
      <c r="I35" s="37">
        <v>5.36</v>
      </c>
      <c r="J35" s="38">
        <v>4.33</v>
      </c>
      <c r="K35" s="22"/>
      <c r="L35" s="22"/>
      <c r="M35" s="22"/>
      <c r="N35" s="22"/>
      <c r="O35" s="22"/>
      <c r="P35" s="22"/>
    </row>
    <row r="36" spans="1:16" ht="39" customHeight="1">
      <c r="A36" s="22"/>
      <c r="B36" s="35"/>
      <c r="C36" s="1145" t="s">
        <v>525</v>
      </c>
      <c r="D36" s="1146"/>
      <c r="E36" s="1147"/>
      <c r="F36" s="36">
        <v>11.07</v>
      </c>
      <c r="G36" s="37">
        <v>4.3600000000000003</v>
      </c>
      <c r="H36" s="37">
        <v>6.68</v>
      </c>
      <c r="I36" s="37">
        <v>2.52</v>
      </c>
      <c r="J36" s="38">
        <v>3.44</v>
      </c>
      <c r="K36" s="22"/>
      <c r="L36" s="22"/>
      <c r="M36" s="22"/>
      <c r="N36" s="22"/>
      <c r="O36" s="22"/>
      <c r="P36" s="22"/>
    </row>
    <row r="37" spans="1:16" ht="39" customHeight="1">
      <c r="A37" s="22"/>
      <c r="B37" s="35"/>
      <c r="C37" s="1145" t="s">
        <v>526</v>
      </c>
      <c r="D37" s="1146"/>
      <c r="E37" s="1147"/>
      <c r="F37" s="36">
        <v>0.44</v>
      </c>
      <c r="G37" s="37">
        <v>0.3</v>
      </c>
      <c r="H37" s="37">
        <v>0.7</v>
      </c>
      <c r="I37" s="37">
        <v>0.85</v>
      </c>
      <c r="J37" s="38">
        <v>0.43</v>
      </c>
      <c r="K37" s="22"/>
      <c r="L37" s="22"/>
      <c r="M37" s="22"/>
      <c r="N37" s="22"/>
      <c r="O37" s="22"/>
      <c r="P37" s="22"/>
    </row>
    <row r="38" spans="1:16" ht="39" customHeight="1">
      <c r="A38" s="22"/>
      <c r="B38" s="35"/>
      <c r="C38" s="1145" t="s">
        <v>527</v>
      </c>
      <c r="D38" s="1146"/>
      <c r="E38" s="1147"/>
      <c r="F38" s="36">
        <v>0.09</v>
      </c>
      <c r="G38" s="37">
        <v>0.27</v>
      </c>
      <c r="H38" s="37">
        <v>0.16</v>
      </c>
      <c r="I38" s="37">
        <v>0.24</v>
      </c>
      <c r="J38" s="38">
        <v>0.14000000000000001</v>
      </c>
      <c r="K38" s="22"/>
      <c r="L38" s="22"/>
      <c r="M38" s="22"/>
      <c r="N38" s="22"/>
      <c r="O38" s="22"/>
      <c r="P38" s="22"/>
    </row>
    <row r="39" spans="1:16" ht="39" customHeight="1">
      <c r="A39" s="22"/>
      <c r="B39" s="35"/>
      <c r="C39" s="1145" t="s">
        <v>528</v>
      </c>
      <c r="D39" s="1146"/>
      <c r="E39" s="1147"/>
      <c r="F39" s="36">
        <v>0.08</v>
      </c>
      <c r="G39" s="37">
        <v>0.06</v>
      </c>
      <c r="H39" s="37">
        <v>0.06</v>
      </c>
      <c r="I39" s="37">
        <v>0.06</v>
      </c>
      <c r="J39" s="38">
        <v>7.0000000000000007E-2</v>
      </c>
      <c r="K39" s="22"/>
      <c r="L39" s="22"/>
      <c r="M39" s="22"/>
      <c r="N39" s="22"/>
      <c r="O39" s="22"/>
      <c r="P39" s="22"/>
    </row>
    <row r="40" spans="1:16" ht="39" customHeight="1">
      <c r="A40" s="22"/>
      <c r="B40" s="35"/>
      <c r="C40" s="1145" t="s">
        <v>529</v>
      </c>
      <c r="D40" s="1146"/>
      <c r="E40" s="1147"/>
      <c r="F40" s="36">
        <v>0.01</v>
      </c>
      <c r="G40" s="37">
        <v>0.08</v>
      </c>
      <c r="H40" s="37">
        <v>0.14000000000000001</v>
      </c>
      <c r="I40" s="37">
        <v>0.17</v>
      </c>
      <c r="J40" s="38">
        <v>0.04</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530</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531</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337</v>
      </c>
      <c r="L45" s="60">
        <v>348</v>
      </c>
      <c r="M45" s="60">
        <v>358</v>
      </c>
      <c r="N45" s="60">
        <v>363</v>
      </c>
      <c r="O45" s="61">
        <v>326</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44</v>
      </c>
      <c r="L48" s="64">
        <v>42</v>
      </c>
      <c r="M48" s="64">
        <v>47</v>
      </c>
      <c r="N48" s="64">
        <v>42</v>
      </c>
      <c r="O48" s="65">
        <v>43</v>
      </c>
      <c r="P48" s="48"/>
      <c r="Q48" s="48"/>
      <c r="R48" s="48"/>
      <c r="S48" s="48"/>
      <c r="T48" s="48"/>
      <c r="U48" s="48"/>
    </row>
    <row r="49" spans="1:21" ht="30.75" customHeight="1">
      <c r="A49" s="48"/>
      <c r="B49" s="1163"/>
      <c r="C49" s="1164"/>
      <c r="D49" s="62"/>
      <c r="E49" s="1155" t="s">
        <v>16</v>
      </c>
      <c r="F49" s="1155"/>
      <c r="G49" s="1155"/>
      <c r="H49" s="1155"/>
      <c r="I49" s="1155"/>
      <c r="J49" s="1156"/>
      <c r="K49" s="63">
        <v>52</v>
      </c>
      <c r="L49" s="64">
        <v>43</v>
      </c>
      <c r="M49" s="64">
        <v>36</v>
      </c>
      <c r="N49" s="64">
        <v>25</v>
      </c>
      <c r="O49" s="65">
        <v>10</v>
      </c>
      <c r="P49" s="48"/>
      <c r="Q49" s="48"/>
      <c r="R49" s="48"/>
      <c r="S49" s="48"/>
      <c r="T49" s="48"/>
      <c r="U49" s="48"/>
    </row>
    <row r="50" spans="1:21" ht="30.75" customHeight="1">
      <c r="A50" s="48"/>
      <c r="B50" s="1163"/>
      <c r="C50" s="1164"/>
      <c r="D50" s="62"/>
      <c r="E50" s="1155" t="s">
        <v>17</v>
      </c>
      <c r="F50" s="1155"/>
      <c r="G50" s="1155"/>
      <c r="H50" s="1155"/>
      <c r="I50" s="1155"/>
      <c r="J50" s="1156"/>
      <c r="K50" s="63">
        <v>9</v>
      </c>
      <c r="L50" s="64">
        <v>9</v>
      </c>
      <c r="M50" s="64">
        <v>9</v>
      </c>
      <c r="N50" s="64">
        <v>8</v>
      </c>
      <c r="O50" s="65">
        <v>8</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218</v>
      </c>
      <c r="L52" s="64">
        <v>233</v>
      </c>
      <c r="M52" s="64">
        <v>239</v>
      </c>
      <c r="N52" s="64">
        <v>241</v>
      </c>
      <c r="O52" s="65">
        <v>257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224</v>
      </c>
      <c r="L53" s="69">
        <v>209</v>
      </c>
      <c r="M53" s="69">
        <v>211</v>
      </c>
      <c r="N53" s="69">
        <v>197</v>
      </c>
      <c r="O53" s="70">
        <v>130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2016-04-15T07:36:45Z</cp:lastPrinted>
  <dcterms:created xsi:type="dcterms:W3CDTF">2016-02-15T01:30:10Z</dcterms:created>
  <dcterms:modified xsi:type="dcterms:W3CDTF">2016-04-27T04:20:06Z</dcterms:modified>
</cp:coreProperties>
</file>