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BE36" i="9"/>
  <c r="AM36" i="9"/>
  <c r="C36" i="9"/>
  <c r="BW35" i="9"/>
  <c r="BE35" i="9"/>
  <c r="AM35" i="9"/>
  <c r="C35" i="9"/>
  <c r="BW34" i="9"/>
  <c r="C34" i="9"/>
  <c r="CO34" i="9" l="1"/>
  <c r="CO35" i="9" s="1"/>
  <c r="CO36" i="9" s="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<sst xmlns="http://schemas.openxmlformats.org/spreadsheetml/2006/main" count="1000" uniqueCount="544">
  <si>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</si>
  <si>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</si>
  <si>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</si>
  <si>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</si>
  <si>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</si>
  <si>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</si>
  <si>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</si>
  <si>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</si>
  <si>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</si>
  <si>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</si>
  <si>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</si>
  <si>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</si>
  <si>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</si>
  <si>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</si>
  <si>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</si>
  <si>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</si>
  <si>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</si>
  <si>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</si>
  <si>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</si>
  <si>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</si>
  <si>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</si>
  <si>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</si>
  <si>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</si>
  <si>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</si>
  <si>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</si>
  <si>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</si>
  <si>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</si>
  <si>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</si>
  <si>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</si>
  <si>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</si>
  <si>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</si>
  <si>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</si>
  <si>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</si>
  <si>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</si>
  <si>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</si>
  <si>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</si>
  <si>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</si>
  <si>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</si>
  <si>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</si>
  <si>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</si>
  <si>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</si>
  <si>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</si>
  <si>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</si>
  <si>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</si>
  <si>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</si>
  <si>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</si>
  <si>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</si>
  <si>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</si>
  <si>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</si>
  <si>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</si>
  <si>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</si>
  <si>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</si>
  <si>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</si>
  <si>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</si>
  <si>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</si>
  <si>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</si>
  <si>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</si>
  <si>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</si>
  <si>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</si>
  <si>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</si>
  <si>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</si>
  <si>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</si>
  <si>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</si>
  <si>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</si>
  <si>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</si>
  <si>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</si>
  <si>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</si>
  <si>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</si>
  <si>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</si>
  <si>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</si>
  <si>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</si>
  <si>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</si>
  <si>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</si>
  <si>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</si>
  <si>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</si>
  <si>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</si>
  <si>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</si>
  <si>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</si>
  <si>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</si>
  <si>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</si>
  <si>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</si>
  <si>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</si>
  <si>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各務原市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</si>
  <si>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</si>
  <si>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</si>
  <si>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</si>
  <si>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</si>
  <si>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</si>
  <si>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</si>
  <si>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</si>
  <si>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</si>
  <si>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</si>
  <si>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</si>
  <si>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</si>
  <si>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</si>
  <si>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</si>
  <si>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</si>
  <si>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</si>
  <si>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</si>
  <si>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</si>
  <si>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</si>
  <si>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</si>
  <si>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</si>
  <si>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</si>
  <si>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</si>
  <si>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</si>
  <si>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</si>
  <si>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</si>
  <si>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</si>
  <si>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</si>
  <si>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</si>
  <si>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</si>
  <si>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</si>
  <si>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</si>
  <si>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</si>
  <si>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</si>
  <si>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</si>
  <si>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</si>
  <si>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</si>
  <si>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</si>
  <si>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</si>
  <si>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</si>
  <si>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</si>
  <si>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</si>
  <si>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</si>
  <si>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</si>
  <si>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</si>
  <si>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</si>
  <si>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</si>
  <si>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</si>
  <si>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</si>
  <si>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</si>
  <si>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</si>
  <si>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</si>
  <si>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</si>
  <si>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</si>
  <si>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</si>
  <si>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</si>
  <si>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</si>
  <si>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</si>
  <si>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</si>
  <si>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</si>
  <si>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</si>
  <si>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</si>
  <si>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</si>
  <si>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</si>
  <si>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</si>
  <si>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</si>
  <si>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</si>
  <si>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</si>
  <si>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</si>
  <si>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</si>
  <si>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</si>
  <si>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</si>
  <si>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</si>
  <si>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</si>
  <si>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</si>
  <si>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</si>
  <si>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</si>
  <si>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</si>
  <si>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</si>
  <si>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</si>
  <si>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</si>
  <si>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</si>
  <si>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</si>
  <si>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</si>
  <si>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</si>
  <si>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</si>
  <si>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</si>
  <si>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</si>
  <si>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</si>
  <si>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</si>
  <si>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</si>
  <si>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</si>
  <si>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</si>
  <si>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</si>
  <si>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</si>
  <si>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</si>
  <si>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</si>
  <si>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</si>
  <si>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</si>
  <si>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</si>
  <si>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</si>
  <si>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</si>
  <si>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</si>
  <si>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</si>
  <si>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</si>
  <si>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</si>
  <si>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</si>
  <si>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</si>
  <si>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</si>
  <si>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</si>
  <si>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</si>
  <si>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</si>
  <si>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</si>
  <si>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</si>
  <si>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岐阜県各務原市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</si>
  <si>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</si>
  <si>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</si>
  <si>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</si>
  <si>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</si>
  <si>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</si>
  <si>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</si>
  <si>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</si>
  <si>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</si>
  <si>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</si>
  <si>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</si>
  <si>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</si>
  <si>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</si>
  <si>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</si>
  <si>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</si>
  <si>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</si>
  <si>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</si>
  <si>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</si>
  <si>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</si>
  <si>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</si>
  <si>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</si>
  <si>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</si>
  <si>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</si>
  <si>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</si>
  <si>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</si>
  <si>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</si>
  <si>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</si>
  <si>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</si>
  <si>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</si>
  <si>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</si>
  <si>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</si>
  <si>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</si>
  <si>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</si>
  <si>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</si>
  <si>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</si>
  <si>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</si>
  <si>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</si>
  <si>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</si>
  <si>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</si>
  <si>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</si>
  <si>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</si>
  <si>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</si>
  <si>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</si>
  <si>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</si>
  <si>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</si>
  <si>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</si>
  <si>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</si>
  <si>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</si>
  <si>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</si>
  <si>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</si>
  <si>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</si>
  <si>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</si>
  <si>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</si>
  <si>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</si>
  <si>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</si>
  <si>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</si>
  <si>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</si>
  <si>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</si>
  <si>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</si>
  <si>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</si>
  <si>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</si>
  <si>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</si>
  <si>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</si>
  <si>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</si>
  <si>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</si>
  <si>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</si>
  <si>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</si>
  <si>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</si>
  <si>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</si>
  <si>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</si>
  <si>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</si>
  <si>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</si>
  <si>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</si>
  <si>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</si>
  <si>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</si>
  <si>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</si>
  <si>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</si>
  <si>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</si>
  <si>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</si>
  <si>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</si>
  <si>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</si>
  <si>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</si>
  <si>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</si>
  <si>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</si>
  <si>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</si>
  <si>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</si>
  <si>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</si>
  <si>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</si>
  <si>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</si>
  <si>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</si>
  <si>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</si>
  <si>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</si>
  <si>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</si>
  <si>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</si>
  <si>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</si>
  <si>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</si>
  <si>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</si>
  <si>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</si>
  <si>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</si>
  <si>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</si>
  <si>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</si>
  <si>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</si>
  <si>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</si>
  <si>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</si>
  <si>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</si>
  <si>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</si>
  <si>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</si>
  <si>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</si>
  <si>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</si>
  <si>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</si>
  <si>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</si>
  <si>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</si>
  <si>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</si>
  <si>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</si>
  <si>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</si>
  <si>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</si>
  <si>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</si>
  <si>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</si>
  <si>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</si>
  <si>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</si>
  <si>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</si>
  <si>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</si>
  <si>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</si>
  <si>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</si>
  <si>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</si>
  <si>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</si>
  <si>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</si>
  <si>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</si>
  <si>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</si>
  <si>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</si>
  <si>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</si>
  <si>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</si>
  <si>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</si>
  <si>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</si>
  <si>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</si>
  <si>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</si>
  <si>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</si>
  <si>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</si>
  <si>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</si>
  <si>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</si>
  <si>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</si>
  <si>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</si>
  <si>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</si>
  <si>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</si>
  <si>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</si>
  <si>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</si>
  <si>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</si>
  <si>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</si>
  <si>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</si>
  <si>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岐阜県各務原市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</si>
  <si>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</si>
  <si>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</si>
  <si>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</si>
  <si>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</si>
  <si>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</si>
  <si>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</si>
  <si>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</si>
  <si>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</si>
  <si>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</si>
  <si>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</si>
  <si>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</si>
  <si>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</si>
  <si>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</si>
  <si>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</si>
  <si>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</si>
  <si>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</si>
  <si>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</si>
  <si>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</si>
  <si>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</si>
  <si>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</si>
  <si>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</si>
  <si>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</si>
  <si>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</si>
  <si>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</si>
  <si>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</si>
  <si>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</si>
  <si>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</si>
  <si>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</si>
  <si>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</si>
  <si>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</si>
  <si>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</si>
  <si>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</si>
  <si>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</si>
  <si>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</si>
  <si>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</si>
  <si>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</si>
  <si>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</si>
  <si>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</si>
  <si>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</si>
  <si>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</si>
  <si>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</si>
  <si>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</si>
  <si>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</si>
  <si>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</si>
  <si>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</si>
  <si>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</si>
  <si>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</si>
  <si>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</si>
  <si>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</si>
  <si>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</si>
  <si>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</si>
  <si>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</si>
  <si>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</si>
  <si>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</si>
  <si>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</si>
  <si>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</si>
  <si>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</si>
  <si>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</si>
  <si>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</si>
  <si>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</si>
  <si>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</si>
  <si>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</si>
  <si>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</si>
  <si>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</si>
  <si>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</si>
  <si>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</si>
  <si>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</si>
  <si>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</si>
  <si>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</si>
  <si>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</si>
  <si>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</si>
  <si>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</si>
  <si>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</si>
  <si>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</si>
  <si>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</si>
  <si>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</si>
  <si>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</si>
  <si>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</si>
  <si>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</si>
  <si>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</si>
  <si>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</si>
  <si>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</si>
  <si>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</si>
  <si>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</si>
  <si>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</si>
  <si>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</si>
  <si>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</si>
  <si>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</si>
  <si>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</si>
  <si>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</si>
  <si>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</si>
  <si>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</si>
  <si>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</si>
  <si>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</si>
  <si>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</si>
  <si>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</si>
  <si>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</si>
  <si>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</si>
  <si>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</si>
  <si>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</si>
  <si>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</si>
  <si>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</si>
  <si>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</si>
  <si>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</si>
  <si>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</si>
  <si>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</si>
  <si>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</si>
  <si>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</si>
  <si>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</si>
  <si>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</si>
  <si>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</si>
  <si>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</si>
  <si>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</si>
  <si>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</si>
  <si>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</si>
  <si>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</si>
  <si>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</si>
  <si>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</si>
  <si>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</si>
  <si>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</si>
  <si>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</si>
  <si>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</si>
  <si>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</si>
  <si>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</si>
  <si>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</si>
  <si>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</si>
  <si>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</si>
  <si>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</si>
  <si>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</si>
  <si>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</si>
  <si>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</si>
  <si>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</si>
  <si>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</si>
  <si>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</si>
  <si>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</si>
  <si>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</si>
  <si>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</si>
  <si>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</si>
  <si>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</si>
  <si>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</si>
  <si>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</si>
  <si>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</si>
  <si>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</si>
  <si>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</si>
  <si>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</si>
  <si>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</si>
  <si>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</si>
  <si>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</si>
  <si>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</si>
  <si>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</si>
  <si>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</si>
  <si>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</si>
  <si>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</si>
  <si>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</si>
  <si>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</si>
  <si>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</si>
  <si>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</si>
  <si>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</si>
  <si>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</si>
  <si>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</si>
  <si>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</si>
  <si>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</si>
  <si>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</si>
  <si>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</si>
  <si>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</si>
  <si>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</si>
  <si>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</si>
  <si>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</si>
  <si>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</si>
  <si>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</si>
  <si>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</si>
  <si>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</si>
  <si>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</si>
  <si>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</si>
  <si>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国民健康保険事業特別会計</t>
  </si>
  <si>
    <t>介護保険事業特別会計</t>
  </si>
  <si>
    <t>後期高齢者医療事業特別会計</t>
  </si>
  <si>
    <t>下水道事業特別会計</t>
  </si>
  <si>
    <t>その他会計（赤字）</t>
  </si>
  <si>
    <t>その他会計（黒字）</t>
  </si>
  <si>
    <t>-</t>
    <phoneticPr fontId="2"/>
  </si>
  <si>
    <t>-</t>
    <phoneticPr fontId="2"/>
  </si>
  <si>
    <t>-</t>
    <phoneticPr fontId="2"/>
  </si>
  <si>
    <t>基金繰入金1,600百万</t>
    <rPh sb="0" eb="2">
      <t>キキン</t>
    </rPh>
    <rPh sb="2" eb="3">
      <t>ク</t>
    </rPh>
    <rPh sb="3" eb="4">
      <t>イ</t>
    </rPh>
    <rPh sb="4" eb="5">
      <t>キン</t>
    </rPh>
    <rPh sb="10" eb="11">
      <t>ヒャク</t>
    </rPh>
    <rPh sb="11" eb="12">
      <t>マン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</si>
  <si>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</si>
  <si>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</si>
  <si>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</si>
  <si>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t>
    <phoneticPr fontId="2"/>
  </si>
  <si>
    <t>基金繰入金1,660百万</t>
    <rPh sb="0" eb="2">
      <t>キキン</t>
    </rPh>
    <rPh sb="2" eb="4">
      <t>クリイレ</t>
    </rPh>
    <rPh sb="4" eb="5">
      <t>キン</t>
    </rPh>
    <rPh sb="10" eb="11">
      <t>ヒャク</t>
    </rPh>
    <rPh sb="11" eb="12">
      <t>マン</t>
    </rPh>
    <phoneticPr fontId="2"/>
  </si>
  <si>
    <t>基金繰入金1,464百万</t>
    <rPh sb="0" eb="2">
      <t>キキン</t>
    </rPh>
    <rPh sb="2" eb="4">
      <t>クリイレ</t>
    </rPh>
    <rPh sb="4" eb="5">
      <t>キン</t>
    </rPh>
    <rPh sb="10" eb="11">
      <t>ヒャク</t>
    </rPh>
    <rPh sb="11" eb="12">
      <t>マン</t>
    </rPh>
    <phoneticPr fontId="2"/>
  </si>
  <si>
    <t>各務原市土地開発公社</t>
    <rPh sb="0" eb="4">
      <t>カカミガハラシ</t>
    </rPh>
    <rPh sb="4" eb="6">
      <t>トチ</t>
    </rPh>
    <rPh sb="6" eb="8">
      <t>カイハツ</t>
    </rPh>
    <rPh sb="8" eb="10">
      <t>コウシャ</t>
    </rPh>
    <phoneticPr fontId="2"/>
  </si>
  <si>
    <t>各務原市施設振興公社</t>
    <rPh sb="0" eb="4">
      <t>カカミガハラシ</t>
    </rPh>
    <rPh sb="4" eb="6">
      <t>シセツ</t>
    </rPh>
    <rPh sb="6" eb="8">
      <t>シンコウ</t>
    </rPh>
    <rPh sb="8" eb="10">
      <t>コウシャ</t>
    </rPh>
    <phoneticPr fontId="2"/>
  </si>
  <si>
    <t>㈱オアシスパーク</t>
    <phoneticPr fontId="2"/>
  </si>
  <si>
    <t>-</t>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</si>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</sst>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52576</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66634</c:v>
                </c:pt>
                <c:pt idx="1">
                  <c:v>50585</c:v>
                </c:pt>
                <c:pt idx="2">
                  <c:v>62221</c:v>
                </c:pt>
                <c:pt idx="3">
                  <c:v>41279</c:v>
                </c:pt>
                <c:pt idx="4">
                  <c:v>47657</c:v>
                </c:pt>
              </c:numCache>
            </c:numRef>
          </c:val>
          <c:smooth val="0"/>
        </c:ser>
        <c:dLbls>
          <c:showLegendKey val="0"/>
          <c:showVal val="0"/>
          <c:showCatName val="0"/>
          <c:showSerName val="0"/>
          <c:showPercent val="0"/>
          <c:showBubbleSize val="0"/>
        </c:dLbls>
        <c:marker val="1"/>
        <c:smooth val="0"/>
        <c:axId val="83342464"/>
        <c:axId val="83344384"/>
      </c:lineChart>
      <c:catAx>
        <c:axId val="83342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344384"/>
        <c:crosses val="autoZero"/>
        <c:auto val="1"/>
        <c:lblAlgn val="ctr"/>
        <c:lblOffset val="100"/>
        <c:tickLblSkip val="1"/>
        <c:tickMarkSkip val="1"/>
        <c:noMultiLvlLbl val="0"/>
      </c:catAx>
      <c:valAx>
        <c:axId val="833443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34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9.26</c:v>
                </c:pt>
                <c:pt idx="1">
                  <c:v>8.6999999999999993</c:v>
                </c:pt>
                <c:pt idx="2">
                  <c:v>7.45</c:v>
                </c:pt>
                <c:pt idx="3">
                  <c:v>8.2899999999999991</c:v>
                </c:pt>
                <c:pt idx="4">
                  <c:v>8.8800000000000008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22.6</c:v>
                </c:pt>
                <c:pt idx="1">
                  <c:v>27.75</c:v>
                </c:pt>
                <c:pt idx="2">
                  <c:v>31.21</c:v>
                </c:pt>
                <c:pt idx="3">
                  <c:v>41.61</c:v>
                </c:pt>
                <c:pt idx="4">
                  <c:v>47.65</c:v>
                </c:pt>
              </c:numCache>
            </c:numRef>
          </c:val>
        </c:ser>
        <c:dLbls>
          <c:showLegendKey val="0"/>
          <c:showVal val="0"/>
          <c:showCatName val="0"/>
          <c:showSerName val="0"/>
          <c:showPercent val="0"/>
          <c:showBubbleSize val="0"/>
        </c:dLbls>
        <c:gapWidth val="250"/>
        <c:overlap val="100"/>
        <c:axId val="72103808"/>
        <c:axId val="72114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0.73</c:v>
                </c:pt>
                <c:pt idx="1">
                  <c:v>4.67</c:v>
                </c:pt>
                <c:pt idx="2">
                  <c:v>2.98</c:v>
                </c:pt>
                <c:pt idx="3">
                  <c:v>12.9</c:v>
                </c:pt>
                <c:pt idx="4">
                  <c:v>3.95</c:v>
                </c:pt>
              </c:numCache>
            </c:numRef>
          </c:val>
          <c:smooth val="0"/>
        </c:ser>
        <c:dLbls>
          <c:showLegendKey val="0"/>
          <c:showVal val="0"/>
          <c:showCatName val="0"/>
          <c:showSerName val="0"/>
          <c:showPercent val="0"/>
          <c:showBubbleSize val="0"/>
        </c:dLbls>
        <c:marker val="1"/>
        <c:smooth val="0"/>
        <c:axId val="72103808"/>
        <c:axId val="72114176"/>
      </c:lineChart>
      <c:catAx>
        <c:axId val="7210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114176"/>
        <c:crosses val="autoZero"/>
        <c:auto val="1"/>
        <c:lblAlgn val="ctr"/>
        <c:lblOffset val="100"/>
        <c:tickLblSkip val="1"/>
        <c:tickMarkSkip val="1"/>
        <c:noMultiLvlLbl val="0"/>
      </c:catAx>
      <c:valAx>
        <c:axId val="7211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10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0.14000000000000001</c:v>
                </c:pt>
                <c:pt idx="4">
                  <c:v>#N/A</c:v>
                </c:pt>
                <c:pt idx="5">
                  <c:v>0.11</c:v>
                </c:pt>
                <c:pt idx="6">
                  <c:v>#N/A</c:v>
                </c:pt>
                <c:pt idx="7">
                  <c:v>0.13</c:v>
                </c:pt>
                <c:pt idx="8">
                  <c:v>#N/A</c:v>
                </c:pt>
                <c:pt idx="9">
                  <c:v>0.11</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0.09</c:v>
                </c:pt>
                <c:pt idx="4">
                  <c:v>#N/A</c:v>
                </c:pt>
                <c:pt idx="5">
                  <c:v>0.09</c:v>
                </c:pt>
                <c:pt idx="6">
                  <c:v>#N/A</c:v>
                </c:pt>
                <c:pt idx="7">
                  <c:v>0.11</c:v>
                </c:pt>
                <c:pt idx="8">
                  <c:v>#N/A</c:v>
                </c:pt>
                <c:pt idx="9">
                  <c:v>0.12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c:v>
                </c:pt>
                <c:pt idx="2">
                  <c:v>#N/A</c:v>
                </c:pt>
                <c:pt idx="3">
                  <c:v>0.55000000000000004</c:v>
                </c:pt>
                <c:pt idx="4">
                  <c:v>#N/A</c:v>
                </c:pt>
                <c:pt idx="5">
                  <c:v>1.36</c:v>
                </c:pt>
                <c:pt idx="6">
                  <c:v>#N/A</c:v>
                </c:pt>
                <c:pt idx="7">
                  <c:v>1.79</c:v>
                </c:pt>
                <c:pt idx="8">
                  <c:v>#N/A</c:v>
                </c:pt>
                <c:pt idx="9">
                  <c:v>2.54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3.61</c:v>
                </c:pt>
                <c:pt idx="2">
                  <c:v>#N/A</c:v>
                </c:pt>
                <c:pt idx="3">
                  <c:v>5.89</c:v>
                </c:pt>
                <c:pt idx="4">
                  <c:v>#N/A</c:v>
                </c:pt>
                <c:pt idx="5">
                  <c:v>7.19</c:v>
                </c:pt>
                <c:pt idx="6">
                  <c:v>#N/A</c:v>
                </c:pt>
                <c:pt idx="7">
                  <c:v>5.36</c:v>
                </c:pt>
                <c:pt idx="8">
                  <c:v>#N/A</c:v>
                </c:pt>
                <c:pt idx="9">
                  <c:v>4.72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3.43</c:v>
                </c:pt>
                <c:pt idx="2">
                  <c:v>#N/A</c:v>
                </c:pt>
                <c:pt idx="3">
                  <c:v>5.72</c:v>
                </c:pt>
                <c:pt idx="4">
                  <c:v>#N/A</c:v>
                </c:pt>
                <c:pt idx="5">
                  <c:v>4.42</c:v>
                </c:pt>
                <c:pt idx="6">
                  <c:v>#N/A</c:v>
                </c:pt>
                <c:pt idx="7">
                  <c:v>5.6</c:v>
                </c:pt>
                <c:pt idx="8">
                  <c:v>#N/A</c:v>
                </c:pt>
                <c:pt idx="9">
                  <c:v>6.12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9.26</c:v>
                </c:pt>
                <c:pt idx="2">
                  <c:v>#N/A</c:v>
                </c:pt>
                <c:pt idx="3">
                  <c:v>8.6999999999999993</c:v>
                </c:pt>
                <c:pt idx="4">
                  <c:v>#N/A</c:v>
                </c:pt>
                <c:pt idx="5">
                  <c:v>7.44</c:v>
                </c:pt>
                <c:pt idx="6">
                  <c:v>#N/A</c:v>
                </c:pt>
                <c:pt idx="7">
                  <c:v>8.2899999999999991</c:v>
                </c:pt>
                <c:pt idx="8">
                  <c:v>#N/A</c:v>
                </c:pt>
                <c:pt idx="9">
                  <c:v>8.8699999999999992</c:v>
                </c:pt>
              </c:numCache>
            </c:numRef>
          </c:val>
        </c:ser>
        <c:dLbls>
          <c:showLegendKey val="0"/>
          <c:showVal val="0"/>
          <c:showCatName val="0"/>
          <c:showSerName val="0"/>
          <c:showPercent val="0"/>
          <c:showBubbleSize val="0"/>
        </c:dLbls>
        <c:gapWidth val="150"/>
        <c:overlap val="100"/>
        <c:axId val="94937088"/>
        <c:axId val="94938624"/>
      </c:barChart>
      <c:catAx>
        <c:axId val="9493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938624"/>
        <c:crosses val="autoZero"/>
        <c:auto val="1"/>
        <c:lblAlgn val="ctr"/>
        <c:lblOffset val="100"/>
        <c:tickLblSkip val="1"/>
        <c:tickMarkSkip val="1"/>
        <c:noMultiLvlLbl val="0"/>
      </c:catAx>
      <c:valAx>
        <c:axId val="9493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37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4578</c:v>
                </c:pt>
                <c:pt idx="5">
                  <c:v>4810</c:v>
                </c:pt>
                <c:pt idx="8">
                  <c:v>4852</c:v>
                </c:pt>
                <c:pt idx="11">
                  <c:v>5874</c:v>
                </c:pt>
                <c:pt idx="14">
                  <c:v>5481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200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1055</c:v>
                </c:pt>
                <c:pt idx="3">
                  <c:v>964</c:v>
                </c:pt>
                <c:pt idx="6">
                  <c:v>1133</c:v>
                </c:pt>
                <c:pt idx="9">
                  <c:v>1044</c:v>
                </c:pt>
                <c:pt idx="12">
                  <c:v>806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4095</c:v>
                </c:pt>
                <c:pt idx="3">
                  <c:v>3972</c:v>
                </c:pt>
                <c:pt idx="6">
                  <c:v>4213</c:v>
                </c:pt>
                <c:pt idx="9">
                  <c:v>4527</c:v>
                </c:pt>
                <c:pt idx="12">
                  <c:v>4984</c:v>
                </c:pt>
              </c:numCache>
            </c:numRef>
          </c:val>
        </c:ser>
        <c:dLbls>
          <c:showLegendKey val="0"/>
          <c:showVal val="0"/>
          <c:showCatName val="0"/>
          <c:showSerName val="0"/>
          <c:showPercent val="0"/>
          <c:showBubbleSize val="0"/>
        </c:dLbls>
        <c:gapWidth val="100"/>
        <c:overlap val="100"/>
        <c:axId val="93837568"/>
        <c:axId val="93852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572</c:v>
                </c:pt>
                <c:pt idx="2">
                  <c:v>#N/A</c:v>
                </c:pt>
                <c:pt idx="3">
                  <c:v>#N/A</c:v>
                </c:pt>
                <c:pt idx="4">
                  <c:v>326</c:v>
                </c:pt>
                <c:pt idx="5">
                  <c:v>#N/A</c:v>
                </c:pt>
                <c:pt idx="6">
                  <c:v>#N/A</c:v>
                </c:pt>
                <c:pt idx="7">
                  <c:v>494</c:v>
                </c:pt>
                <c:pt idx="8">
                  <c:v>#N/A</c:v>
                </c:pt>
                <c:pt idx="9">
                  <c:v>#N/A</c:v>
                </c:pt>
                <c:pt idx="10">
                  <c:v>-303</c:v>
                </c:pt>
                <c:pt idx="11">
                  <c:v>#N/A</c:v>
                </c:pt>
                <c:pt idx="12">
                  <c:v>#N/A</c:v>
                </c:pt>
                <c:pt idx="13">
                  <c:v>309</c:v>
                </c:pt>
                <c:pt idx="14">
                  <c:v>#N/A</c:v>
                </c:pt>
              </c:numCache>
            </c:numRef>
          </c:val>
          <c:smooth val="0"/>
        </c:ser>
        <c:dLbls>
          <c:showLegendKey val="0"/>
          <c:showVal val="0"/>
          <c:showCatName val="0"/>
          <c:showSerName val="0"/>
          <c:showPercent val="0"/>
          <c:showBubbleSize val="0"/>
        </c:dLbls>
        <c:marker val="1"/>
        <c:smooth val="0"/>
        <c:axId val="93837568"/>
        <c:axId val="93852032"/>
      </c:lineChart>
      <c:catAx>
        <c:axId val="9383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52032"/>
        <c:crosses val="autoZero"/>
        <c:auto val="1"/>
        <c:lblAlgn val="ctr"/>
        <c:lblOffset val="100"/>
        <c:tickLblSkip val="1"/>
        <c:tickMarkSkip val="1"/>
        <c:noMultiLvlLbl val="0"/>
      </c:catAx>
      <c:valAx>
        <c:axId val="93852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3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42803</c:v>
                </c:pt>
                <c:pt idx="5">
                  <c:v>44289</c:v>
                </c:pt>
                <c:pt idx="8">
                  <c:v>46019</c:v>
                </c:pt>
                <c:pt idx="11">
                  <c:v>45838</c:v>
                </c:pt>
                <c:pt idx="14">
                  <c:v>44898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20739</c:v>
                </c:pt>
                <c:pt idx="5">
                  <c:v>20314</c:v>
                </c:pt>
                <c:pt idx="8">
                  <c:v>17908</c:v>
                </c:pt>
                <c:pt idx="11">
                  <c:v>16516</c:v>
                </c:pt>
                <c:pt idx="14">
                  <c:v>16008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19505</c:v>
                </c:pt>
                <c:pt idx="5">
                  <c:v>20747</c:v>
                </c:pt>
                <c:pt idx="8">
                  <c:v>20766</c:v>
                </c:pt>
                <c:pt idx="11">
                  <c:v>23894</c:v>
                </c:pt>
                <c:pt idx="14">
                  <c:v>25382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343</c:v>
                </c:pt>
                <c:pt idx="3">
                  <c:v>396</c:v>
                </c:pt>
                <c:pt idx="6">
                  <c:v>380</c:v>
                </c:pt>
                <c:pt idx="9">
                  <c:v>3</c:v>
                </c:pt>
                <c:pt idx="12">
                  <c:v>112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5937</c:v>
                </c:pt>
                <c:pt idx="3">
                  <c:v>6484</c:v>
                </c:pt>
                <c:pt idx="6">
                  <c:v>7487</c:v>
                </c:pt>
                <c:pt idx="9">
                  <c:v>7892</c:v>
                </c:pt>
                <c:pt idx="12">
                  <c:v>7412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12489</c:v>
                </c:pt>
                <c:pt idx="3">
                  <c:v>12160</c:v>
                </c:pt>
                <c:pt idx="6">
                  <c:v>11979</c:v>
                </c:pt>
                <c:pt idx="9">
                  <c:v>11589</c:v>
                </c:pt>
                <c:pt idx="12">
                  <c:v>11509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863</c:v>
                </c:pt>
                <c:pt idx="3">
                  <c:v>2367</c:v>
                </c:pt>
                <c:pt idx="6">
                  <c:v>738</c:v>
                </c:pt>
                <c:pt idx="9">
                  <c:v>1163</c:v>
                </c:pt>
                <c:pt idx="12">
                  <c:v>1368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41346</c:v>
                </c:pt>
                <c:pt idx="3">
                  <c:v>40440</c:v>
                </c:pt>
                <c:pt idx="6">
                  <c:v>39040</c:v>
                </c:pt>
                <c:pt idx="9">
                  <c:v>38919</c:v>
                </c:pt>
                <c:pt idx="12">
                  <c:v>37871</c:v>
                </c:pt>
              </c:numCache>
            </c:numRef>
          </c:val>
        </c:ser>
        <c:dLbls>
          <c:showLegendKey val="0"/>
          <c:showVal val="0"/>
          <c:showCatName val="0"/>
          <c:showSerName val="0"/>
          <c:showPercent val="0"/>
          <c:showBubbleSize val="0"/>
        </c:dLbls>
        <c:gapWidth val="100"/>
        <c:overlap val="100"/>
        <c:axId val="93989120"/>
        <c:axId val="9399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3989120"/>
        <c:axId val="93991296"/>
      </c:lineChart>
      <c:catAx>
        <c:axId val="9398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991296"/>
        <c:crosses val="autoZero"/>
        <c:auto val="1"/>
        <c:lblAlgn val="ctr"/>
        <c:lblOffset val="100"/>
        <c:tickLblSkip val="1"/>
        <c:tickMarkSkip val="1"/>
        <c:noMultiLvlLbl val="0"/>
      </c:catAx>
      <c:valAx>
        <c:axId val="9399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8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148,486
145,699
87.81
48,251,169
45,609,190
2,428,041
27,346,787
37,871,205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類似団体、全国、県内平均を上回り、引き続き力強い財政を堅持し、財政力指数は微増となった。</a:t>
          </a:r>
          <a:endParaRPr kumimoji="1" lang="en-US" altLang="ja-JP" sz="1300">
            <a:latin typeface="ＭＳ Ｐゴシック"/>
          </a:endParaRPr>
        </a:p>
        <a:p>
          <a:r>
            <a:rPr kumimoji="1" lang="ja-JP" altLang="en-US" sz="1300">
              <a:latin typeface="ＭＳ Ｐゴシック"/>
            </a:rPr>
            <a:t>　要因は、消費税引き上げに伴う地方消費税交付金の増等により基準財政収入額が増となったためである。</a:t>
          </a:r>
          <a:endParaRPr kumimoji="1" lang="en-US" altLang="ja-JP" sz="1300">
            <a:latin typeface="ＭＳ Ｐゴシック"/>
          </a:endParaRPr>
        </a:p>
        <a:p>
          <a:r>
            <a:rPr kumimoji="1" lang="ja-JP" altLang="en-US" sz="1300">
              <a:latin typeface="ＭＳ Ｐゴシック"/>
            </a:rPr>
            <a:t>　今後、経常一般財源について大きな伸びは見込めない中、経常的な歳出については、高齢化に伴う扶助費等の増が予想されること等から、引き続き、コスト縮減、無駄の排除等で経費削減を図り、歳出の抑制を進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7257</xdr:rowOff>
    </xdr:from>
    <xdr:to>
      <xdr:col>7</xdr:col>
      <xdr:colOff>152400</xdr:colOff>
      <xdr:row>41</xdr:row>
      <xdr:rowOff>24493</xdr:rowOff>
    </xdr:to>
    <xdr:cxnSp macro="">
      <xdr:nvCxnSpPr>
        <xdr:cNvPr id="69" name="直線コネクタ 68"/>
        <xdr:cNvCxnSpPr/>
      </xdr:nvCxnSpPr>
      <xdr:spPr>
        <a:xfrm flipV="1">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7257</xdr:rowOff>
    </xdr:from>
    <xdr:to>
      <xdr:col>6</xdr:col>
      <xdr:colOff>0</xdr:colOff>
      <xdr:row>41</xdr:row>
      <xdr:rowOff>24493</xdr:rowOff>
    </xdr:to>
    <xdr:cxnSp macro="">
      <xdr:nvCxnSpPr>
        <xdr:cNvPr id="72" name="直線コネクタ 71"/>
        <xdr:cNvCxnSpPr/>
      </xdr:nvCxnSpPr>
      <xdr:spPr>
        <a:xfrm>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109765</xdr:rowOff>
    </xdr:from>
    <xdr:to>
      <xdr:col>4</xdr:col>
      <xdr:colOff>482600</xdr:colOff>
      <xdr:row>41</xdr:row>
      <xdr:rowOff>7257</xdr:rowOff>
    </xdr:to>
    <xdr:cxnSp macro="">
      <xdr:nvCxnSpPr>
        <xdr:cNvPr id="75" name="直線コネクタ 74"/>
        <xdr:cNvCxnSpPr/>
      </xdr:nvCxnSpPr>
      <xdr:spPr>
        <a:xfrm>
          <a:off x="2336800" y="696776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109765</xdr:rowOff>
    </xdr:to>
    <xdr:cxnSp macro="">
      <xdr:nvCxnSpPr>
        <xdr:cNvPr id="78" name="直線コネクタ 77"/>
        <xdr:cNvCxnSpPr/>
      </xdr:nvCxnSpPr>
      <xdr:spPr>
        <a:xfrm>
          <a:off x="1447800" y="6881585"/>
          <a:ext cx="889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81" name="フローチャート : 判断 80"/>
        <xdr:cNvSpPr/>
      </xdr:nvSpPr>
      <xdr:spPr>
        <a:xfrm>
          <a:off x="1397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110870</xdr:rowOff>
    </xdr:from>
    <xdr:ext cx="762000" cy="259045"/>
    <xdr:sp macro="" textlink="">
      <xdr:nvSpPr>
        <xdr:cNvPr id="82" name="テキスト ボックス 81"/>
        <xdr:cNvSpPr txBox="1"/>
      </xdr:nvSpPr>
      <xdr:spPr>
        <a:xfrm>
          <a:off x="1066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88" name="円/楕円 87"/>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144434</xdr:rowOff>
    </xdr:from>
    <xdr:ext cx="762000" cy="259045"/>
    <xdr:sp macro="" textlink="">
      <xdr:nvSpPr>
        <xdr:cNvPr id="89"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0" name="円/楕円 89"/>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1" name="テキスト ボックス 90"/>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127907</xdr:rowOff>
    </xdr:from>
    <xdr:to>
      <xdr:col>4</xdr:col>
      <xdr:colOff>533400</xdr:colOff>
      <xdr:row>41</xdr:row>
      <xdr:rowOff>58057</xdr:rowOff>
    </xdr:to>
    <xdr:sp macro="" textlink="">
      <xdr:nvSpPr>
        <xdr:cNvPr id="92" name="円/楕円 91"/>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68234</xdr:rowOff>
    </xdr:from>
    <xdr:ext cx="762000" cy="259045"/>
    <xdr:sp macro="" textlink="">
      <xdr:nvSpPr>
        <xdr:cNvPr id="93" name="テキスト ボックス 92"/>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58965</xdr:rowOff>
    </xdr:from>
    <xdr:to>
      <xdr:col>3</xdr:col>
      <xdr:colOff>330200</xdr:colOff>
      <xdr:row>40</xdr:row>
      <xdr:rowOff>160565</xdr:rowOff>
    </xdr:to>
    <xdr:sp macro="" textlink="">
      <xdr:nvSpPr>
        <xdr:cNvPr id="94" name="円/楕円 93"/>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170742</xdr:rowOff>
    </xdr:from>
    <xdr:ext cx="762000" cy="259045"/>
    <xdr:sp macro="" textlink="">
      <xdr:nvSpPr>
        <xdr:cNvPr id="95" name="テキスト ボックス 94"/>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144235</xdr:rowOff>
    </xdr:from>
    <xdr:to>
      <xdr:col>2</xdr:col>
      <xdr:colOff>127000</xdr:colOff>
      <xdr:row>40</xdr:row>
      <xdr:rowOff>74385</xdr:rowOff>
    </xdr:to>
    <xdr:sp macro="" textlink="">
      <xdr:nvSpPr>
        <xdr:cNvPr id="96" name="円/楕円 95"/>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84562</xdr:rowOff>
    </xdr:from>
    <xdr:ext cx="762000" cy="259045"/>
    <xdr:sp macro="" textlink="">
      <xdr:nvSpPr>
        <xdr:cNvPr id="97" name="テキスト ボックス 96"/>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類似団体、全国平均を下回った一方、県内平均を上回った。また、昨年度比</a:t>
          </a:r>
          <a:r>
            <a:rPr kumimoji="1" lang="en-US" altLang="ja-JP" sz="1300">
              <a:latin typeface="ＭＳ Ｐゴシック"/>
            </a:rPr>
            <a:t>6.2</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要因は、経常一般財源である臨時財政対策債の発行額が減少した一方で、物件費や公債費などの経常的支出が増えた結果であり、今後、景気の回復により税収の回復は期待できるが、扶助費の増や公共施設の老朽化に伴う維持補修費の増が見込まれるため、公債費の抑制、人件費の抑制、事業や補助金の見直し等により、健全な比率の維持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105156</xdr:rowOff>
    </xdr:from>
    <xdr:to>
      <xdr:col>7</xdr:col>
      <xdr:colOff>152400</xdr:colOff>
      <xdr:row>61</xdr:row>
      <xdr:rowOff>61468</xdr:rowOff>
    </xdr:to>
    <xdr:cxnSp macro="">
      <xdr:nvCxnSpPr>
        <xdr:cNvPr id="130" name="直線コネクタ 129"/>
        <xdr:cNvCxnSpPr/>
      </xdr:nvCxnSpPr>
      <xdr:spPr>
        <a:xfrm>
          <a:off x="4114800" y="10220706"/>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105156</xdr:rowOff>
    </xdr:from>
    <xdr:to>
      <xdr:col>6</xdr:col>
      <xdr:colOff>0</xdr:colOff>
      <xdr:row>62</xdr:row>
      <xdr:rowOff>15494</xdr:rowOff>
    </xdr:to>
    <xdr:cxnSp macro="">
      <xdr:nvCxnSpPr>
        <xdr:cNvPr id="133" name="直線コネクタ 132"/>
        <xdr:cNvCxnSpPr/>
      </xdr:nvCxnSpPr>
      <xdr:spPr>
        <a:xfrm flipV="1">
          <a:off x="3225800" y="10220706"/>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37338</xdr:rowOff>
    </xdr:from>
    <xdr:to>
      <xdr:col>4</xdr:col>
      <xdr:colOff>482600</xdr:colOff>
      <xdr:row>62</xdr:row>
      <xdr:rowOff>15494</xdr:rowOff>
    </xdr:to>
    <xdr:cxnSp macro="">
      <xdr:nvCxnSpPr>
        <xdr:cNvPr id="136" name="直線コネクタ 135"/>
        <xdr:cNvCxnSpPr/>
      </xdr:nvCxnSpPr>
      <xdr:spPr>
        <a:xfrm>
          <a:off x="2336800" y="1049578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61</xdr:row>
      <xdr:rowOff>37338</xdr:rowOff>
    </xdr:to>
    <xdr:cxnSp macro="">
      <xdr:nvCxnSpPr>
        <xdr:cNvPr id="139" name="直線コネクタ 138"/>
        <xdr:cNvCxnSpPr/>
      </xdr:nvCxnSpPr>
      <xdr:spPr>
        <a:xfrm>
          <a:off x="1447800" y="104861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42" name="フローチャート :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10668</xdr:rowOff>
    </xdr:from>
    <xdr:to>
      <xdr:col>7</xdr:col>
      <xdr:colOff>203200</xdr:colOff>
      <xdr:row>61</xdr:row>
      <xdr:rowOff>112268</xdr:rowOff>
    </xdr:to>
    <xdr:sp macro="" textlink="">
      <xdr:nvSpPr>
        <xdr:cNvPr id="149" name="円/楕円 148"/>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27195</xdr:rowOff>
    </xdr:from>
    <xdr:ext cx="762000" cy="259045"/>
    <xdr:sp macro="" textlink="">
      <xdr:nvSpPr>
        <xdr:cNvPr id="150" name="財政構造の弾力性該当値テキスト"/>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54356</xdr:rowOff>
    </xdr:from>
    <xdr:to>
      <xdr:col>6</xdr:col>
      <xdr:colOff>50800</xdr:colOff>
      <xdr:row>59</xdr:row>
      <xdr:rowOff>155956</xdr:rowOff>
    </xdr:to>
    <xdr:sp macro="" textlink="">
      <xdr:nvSpPr>
        <xdr:cNvPr id="151" name="円/楕円 150"/>
        <xdr:cNvSpPr/>
      </xdr:nvSpPr>
      <xdr:spPr>
        <a:xfrm>
          <a:off x="4064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166133</xdr:rowOff>
    </xdr:from>
    <xdr:ext cx="736600" cy="259045"/>
    <xdr:sp macro="" textlink="">
      <xdr:nvSpPr>
        <xdr:cNvPr id="152" name="テキスト ボックス 151"/>
        <xdr:cNvSpPr txBox="1"/>
      </xdr:nvSpPr>
      <xdr:spPr>
        <a:xfrm>
          <a:off x="3733800" y="993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136144</xdr:rowOff>
    </xdr:from>
    <xdr:to>
      <xdr:col>4</xdr:col>
      <xdr:colOff>533400</xdr:colOff>
      <xdr:row>62</xdr:row>
      <xdr:rowOff>66294</xdr:rowOff>
    </xdr:to>
    <xdr:sp macro="" textlink="">
      <xdr:nvSpPr>
        <xdr:cNvPr id="153" name="円/楕円 152"/>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51071</xdr:rowOff>
    </xdr:from>
    <xdr:ext cx="762000" cy="259045"/>
    <xdr:sp macro="" textlink="">
      <xdr:nvSpPr>
        <xdr:cNvPr id="154" name="テキスト ボックス 153"/>
        <xdr:cNvSpPr txBox="1"/>
      </xdr:nvSpPr>
      <xdr:spPr>
        <a:xfrm>
          <a:off x="2844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157988</xdr:rowOff>
    </xdr:from>
    <xdr:to>
      <xdr:col>3</xdr:col>
      <xdr:colOff>330200</xdr:colOff>
      <xdr:row>61</xdr:row>
      <xdr:rowOff>88138</xdr:rowOff>
    </xdr:to>
    <xdr:sp macro="" textlink="">
      <xdr:nvSpPr>
        <xdr:cNvPr id="155" name="円/楕円 154"/>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98315</xdr:rowOff>
    </xdr:from>
    <xdr:ext cx="762000" cy="259045"/>
    <xdr:sp macro="" textlink="">
      <xdr:nvSpPr>
        <xdr:cNvPr id="156" name="テキスト ボックス 155"/>
        <xdr:cNvSpPr txBox="1"/>
      </xdr:nvSpPr>
      <xdr:spPr>
        <a:xfrm>
          <a:off x="1955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7" name="円/楕円 156"/>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63263</xdr:rowOff>
    </xdr:from>
    <xdr:ext cx="762000" cy="259045"/>
    <xdr:sp macro="" textlink="">
      <xdr:nvSpPr>
        <xdr:cNvPr id="158" name="テキスト ボックス 157"/>
        <xdr:cNvSpPr txBox="1"/>
      </xdr:nvSpPr>
      <xdr:spPr>
        <a:xfrm>
          <a:off x="1066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昨年に引き続き、類似団体、全国、県内平均を下回っている。</a:t>
          </a:r>
          <a:endParaRPr kumimoji="1" lang="en-US" altLang="ja-JP" sz="1300">
            <a:latin typeface="ＭＳ Ｐゴシック"/>
          </a:endParaRPr>
        </a:p>
        <a:p>
          <a:r>
            <a:rPr kumimoji="1" lang="ja-JP" altLang="en-US" sz="1300">
              <a:latin typeface="ＭＳ Ｐゴシック"/>
            </a:rPr>
            <a:t>　要因は、定員適正化計画に基づく職員数の削減により、市民一人当たりの職員数が少なく、人件費が抑えられていることがあげられる。</a:t>
          </a:r>
          <a:endParaRPr kumimoji="1" lang="en-US" altLang="ja-JP" sz="1300">
            <a:latin typeface="ＭＳ Ｐゴシック"/>
          </a:endParaRPr>
        </a:p>
        <a:p>
          <a:r>
            <a:rPr kumimoji="1" lang="ja-JP" altLang="en-US" sz="1300">
              <a:latin typeface="ＭＳ Ｐゴシック"/>
            </a:rPr>
            <a:t>　しかし、今後、経年劣化による公共施設の維持補修修繕費の増が考えられるため、公共施設長寿命化計画に基づく計画的な修繕や人件費の調整等を行いながら、質の高いサービスを提供していく。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5719</xdr:rowOff>
    </xdr:from>
    <xdr:to>
      <xdr:col>7</xdr:col>
      <xdr:colOff>152400</xdr:colOff>
      <xdr:row>83</xdr:row>
      <xdr:rowOff>59048</xdr:rowOff>
    </xdr:to>
    <xdr:cxnSp macro="">
      <xdr:nvCxnSpPr>
        <xdr:cNvPr id="195" name="直線コネクタ 194"/>
        <xdr:cNvCxnSpPr/>
      </xdr:nvCxnSpPr>
      <xdr:spPr>
        <a:xfrm>
          <a:off x="4114800" y="14236069"/>
          <a:ext cx="838200" cy="5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5719</xdr:rowOff>
    </xdr:from>
    <xdr:to>
      <xdr:col>6</xdr:col>
      <xdr:colOff>0</xdr:colOff>
      <xdr:row>83</xdr:row>
      <xdr:rowOff>13683</xdr:rowOff>
    </xdr:to>
    <xdr:cxnSp macro="">
      <xdr:nvCxnSpPr>
        <xdr:cNvPr id="198" name="直線コネクタ 197"/>
        <xdr:cNvCxnSpPr/>
      </xdr:nvCxnSpPr>
      <xdr:spPr>
        <a:xfrm flipV="1">
          <a:off x="3225800" y="14236069"/>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13683</xdr:rowOff>
    </xdr:from>
    <xdr:to>
      <xdr:col>4</xdr:col>
      <xdr:colOff>482600</xdr:colOff>
      <xdr:row>83</xdr:row>
      <xdr:rowOff>96552</xdr:rowOff>
    </xdr:to>
    <xdr:cxnSp macro="">
      <xdr:nvCxnSpPr>
        <xdr:cNvPr id="201" name="直線コネクタ 200"/>
        <xdr:cNvCxnSpPr/>
      </xdr:nvCxnSpPr>
      <xdr:spPr>
        <a:xfrm flipV="1">
          <a:off x="2336800" y="14244033"/>
          <a:ext cx="889000" cy="8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66044</xdr:rowOff>
    </xdr:from>
    <xdr:to>
      <xdr:col>3</xdr:col>
      <xdr:colOff>279400</xdr:colOff>
      <xdr:row>83</xdr:row>
      <xdr:rowOff>96552</xdr:rowOff>
    </xdr:to>
    <xdr:cxnSp macro="">
      <xdr:nvCxnSpPr>
        <xdr:cNvPr id="204" name="直線コネクタ 203"/>
        <xdr:cNvCxnSpPr/>
      </xdr:nvCxnSpPr>
      <xdr:spPr>
        <a:xfrm>
          <a:off x="1447800" y="14296394"/>
          <a:ext cx="889000" cy="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47107</xdr:rowOff>
    </xdr:from>
    <xdr:to>
      <xdr:col>2</xdr:col>
      <xdr:colOff>127000</xdr:colOff>
      <xdr:row>84</xdr:row>
      <xdr:rowOff>148707</xdr:rowOff>
    </xdr:to>
    <xdr:sp macro="" textlink="">
      <xdr:nvSpPr>
        <xdr:cNvPr id="207" name="フローチャート : 判断 206"/>
        <xdr:cNvSpPr/>
      </xdr:nvSpPr>
      <xdr:spPr>
        <a:xfrm>
          <a:off x="1397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133484</xdr:rowOff>
    </xdr:from>
    <xdr:ext cx="762000" cy="259045"/>
    <xdr:sp macro="" textlink="">
      <xdr:nvSpPr>
        <xdr:cNvPr id="208" name="テキスト ボックス 207"/>
        <xdr:cNvSpPr txBox="1"/>
      </xdr:nvSpPr>
      <xdr:spPr>
        <a:xfrm>
          <a:off x="1066800" y="1453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8248</xdr:rowOff>
    </xdr:from>
    <xdr:to>
      <xdr:col>7</xdr:col>
      <xdr:colOff>203200</xdr:colOff>
      <xdr:row>83</xdr:row>
      <xdr:rowOff>109848</xdr:rowOff>
    </xdr:to>
    <xdr:sp macro="" textlink="">
      <xdr:nvSpPr>
        <xdr:cNvPr id="214" name="円/楕円 213"/>
        <xdr:cNvSpPr/>
      </xdr:nvSpPr>
      <xdr:spPr>
        <a:xfrm>
          <a:off x="4902200" y="142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24775</xdr:rowOff>
    </xdr:from>
    <xdr:ext cx="762000" cy="259045"/>
    <xdr:sp macro="" textlink="">
      <xdr:nvSpPr>
        <xdr:cNvPr id="215" name="人件費・物件費等の状況該当値テキスト"/>
        <xdr:cNvSpPr txBox="1"/>
      </xdr:nvSpPr>
      <xdr:spPr>
        <a:xfrm>
          <a:off x="5041900" y="1408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91,689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126369</xdr:rowOff>
    </xdr:from>
    <xdr:to>
      <xdr:col>6</xdr:col>
      <xdr:colOff>50800</xdr:colOff>
      <xdr:row>83</xdr:row>
      <xdr:rowOff>56519</xdr:rowOff>
    </xdr:to>
    <xdr:sp macro="" textlink="">
      <xdr:nvSpPr>
        <xdr:cNvPr id="216" name="円/楕円 215"/>
        <xdr:cNvSpPr/>
      </xdr:nvSpPr>
      <xdr:spPr>
        <a:xfrm>
          <a:off x="4064000" y="1418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66696</xdr:rowOff>
    </xdr:from>
    <xdr:ext cx="736600" cy="259045"/>
    <xdr:sp macro="" textlink="">
      <xdr:nvSpPr>
        <xdr:cNvPr id="217" name="テキスト ボックス 216"/>
        <xdr:cNvSpPr txBox="1"/>
      </xdr:nvSpPr>
      <xdr:spPr>
        <a:xfrm>
          <a:off x="3733800" y="13954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88,595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134333</xdr:rowOff>
    </xdr:from>
    <xdr:to>
      <xdr:col>4</xdr:col>
      <xdr:colOff>533400</xdr:colOff>
      <xdr:row>83</xdr:row>
      <xdr:rowOff>64483</xdr:rowOff>
    </xdr:to>
    <xdr:sp macro="" textlink="">
      <xdr:nvSpPr>
        <xdr:cNvPr id="218" name="円/楕円 217"/>
        <xdr:cNvSpPr/>
      </xdr:nvSpPr>
      <xdr:spPr>
        <a:xfrm>
          <a:off x="3175000" y="1419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74660</xdr:rowOff>
    </xdr:from>
    <xdr:ext cx="762000" cy="259045"/>
    <xdr:sp macro="" textlink="">
      <xdr:nvSpPr>
        <xdr:cNvPr id="219" name="テキスト ボックス 218"/>
        <xdr:cNvSpPr txBox="1"/>
      </xdr:nvSpPr>
      <xdr:spPr>
        <a:xfrm>
          <a:off x="2844800" y="1396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89,057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45752</xdr:rowOff>
    </xdr:from>
    <xdr:to>
      <xdr:col>3</xdr:col>
      <xdr:colOff>330200</xdr:colOff>
      <xdr:row>83</xdr:row>
      <xdr:rowOff>147352</xdr:rowOff>
    </xdr:to>
    <xdr:sp macro="" textlink="">
      <xdr:nvSpPr>
        <xdr:cNvPr id="220" name="円/楕円 219"/>
        <xdr:cNvSpPr/>
      </xdr:nvSpPr>
      <xdr:spPr>
        <a:xfrm>
          <a:off x="2286000" y="1427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157529</xdr:rowOff>
    </xdr:from>
    <xdr:ext cx="762000" cy="259045"/>
    <xdr:sp macro="" textlink="">
      <xdr:nvSpPr>
        <xdr:cNvPr id="221" name="テキスト ボックス 220"/>
        <xdr:cNvSpPr txBox="1"/>
      </xdr:nvSpPr>
      <xdr:spPr>
        <a:xfrm>
          <a:off x="1955800" y="1404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93,865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15244</xdr:rowOff>
    </xdr:from>
    <xdr:to>
      <xdr:col>2</xdr:col>
      <xdr:colOff>127000</xdr:colOff>
      <xdr:row>83</xdr:row>
      <xdr:rowOff>116844</xdr:rowOff>
    </xdr:to>
    <xdr:sp macro="" textlink="">
      <xdr:nvSpPr>
        <xdr:cNvPr id="222" name="円/楕円 221"/>
        <xdr:cNvSpPr/>
      </xdr:nvSpPr>
      <xdr:spPr>
        <a:xfrm>
          <a:off x="1397000" y="142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127021</xdr:rowOff>
    </xdr:from>
    <xdr:ext cx="762000" cy="259045"/>
    <xdr:sp macro="" textlink="">
      <xdr:nvSpPr>
        <xdr:cNvPr id="223" name="テキスト ボックス 222"/>
        <xdr:cNvSpPr txBox="1"/>
      </xdr:nvSpPr>
      <xdr:spPr>
        <a:xfrm>
          <a:off x="1066800" y="1401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類似団体、全国平均を上回っている。</a:t>
          </a:r>
        </a:p>
        <a:p>
          <a:r>
            <a:rPr kumimoji="1" lang="ja-JP" altLang="en-US" sz="1300">
              <a:latin typeface="ＭＳ Ｐゴシック"/>
            </a:rPr>
            <a:t>　前年度比減の要因は、経験年数階層の変動及び職種変動が大きかったことがあげられる。</a:t>
          </a:r>
          <a:endParaRPr kumimoji="1" lang="en-US" altLang="ja-JP" sz="1300">
            <a:latin typeface="ＭＳ Ｐゴシック"/>
          </a:endParaRPr>
        </a:p>
        <a:p>
          <a:r>
            <a:rPr kumimoji="1" lang="ja-JP" altLang="en-US" sz="1300">
              <a:latin typeface="ＭＳ Ｐゴシック"/>
            </a:rPr>
            <a:t>　今後も人員削減による職員一人ひとりへの負担や、職員の士気への影響も鑑みながら、給与水準の適正化に努める。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104139</xdr:rowOff>
    </xdr:to>
    <xdr:cxnSp macro="">
      <xdr:nvCxnSpPr>
        <xdr:cNvPr id="257" name="直線コネクタ 256"/>
        <xdr:cNvCxnSpPr/>
      </xdr:nvCxnSpPr>
      <xdr:spPr>
        <a:xfrm flipV="1">
          <a:off x="16179800" y="1460500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89</xdr:row>
      <xdr:rowOff>142239</xdr:rowOff>
    </xdr:to>
    <xdr:cxnSp macro="">
      <xdr:nvCxnSpPr>
        <xdr:cNvPr id="260" name="直線コネクタ 259"/>
        <xdr:cNvCxnSpPr/>
      </xdr:nvCxnSpPr>
      <xdr:spPr>
        <a:xfrm flipV="1">
          <a:off x="15290800" y="14677389"/>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118111</xdr:rowOff>
    </xdr:from>
    <xdr:to>
      <xdr:col>22</xdr:col>
      <xdr:colOff>203200</xdr:colOff>
      <xdr:row>89</xdr:row>
      <xdr:rowOff>142239</xdr:rowOff>
    </xdr:to>
    <xdr:cxnSp macro="">
      <xdr:nvCxnSpPr>
        <xdr:cNvPr id="263" name="直線コネクタ 262"/>
        <xdr:cNvCxnSpPr/>
      </xdr:nvCxnSpPr>
      <xdr:spPr>
        <a:xfrm>
          <a:off x="14401800" y="153771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89</xdr:row>
      <xdr:rowOff>118111</xdr:rowOff>
    </xdr:to>
    <xdr:cxnSp macro="">
      <xdr:nvCxnSpPr>
        <xdr:cNvPr id="266" name="直線コネクタ 265"/>
        <xdr:cNvCxnSpPr/>
      </xdr:nvCxnSpPr>
      <xdr:spPr>
        <a:xfrm>
          <a:off x="13512800" y="14677389"/>
          <a:ext cx="889000" cy="6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70" name="テキスト ボックス 269"/>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6" name="円/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7"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8" name="円/楕円 277"/>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9" name="テキスト ボックス 278"/>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91439</xdr:rowOff>
    </xdr:from>
    <xdr:to>
      <xdr:col>22</xdr:col>
      <xdr:colOff>254000</xdr:colOff>
      <xdr:row>90</xdr:row>
      <xdr:rowOff>21589</xdr:rowOff>
    </xdr:to>
    <xdr:sp macro="" textlink="">
      <xdr:nvSpPr>
        <xdr:cNvPr id="280" name="円/楕円 279"/>
        <xdr:cNvSpPr/>
      </xdr:nvSpPr>
      <xdr:spPr>
        <a:xfrm>
          <a:off x="15240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6366</xdr:rowOff>
    </xdr:from>
    <xdr:ext cx="762000" cy="259045"/>
    <xdr:sp macro="" textlink="">
      <xdr:nvSpPr>
        <xdr:cNvPr id="281" name="テキスト ボックス 280"/>
        <xdr:cNvSpPr txBox="1"/>
      </xdr:nvSpPr>
      <xdr:spPr>
        <a:xfrm>
          <a:off x="14909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82" name="円/楕円 281"/>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83" name="テキスト ボックス 282"/>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84" name="円/楕円 283"/>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139716</xdr:rowOff>
    </xdr:from>
    <xdr:ext cx="762000" cy="259045"/>
    <xdr:sp macro="" textlink="">
      <xdr:nvSpPr>
        <xdr:cNvPr id="285" name="テキスト ボックス 284"/>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類似団体、全国、県内平均を下回っている。</a:t>
          </a:r>
        </a:p>
        <a:p>
          <a:r>
            <a:rPr kumimoji="1" lang="ja-JP" altLang="en-US" sz="1300">
              <a:latin typeface="ＭＳ Ｐゴシック"/>
            </a:rPr>
            <a:t>　要因は、定員適正化計画に基づき、新規採用職員の採用抑制や、勧奨退職制度の見直し等により計画的に職員数の削減を図ってきたことによる。</a:t>
          </a:r>
        </a:p>
        <a:p>
          <a:r>
            <a:rPr kumimoji="1" lang="ja-JP" altLang="en-US" sz="1300">
              <a:latin typeface="ＭＳ Ｐゴシック"/>
            </a:rPr>
            <a:t>　今後は、職員の削減から職員の質の向上へと重点をシフトし、現在の職員規模を維持しながら最大の力を発揮出来るよう行財政運営を進める。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18506</xdr:rowOff>
    </xdr:from>
    <xdr:to>
      <xdr:col>24</xdr:col>
      <xdr:colOff>558800</xdr:colOff>
      <xdr:row>60</xdr:row>
      <xdr:rowOff>42635</xdr:rowOff>
    </xdr:to>
    <xdr:cxnSp macro="">
      <xdr:nvCxnSpPr>
        <xdr:cNvPr id="322" name="直線コネクタ 321"/>
        <xdr:cNvCxnSpPr/>
      </xdr:nvCxnSpPr>
      <xdr:spPr>
        <a:xfrm>
          <a:off x="16179800" y="10305506"/>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18506</xdr:rowOff>
    </xdr:from>
    <xdr:to>
      <xdr:col>23</xdr:col>
      <xdr:colOff>406400</xdr:colOff>
      <xdr:row>60</xdr:row>
      <xdr:rowOff>18506</xdr:rowOff>
    </xdr:to>
    <xdr:cxnSp macro="">
      <xdr:nvCxnSpPr>
        <xdr:cNvPr id="325" name="直線コネクタ 324"/>
        <xdr:cNvCxnSpPr/>
      </xdr:nvCxnSpPr>
      <xdr:spPr>
        <a:xfrm>
          <a:off x="15290800" y="10305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18506</xdr:rowOff>
    </xdr:from>
    <xdr:to>
      <xdr:col>22</xdr:col>
      <xdr:colOff>203200</xdr:colOff>
      <xdr:row>60</xdr:row>
      <xdr:rowOff>142603</xdr:rowOff>
    </xdr:to>
    <xdr:cxnSp macro="">
      <xdr:nvCxnSpPr>
        <xdr:cNvPr id="328" name="直線コネクタ 327"/>
        <xdr:cNvCxnSpPr/>
      </xdr:nvCxnSpPr>
      <xdr:spPr>
        <a:xfrm flipV="1">
          <a:off x="14401800" y="1030550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142603</xdr:rowOff>
    </xdr:from>
    <xdr:to>
      <xdr:col>21</xdr:col>
      <xdr:colOff>0</xdr:colOff>
      <xdr:row>61</xdr:row>
      <xdr:rowOff>81462</xdr:rowOff>
    </xdr:to>
    <xdr:cxnSp macro="">
      <xdr:nvCxnSpPr>
        <xdr:cNvPr id="331" name="直線コネクタ 330"/>
        <xdr:cNvCxnSpPr/>
      </xdr:nvCxnSpPr>
      <xdr:spPr>
        <a:xfrm flipV="1">
          <a:off x="13512800" y="10429603"/>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79828</xdr:rowOff>
    </xdr:from>
    <xdr:to>
      <xdr:col>19</xdr:col>
      <xdr:colOff>533400</xdr:colOff>
      <xdr:row>63</xdr:row>
      <xdr:rowOff>9978</xdr:rowOff>
    </xdr:to>
    <xdr:sp macro="" textlink="">
      <xdr:nvSpPr>
        <xdr:cNvPr id="334" name="フローチャート : 判断 333"/>
        <xdr:cNvSpPr/>
      </xdr:nvSpPr>
      <xdr:spPr>
        <a:xfrm>
          <a:off x="13462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166205</xdr:rowOff>
    </xdr:from>
    <xdr:ext cx="762000" cy="259045"/>
    <xdr:sp macro="" textlink="">
      <xdr:nvSpPr>
        <xdr:cNvPr id="335" name="テキスト ボックス 334"/>
        <xdr:cNvSpPr txBox="1"/>
      </xdr:nvSpPr>
      <xdr:spPr>
        <a:xfrm>
          <a:off x="13131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163285</xdr:rowOff>
    </xdr:from>
    <xdr:to>
      <xdr:col>24</xdr:col>
      <xdr:colOff>609600</xdr:colOff>
      <xdr:row>60</xdr:row>
      <xdr:rowOff>93435</xdr:rowOff>
    </xdr:to>
    <xdr:sp macro="" textlink="">
      <xdr:nvSpPr>
        <xdr:cNvPr id="341" name="円/楕円 340"/>
        <xdr:cNvSpPr/>
      </xdr:nvSpPr>
      <xdr:spPr>
        <a:xfrm>
          <a:off x="169672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8362</xdr:rowOff>
    </xdr:from>
    <xdr:ext cx="762000" cy="259045"/>
    <xdr:sp macro="" textlink="">
      <xdr:nvSpPr>
        <xdr:cNvPr id="342" name="定員管理の状況該当値テキスト"/>
        <xdr:cNvSpPr txBox="1"/>
      </xdr:nvSpPr>
      <xdr:spPr>
        <a:xfrm>
          <a:off x="17106900" y="1012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139156</xdr:rowOff>
    </xdr:from>
    <xdr:to>
      <xdr:col>23</xdr:col>
      <xdr:colOff>457200</xdr:colOff>
      <xdr:row>60</xdr:row>
      <xdr:rowOff>69306</xdr:rowOff>
    </xdr:to>
    <xdr:sp macro="" textlink="">
      <xdr:nvSpPr>
        <xdr:cNvPr id="343" name="円/楕円 342"/>
        <xdr:cNvSpPr/>
      </xdr:nvSpPr>
      <xdr:spPr>
        <a:xfrm>
          <a:off x="16129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79483</xdr:rowOff>
    </xdr:from>
    <xdr:ext cx="736600" cy="259045"/>
    <xdr:sp macro="" textlink="">
      <xdr:nvSpPr>
        <xdr:cNvPr id="344" name="テキスト ボックス 343"/>
        <xdr:cNvSpPr txBox="1"/>
      </xdr:nvSpPr>
      <xdr:spPr>
        <a:xfrm>
          <a:off x="15798800" y="1002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139156</xdr:rowOff>
    </xdr:from>
    <xdr:to>
      <xdr:col>22</xdr:col>
      <xdr:colOff>254000</xdr:colOff>
      <xdr:row>60</xdr:row>
      <xdr:rowOff>69306</xdr:rowOff>
    </xdr:to>
    <xdr:sp macro="" textlink="">
      <xdr:nvSpPr>
        <xdr:cNvPr id="345" name="円/楕円 344"/>
        <xdr:cNvSpPr/>
      </xdr:nvSpPr>
      <xdr:spPr>
        <a:xfrm>
          <a:off x="15240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79483</xdr:rowOff>
    </xdr:from>
    <xdr:ext cx="762000" cy="259045"/>
    <xdr:sp macro="" textlink="">
      <xdr:nvSpPr>
        <xdr:cNvPr id="346" name="テキスト ボックス 345"/>
        <xdr:cNvSpPr txBox="1"/>
      </xdr:nvSpPr>
      <xdr:spPr>
        <a:xfrm>
          <a:off x="14909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91803</xdr:rowOff>
    </xdr:from>
    <xdr:to>
      <xdr:col>21</xdr:col>
      <xdr:colOff>50800</xdr:colOff>
      <xdr:row>61</xdr:row>
      <xdr:rowOff>21953</xdr:rowOff>
    </xdr:to>
    <xdr:sp macro="" textlink="">
      <xdr:nvSpPr>
        <xdr:cNvPr id="347" name="円/楕円 346"/>
        <xdr:cNvSpPr/>
      </xdr:nvSpPr>
      <xdr:spPr>
        <a:xfrm>
          <a:off x="14351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32130</xdr:rowOff>
    </xdr:from>
    <xdr:ext cx="762000" cy="259045"/>
    <xdr:sp macro="" textlink="">
      <xdr:nvSpPr>
        <xdr:cNvPr id="348" name="テキスト ボックス 347"/>
        <xdr:cNvSpPr txBox="1"/>
      </xdr:nvSpPr>
      <xdr:spPr>
        <a:xfrm>
          <a:off x="14020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30662</xdr:rowOff>
    </xdr:from>
    <xdr:to>
      <xdr:col>19</xdr:col>
      <xdr:colOff>533400</xdr:colOff>
      <xdr:row>61</xdr:row>
      <xdr:rowOff>132262</xdr:rowOff>
    </xdr:to>
    <xdr:sp macro="" textlink="">
      <xdr:nvSpPr>
        <xdr:cNvPr id="349" name="円/楕円 348"/>
        <xdr:cNvSpPr/>
      </xdr:nvSpPr>
      <xdr:spPr>
        <a:xfrm>
          <a:off x="13462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142439</xdr:rowOff>
    </xdr:from>
    <xdr:ext cx="762000" cy="259045"/>
    <xdr:sp macro="" textlink="">
      <xdr:nvSpPr>
        <xdr:cNvPr id="350" name="テキスト ボックス 349"/>
        <xdr:cNvSpPr txBox="1"/>
      </xdr:nvSpPr>
      <xdr:spPr>
        <a:xfrm>
          <a:off x="13131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類似団体、全国、県内平均を下回っている。</a:t>
          </a:r>
          <a:endParaRPr kumimoji="1" lang="en-US" altLang="ja-JP" sz="1300">
            <a:latin typeface="ＭＳ Ｐゴシック"/>
          </a:endParaRPr>
        </a:p>
        <a:p>
          <a:r>
            <a:rPr kumimoji="1" lang="ja-JP" altLang="en-US" sz="1300">
              <a:latin typeface="ＭＳ Ｐゴシック"/>
            </a:rPr>
            <a:t>　要因として、地方交付税に算入される有利な借入に厳選してきたことが考えられる。引き続き、負担を次世代に先送りすることのないような普通建設事業の計画的な実施や、実施時期の検討を行い、過剰な発行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122682</xdr:rowOff>
    </xdr:from>
    <xdr:to>
      <xdr:col>24</xdr:col>
      <xdr:colOff>558800</xdr:colOff>
      <xdr:row>36</xdr:row>
      <xdr:rowOff>122682</xdr:rowOff>
    </xdr:to>
    <xdr:cxnSp macro="">
      <xdr:nvCxnSpPr>
        <xdr:cNvPr id="382" name="直線コネクタ 381"/>
        <xdr:cNvCxnSpPr/>
      </xdr:nvCxnSpPr>
      <xdr:spPr>
        <a:xfrm>
          <a:off x="16179800" y="62948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122682</xdr:rowOff>
    </xdr:from>
    <xdr:to>
      <xdr:col>23</xdr:col>
      <xdr:colOff>406400</xdr:colOff>
      <xdr:row>37</xdr:row>
      <xdr:rowOff>13970</xdr:rowOff>
    </xdr:to>
    <xdr:cxnSp macro="">
      <xdr:nvCxnSpPr>
        <xdr:cNvPr id="385" name="直線コネクタ 384"/>
        <xdr:cNvCxnSpPr/>
      </xdr:nvCxnSpPr>
      <xdr:spPr>
        <a:xfrm flipV="1">
          <a:off x="15290800" y="62948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13970</xdr:rowOff>
    </xdr:from>
    <xdr:to>
      <xdr:col>22</xdr:col>
      <xdr:colOff>203200</xdr:colOff>
      <xdr:row>37</xdr:row>
      <xdr:rowOff>13970</xdr:rowOff>
    </xdr:to>
    <xdr:cxnSp macro="">
      <xdr:nvCxnSpPr>
        <xdr:cNvPr id="388" name="直線コネクタ 387"/>
        <xdr:cNvCxnSpPr/>
      </xdr:nvCxnSpPr>
      <xdr:spPr>
        <a:xfrm>
          <a:off x="14401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13970</xdr:rowOff>
    </xdr:from>
    <xdr:to>
      <xdr:col>21</xdr:col>
      <xdr:colOff>0</xdr:colOff>
      <xdr:row>37</xdr:row>
      <xdr:rowOff>33274</xdr:rowOff>
    </xdr:to>
    <xdr:cxnSp macro="">
      <xdr:nvCxnSpPr>
        <xdr:cNvPr id="391" name="直線コネクタ 390"/>
        <xdr:cNvCxnSpPr/>
      </xdr:nvCxnSpPr>
      <xdr:spPr>
        <a:xfrm flipV="1">
          <a:off x="13512800" y="63576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90932</xdr:rowOff>
    </xdr:from>
    <xdr:to>
      <xdr:col>19</xdr:col>
      <xdr:colOff>533400</xdr:colOff>
      <xdr:row>39</xdr:row>
      <xdr:rowOff>21082</xdr:rowOff>
    </xdr:to>
    <xdr:sp macro="" textlink="">
      <xdr:nvSpPr>
        <xdr:cNvPr id="394" name="フローチャート : 判断 393"/>
        <xdr:cNvSpPr/>
      </xdr:nvSpPr>
      <xdr:spPr>
        <a:xfrm>
          <a:off x="13462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5859</xdr:rowOff>
    </xdr:from>
    <xdr:ext cx="762000" cy="259045"/>
    <xdr:sp macro="" textlink="">
      <xdr:nvSpPr>
        <xdr:cNvPr id="395" name="テキスト ボックス 394"/>
        <xdr:cNvSpPr txBox="1"/>
      </xdr:nvSpPr>
      <xdr:spPr>
        <a:xfrm>
          <a:off x="131318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71882</xdr:rowOff>
    </xdr:from>
    <xdr:to>
      <xdr:col>24</xdr:col>
      <xdr:colOff>609600</xdr:colOff>
      <xdr:row>37</xdr:row>
      <xdr:rowOff>2032</xdr:rowOff>
    </xdr:to>
    <xdr:sp macro="" textlink="">
      <xdr:nvSpPr>
        <xdr:cNvPr id="401" name="円/楕円 400"/>
        <xdr:cNvSpPr/>
      </xdr:nvSpPr>
      <xdr:spPr>
        <a:xfrm>
          <a:off x="16967200" y="62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164609</xdr:rowOff>
    </xdr:from>
    <xdr:ext cx="762000" cy="259045"/>
    <xdr:sp macro="" textlink="">
      <xdr:nvSpPr>
        <xdr:cNvPr id="402" name="公債費負担の状況該当値テキスト"/>
        <xdr:cNvSpPr txBox="1"/>
      </xdr:nvSpPr>
      <xdr:spPr>
        <a:xfrm>
          <a:off x="17106900" y="616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71882</xdr:rowOff>
    </xdr:from>
    <xdr:to>
      <xdr:col>23</xdr:col>
      <xdr:colOff>457200</xdr:colOff>
      <xdr:row>37</xdr:row>
      <xdr:rowOff>2032</xdr:rowOff>
    </xdr:to>
    <xdr:sp macro="" textlink="">
      <xdr:nvSpPr>
        <xdr:cNvPr id="403" name="円/楕円 402"/>
        <xdr:cNvSpPr/>
      </xdr:nvSpPr>
      <xdr:spPr>
        <a:xfrm>
          <a:off x="16129000" y="62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12209</xdr:rowOff>
    </xdr:from>
    <xdr:ext cx="736600" cy="259045"/>
    <xdr:sp macro="" textlink="">
      <xdr:nvSpPr>
        <xdr:cNvPr id="404" name="テキスト ボックス 403"/>
        <xdr:cNvSpPr txBox="1"/>
      </xdr:nvSpPr>
      <xdr:spPr>
        <a:xfrm>
          <a:off x="15798800" y="601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134620</xdr:rowOff>
    </xdr:from>
    <xdr:to>
      <xdr:col>22</xdr:col>
      <xdr:colOff>254000</xdr:colOff>
      <xdr:row>37</xdr:row>
      <xdr:rowOff>64770</xdr:rowOff>
    </xdr:to>
    <xdr:sp macro="" textlink="">
      <xdr:nvSpPr>
        <xdr:cNvPr id="405" name="円/楕円 404"/>
        <xdr:cNvSpPr/>
      </xdr:nvSpPr>
      <xdr:spPr>
        <a:xfrm>
          <a:off x="15240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74947</xdr:rowOff>
    </xdr:from>
    <xdr:ext cx="762000" cy="259045"/>
    <xdr:sp macro="" textlink="">
      <xdr:nvSpPr>
        <xdr:cNvPr id="406" name="テキスト ボックス 405"/>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134620</xdr:rowOff>
    </xdr:from>
    <xdr:to>
      <xdr:col>21</xdr:col>
      <xdr:colOff>50800</xdr:colOff>
      <xdr:row>37</xdr:row>
      <xdr:rowOff>64770</xdr:rowOff>
    </xdr:to>
    <xdr:sp macro="" textlink="">
      <xdr:nvSpPr>
        <xdr:cNvPr id="407" name="円/楕円 406"/>
        <xdr:cNvSpPr/>
      </xdr:nvSpPr>
      <xdr:spPr>
        <a:xfrm>
          <a:off x="14351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74947</xdr:rowOff>
    </xdr:from>
    <xdr:ext cx="762000" cy="259045"/>
    <xdr:sp macro="" textlink="">
      <xdr:nvSpPr>
        <xdr:cNvPr id="408" name="テキスト ボックス 407"/>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153924</xdr:rowOff>
    </xdr:from>
    <xdr:to>
      <xdr:col>19</xdr:col>
      <xdr:colOff>533400</xdr:colOff>
      <xdr:row>37</xdr:row>
      <xdr:rowOff>84074</xdr:rowOff>
    </xdr:to>
    <xdr:sp macro="" textlink="">
      <xdr:nvSpPr>
        <xdr:cNvPr id="409" name="円/楕円 408"/>
        <xdr:cNvSpPr/>
      </xdr:nvSpPr>
      <xdr:spPr>
        <a:xfrm>
          <a:off x="1346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94251</xdr:rowOff>
    </xdr:from>
    <xdr:ext cx="762000" cy="259045"/>
    <xdr:sp macro="" textlink="">
      <xdr:nvSpPr>
        <xdr:cNvPr id="410" name="テキスト ボックス 409"/>
        <xdr:cNvSpPr txBox="1"/>
      </xdr:nvSpPr>
      <xdr:spPr>
        <a:xfrm>
          <a:off x="1313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将来負担比率は例年算定されていない。</a:t>
          </a:r>
          <a:endParaRPr kumimoji="1" lang="en-US" altLang="ja-JP" sz="1300">
            <a:latin typeface="ＭＳ Ｐゴシック"/>
          </a:endParaRPr>
        </a:p>
        <a:p>
          <a:r>
            <a:rPr kumimoji="1" lang="ja-JP" altLang="en-US" sz="1300">
              <a:latin typeface="ＭＳ Ｐゴシック"/>
            </a:rPr>
            <a:t>　今後も次世代へ過大な負担を残さぬよう、新規事業実施の精査、利率や償還方法の見直し等を行い、健全な財政を維持していく。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2"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3" name="フローチャート : 判断 442"/>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4" name="フローチャート : 判断 443"/>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5" name="テキスト ボックス 444"/>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6" name="フローチャート : 判断 445"/>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47" name="テキスト ボックス 446"/>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48" name="フローチャート : 判断 447"/>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49" name="テキスト ボックス 448"/>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69850</xdr:rowOff>
    </xdr:from>
    <xdr:to>
      <xdr:col>19</xdr:col>
      <xdr:colOff>533400</xdr:colOff>
      <xdr:row>16</xdr:row>
      <xdr:rowOff>0</xdr:rowOff>
    </xdr:to>
    <xdr:sp macro="" textlink="">
      <xdr:nvSpPr>
        <xdr:cNvPr id="450" name="フローチャート : 判断 449"/>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10177</xdr:rowOff>
    </xdr:from>
    <xdr:ext cx="762000" cy="259045"/>
    <xdr:sp macro="" textlink="">
      <xdr:nvSpPr>
        <xdr:cNvPr id="451" name="テキスト ボックス 450"/>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148,486
145,699
87.81
48,251,169
45,609,190
2,428,041
27,346,787
37,871,205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ＭＳ Ｐゴシック"/>
            </a:rPr>
            <a:t>　</a:t>
          </a:r>
          <a:r>
            <a:rPr kumimoji="1" lang="ja-JP" altLang="en-US" sz="1200">
              <a:solidFill>
                <a:sysClr val="windowText" lastClr="000000"/>
              </a:solidFill>
              <a:latin typeface="ＭＳ Ｐゴシック"/>
            </a:rPr>
            <a:t>類似団体、全国平均、県内平均を下回っている。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要因は、第</a:t>
          </a:r>
          <a:r>
            <a:rPr kumimoji="1" lang="en-US" altLang="ja-JP" sz="1200">
              <a:solidFill>
                <a:sysClr val="windowText" lastClr="000000"/>
              </a:solidFill>
              <a:latin typeface="ＭＳ Ｐゴシック"/>
            </a:rPr>
            <a:t>2</a:t>
          </a:r>
          <a:r>
            <a:rPr kumimoji="1" lang="ja-JP" altLang="en-US" sz="1200">
              <a:solidFill>
                <a:sysClr val="windowText" lastClr="000000"/>
              </a:solidFill>
              <a:latin typeface="ＭＳ Ｐゴシック"/>
            </a:rPr>
            <a:t>次新行政改革大綱（平成２２～２６年度）に基づき、事務事業の再編・整理、民間委託等の推進、組織機構の弾力化、職員数の削減などの施策により、当初掲げた目標を達成したものによる。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今後は、新たな定員管理計画（平成２７年度～３１年度）に基づき、再任用制度を活用しながら、職員の削減から職員の質の向上へ転換していく。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54610</xdr:rowOff>
    </xdr:from>
    <xdr:to>
      <xdr:col>7</xdr:col>
      <xdr:colOff>15875</xdr:colOff>
      <xdr:row>35</xdr:row>
      <xdr:rowOff>115570</xdr:rowOff>
    </xdr:to>
    <xdr:cxnSp macro="">
      <xdr:nvCxnSpPr>
        <xdr:cNvPr id="64" name="直線コネクタ 63"/>
        <xdr:cNvCxnSpPr/>
      </xdr:nvCxnSpPr>
      <xdr:spPr>
        <a:xfrm>
          <a:off x="3987800" y="6055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54610</xdr:rowOff>
    </xdr:from>
    <xdr:to>
      <xdr:col>5</xdr:col>
      <xdr:colOff>549275</xdr:colOff>
      <xdr:row>37</xdr:row>
      <xdr:rowOff>8890</xdr:rowOff>
    </xdr:to>
    <xdr:cxnSp macro="">
      <xdr:nvCxnSpPr>
        <xdr:cNvPr id="67" name="直線コネクタ 66"/>
        <xdr:cNvCxnSpPr/>
      </xdr:nvCxnSpPr>
      <xdr:spPr>
        <a:xfrm flipV="1">
          <a:off x="3098800" y="60553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92710</xdr:rowOff>
    </xdr:to>
    <xdr:cxnSp macro="">
      <xdr:nvCxnSpPr>
        <xdr:cNvPr id="70" name="直線コネクタ 69"/>
        <xdr:cNvCxnSpPr/>
      </xdr:nvCxnSpPr>
      <xdr:spPr>
        <a:xfrm flipV="1">
          <a:off x="2209800" y="635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123190</xdr:rowOff>
    </xdr:to>
    <xdr:cxnSp macro="">
      <xdr:nvCxnSpPr>
        <xdr:cNvPr id="73" name="直線コネクタ 72"/>
        <xdr:cNvCxnSpPr/>
      </xdr:nvCxnSpPr>
      <xdr:spPr>
        <a:xfrm flipV="1">
          <a:off x="1320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3" name="円/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5" name="円/楕円 84"/>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86" name="テキスト ボックス 85"/>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7" name="円/楕円 86"/>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88" name="テキスト ボックス 87"/>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89" name="円/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90" name="テキスト ボックス 89"/>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91" name="円/楕円 90"/>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158767</xdr:rowOff>
    </xdr:from>
    <xdr:ext cx="762000" cy="259045"/>
    <xdr:sp macro="" textlink="">
      <xdr:nvSpPr>
        <xdr:cNvPr id="92" name="テキスト ボックス 91"/>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類似団体、全国、県内平均より高い割合で推移している。</a:t>
          </a:r>
        </a:p>
        <a:p>
          <a:r>
            <a:rPr kumimoji="1" lang="ja-JP" altLang="en-US" sz="1300">
              <a:latin typeface="ＭＳ Ｐゴシック"/>
            </a:rPr>
            <a:t>　要因は、施設の指定管理をはじめとした民間委託や、臨時嘱託職員を積極的に活用しているためと考えられる。今後も民間委託等の活用、実施事業の統廃合、運営体制の見直し等により物件費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39370</xdr:rowOff>
    </xdr:from>
    <xdr:to>
      <xdr:col>24</xdr:col>
      <xdr:colOff>31750</xdr:colOff>
      <xdr:row>17</xdr:row>
      <xdr:rowOff>168910</xdr:rowOff>
    </xdr:to>
    <xdr:cxnSp macro="">
      <xdr:nvCxnSpPr>
        <xdr:cNvPr id="125" name="直線コネクタ 124"/>
        <xdr:cNvCxnSpPr/>
      </xdr:nvCxnSpPr>
      <xdr:spPr>
        <a:xfrm>
          <a:off x="15671800" y="29540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17</xdr:row>
      <xdr:rowOff>146050</xdr:rowOff>
    </xdr:to>
    <xdr:cxnSp macro="">
      <xdr:nvCxnSpPr>
        <xdr:cNvPr id="128" name="直線コネクタ 127"/>
        <xdr:cNvCxnSpPr/>
      </xdr:nvCxnSpPr>
      <xdr:spPr>
        <a:xfrm flipV="1">
          <a:off x="14782800" y="2954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107950</xdr:rowOff>
    </xdr:from>
    <xdr:to>
      <xdr:col>21</xdr:col>
      <xdr:colOff>361950</xdr:colOff>
      <xdr:row>17</xdr:row>
      <xdr:rowOff>146050</xdr:rowOff>
    </xdr:to>
    <xdr:cxnSp macro="">
      <xdr:nvCxnSpPr>
        <xdr:cNvPr id="131" name="直線コネクタ 130"/>
        <xdr:cNvCxnSpPr/>
      </xdr:nvCxnSpPr>
      <xdr:spPr>
        <a:xfrm>
          <a:off x="13893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17</xdr:row>
      <xdr:rowOff>107950</xdr:rowOff>
    </xdr:to>
    <xdr:cxnSp macro="">
      <xdr:nvCxnSpPr>
        <xdr:cNvPr id="134" name="直線コネクタ 133"/>
        <xdr:cNvCxnSpPr/>
      </xdr:nvCxnSpPr>
      <xdr:spPr>
        <a:xfrm>
          <a:off x="13004800" y="2938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7" name="フローチャート : 判断 136"/>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38" name="テキスト ボックス 137"/>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118110</xdr:rowOff>
    </xdr:from>
    <xdr:to>
      <xdr:col>24</xdr:col>
      <xdr:colOff>82550</xdr:colOff>
      <xdr:row>18</xdr:row>
      <xdr:rowOff>48260</xdr:rowOff>
    </xdr:to>
    <xdr:sp macro="" textlink="">
      <xdr:nvSpPr>
        <xdr:cNvPr id="144" name="円/楕円 143"/>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90187</xdr:rowOff>
    </xdr:from>
    <xdr:ext cx="762000" cy="259045"/>
    <xdr:sp macro="" textlink="">
      <xdr:nvSpPr>
        <xdr:cNvPr id="145"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160020</xdr:rowOff>
    </xdr:from>
    <xdr:to>
      <xdr:col>22</xdr:col>
      <xdr:colOff>615950</xdr:colOff>
      <xdr:row>17</xdr:row>
      <xdr:rowOff>90170</xdr:rowOff>
    </xdr:to>
    <xdr:sp macro="" textlink="">
      <xdr:nvSpPr>
        <xdr:cNvPr id="146" name="円/楕円 145"/>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47" name="テキスト ボックス 146"/>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48" name="円/楕円 147"/>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49" name="テキスト ボックス 148"/>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57150</xdr:rowOff>
    </xdr:from>
    <xdr:to>
      <xdr:col>20</xdr:col>
      <xdr:colOff>209550</xdr:colOff>
      <xdr:row>17</xdr:row>
      <xdr:rowOff>158750</xdr:rowOff>
    </xdr:to>
    <xdr:sp macro="" textlink="">
      <xdr:nvSpPr>
        <xdr:cNvPr id="150" name="円/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51" name="テキスト ボックス 150"/>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2" name="円/楕円 151"/>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3" name="テキスト ボックス 152"/>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類似団体、全国平均、県内平均を上回っている。</a:t>
          </a:r>
        </a:p>
        <a:p>
          <a:r>
            <a:rPr kumimoji="1" lang="ja-JP" altLang="en-US" sz="1300">
              <a:latin typeface="ＭＳ Ｐゴシック"/>
            </a:rPr>
            <a:t>　　今後も扶助費の増が見込まれるため、引き続き、審査適正化等により扶助費の抑制に努める。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56243</xdr:rowOff>
    </xdr:to>
    <xdr:cxnSp macro="">
      <xdr:nvCxnSpPr>
        <xdr:cNvPr id="188" name="直線コネクタ 187"/>
        <xdr:cNvCxnSpPr/>
      </xdr:nvCxnSpPr>
      <xdr:spPr>
        <a:xfrm>
          <a:off x="3987800" y="9592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162378</xdr:rowOff>
    </xdr:from>
    <xdr:to>
      <xdr:col>5</xdr:col>
      <xdr:colOff>549275</xdr:colOff>
      <xdr:row>56</xdr:row>
      <xdr:rowOff>99785</xdr:rowOff>
    </xdr:to>
    <xdr:cxnSp macro="">
      <xdr:nvCxnSpPr>
        <xdr:cNvPr id="191" name="直線コネクタ 190"/>
        <xdr:cNvCxnSpPr/>
      </xdr:nvCxnSpPr>
      <xdr:spPr>
        <a:xfrm flipV="1">
          <a:off x="3098800" y="9592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140607</xdr:rowOff>
    </xdr:from>
    <xdr:to>
      <xdr:col>4</xdr:col>
      <xdr:colOff>346075</xdr:colOff>
      <xdr:row>56</xdr:row>
      <xdr:rowOff>99785</xdr:rowOff>
    </xdr:to>
    <xdr:cxnSp macro="">
      <xdr:nvCxnSpPr>
        <xdr:cNvPr id="194" name="直線コネクタ 193"/>
        <xdr:cNvCxnSpPr/>
      </xdr:nvCxnSpPr>
      <xdr:spPr>
        <a:xfrm>
          <a:off x="2209800" y="9570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55</xdr:row>
      <xdr:rowOff>140607</xdr:rowOff>
    </xdr:to>
    <xdr:cxnSp macro="">
      <xdr:nvCxnSpPr>
        <xdr:cNvPr id="197" name="直線コネクタ 196"/>
        <xdr:cNvCxnSpPr/>
      </xdr:nvCxnSpPr>
      <xdr:spPr>
        <a:xfrm>
          <a:off x="1320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0" name="フローチャート :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1" name="テキスト ボックス 200"/>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5443</xdr:rowOff>
    </xdr:from>
    <xdr:to>
      <xdr:col>7</xdr:col>
      <xdr:colOff>66675</xdr:colOff>
      <xdr:row>56</xdr:row>
      <xdr:rowOff>107043</xdr:rowOff>
    </xdr:to>
    <xdr:sp macro="" textlink="">
      <xdr:nvSpPr>
        <xdr:cNvPr id="207" name="円/楕円 206"/>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148970</xdr:rowOff>
    </xdr:from>
    <xdr:ext cx="762000" cy="259045"/>
    <xdr:sp macro="" textlink="">
      <xdr:nvSpPr>
        <xdr:cNvPr id="208" name="扶助費該当値テキスト"/>
        <xdr:cNvSpPr txBox="1"/>
      </xdr:nvSpPr>
      <xdr:spPr>
        <a:xfrm>
          <a:off x="4914900" y="95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09" name="円/楕円 208"/>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210" name="テキスト ボックス 209"/>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48985</xdr:rowOff>
    </xdr:from>
    <xdr:to>
      <xdr:col>4</xdr:col>
      <xdr:colOff>396875</xdr:colOff>
      <xdr:row>56</xdr:row>
      <xdr:rowOff>150585</xdr:rowOff>
    </xdr:to>
    <xdr:sp macro="" textlink="">
      <xdr:nvSpPr>
        <xdr:cNvPr id="211" name="円/楕円 210"/>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135362</xdr:rowOff>
    </xdr:from>
    <xdr:ext cx="762000" cy="259045"/>
    <xdr:sp macro="" textlink="">
      <xdr:nvSpPr>
        <xdr:cNvPr id="212" name="テキスト ボックス 211"/>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3" name="円/楕円 212"/>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14" name="テキスト ボックス 213"/>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5" name="円/楕円 214"/>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165299</xdr:rowOff>
    </xdr:from>
    <xdr:ext cx="762000" cy="259045"/>
    <xdr:sp macro="" textlink="">
      <xdr:nvSpPr>
        <xdr:cNvPr id="216" name="テキスト ボックス 215"/>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a:rPr>
            <a:t>　</a:t>
          </a:r>
          <a:r>
            <a:rPr kumimoji="1" lang="ja-JP" altLang="en-US" sz="1200">
              <a:solidFill>
                <a:sysClr val="windowText" lastClr="000000"/>
              </a:solidFill>
              <a:latin typeface="ＭＳ Ｐゴシック"/>
            </a:rPr>
            <a:t>類似団体、県内平均を下回っている一方、全国平均を上回っている。</a:t>
          </a:r>
        </a:p>
        <a:p>
          <a:r>
            <a:rPr kumimoji="1" lang="ja-JP" altLang="en-US" sz="1200">
              <a:solidFill>
                <a:srgbClr val="FF0000"/>
              </a:solidFill>
              <a:latin typeface="ＭＳ Ｐゴシック"/>
            </a:rPr>
            <a:t>　</a:t>
          </a:r>
          <a:r>
            <a:rPr kumimoji="1" lang="ja-JP" altLang="en-US" sz="1200">
              <a:solidFill>
                <a:sysClr val="windowText" lastClr="000000"/>
              </a:solidFill>
              <a:latin typeface="ＭＳ Ｐゴシック"/>
            </a:rPr>
            <a:t>昨年比増の要因は、下水道事業への繰出金が減となる一方で、高齢化社会に伴い、後期高齢医療事業特別会計や介護保険事業特別会計への給付金が伸びたことに伴い、繰出金が増加したものと考えられる。</a:t>
          </a:r>
        </a:p>
        <a:p>
          <a:r>
            <a:rPr kumimoji="1" lang="ja-JP" altLang="en-US" sz="1200">
              <a:solidFill>
                <a:sysClr val="windowText" lastClr="000000"/>
              </a:solidFill>
              <a:latin typeface="ＭＳ Ｐゴシック"/>
            </a:rPr>
            <a:t>　今後、特別会計事業全体のコスト縮減を行いながら、経費の抑制に努める。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114300</xdr:rowOff>
    </xdr:to>
    <xdr:cxnSp macro="">
      <xdr:nvCxnSpPr>
        <xdr:cNvPr id="249" name="直線コネクタ 248"/>
        <xdr:cNvCxnSpPr/>
      </xdr:nvCxnSpPr>
      <xdr:spPr>
        <a:xfrm>
          <a:off x="15671800" y="9613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57</xdr:row>
      <xdr:rowOff>57150</xdr:rowOff>
    </xdr:to>
    <xdr:cxnSp macro="">
      <xdr:nvCxnSpPr>
        <xdr:cNvPr id="252" name="直線コネクタ 251"/>
        <xdr:cNvCxnSpPr/>
      </xdr:nvCxnSpPr>
      <xdr:spPr>
        <a:xfrm flipV="1">
          <a:off x="14782800" y="9613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63500</xdr:rowOff>
    </xdr:from>
    <xdr:to>
      <xdr:col>21</xdr:col>
      <xdr:colOff>361950</xdr:colOff>
      <xdr:row>57</xdr:row>
      <xdr:rowOff>57150</xdr:rowOff>
    </xdr:to>
    <xdr:cxnSp macro="">
      <xdr:nvCxnSpPr>
        <xdr:cNvPr id="255" name="直線コネクタ 254"/>
        <xdr:cNvCxnSpPr/>
      </xdr:nvCxnSpPr>
      <xdr:spPr>
        <a:xfrm>
          <a:off x="13893800" y="9664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38100</xdr:rowOff>
    </xdr:from>
    <xdr:to>
      <xdr:col>20</xdr:col>
      <xdr:colOff>158750</xdr:colOff>
      <xdr:row>56</xdr:row>
      <xdr:rowOff>63500</xdr:rowOff>
    </xdr:to>
    <xdr:cxnSp macro="">
      <xdr:nvCxnSpPr>
        <xdr:cNvPr id="258" name="直線コネクタ 257"/>
        <xdr:cNvCxnSpPr/>
      </xdr:nvCxnSpPr>
      <xdr:spPr>
        <a:xfrm>
          <a:off x="13004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61" name="フローチャート : 判断 260"/>
        <xdr:cNvSpPr/>
      </xdr:nvSpPr>
      <xdr:spPr>
        <a:xfrm>
          <a:off x="12954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22877</xdr:rowOff>
    </xdr:from>
    <xdr:ext cx="762000" cy="259045"/>
    <xdr:sp macro="" textlink="">
      <xdr:nvSpPr>
        <xdr:cNvPr id="262" name="テキスト ボックス 261"/>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68" name="円/楕円 267"/>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80027</xdr:rowOff>
    </xdr:from>
    <xdr:ext cx="762000" cy="259045"/>
    <xdr:sp macro="" textlink="">
      <xdr:nvSpPr>
        <xdr:cNvPr id="269" name="その他該当値テキスト"/>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0" name="円/楕円 269"/>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1" name="テキスト ボックス 27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6350</xdr:rowOff>
    </xdr:from>
    <xdr:to>
      <xdr:col>21</xdr:col>
      <xdr:colOff>412750</xdr:colOff>
      <xdr:row>57</xdr:row>
      <xdr:rowOff>107950</xdr:rowOff>
    </xdr:to>
    <xdr:sp macro="" textlink="">
      <xdr:nvSpPr>
        <xdr:cNvPr id="272" name="円/楕円 271"/>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92727</xdr:rowOff>
    </xdr:from>
    <xdr:ext cx="762000" cy="259045"/>
    <xdr:sp macro="" textlink="">
      <xdr:nvSpPr>
        <xdr:cNvPr id="273" name="テキスト ボックス 272"/>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12700</xdr:rowOff>
    </xdr:from>
    <xdr:to>
      <xdr:col>20</xdr:col>
      <xdr:colOff>209550</xdr:colOff>
      <xdr:row>56</xdr:row>
      <xdr:rowOff>114300</xdr:rowOff>
    </xdr:to>
    <xdr:sp macro="" textlink="">
      <xdr:nvSpPr>
        <xdr:cNvPr id="274" name="円/楕円 273"/>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75" name="テキスト ボックス 274"/>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158750</xdr:rowOff>
    </xdr:from>
    <xdr:to>
      <xdr:col>19</xdr:col>
      <xdr:colOff>6350</xdr:colOff>
      <xdr:row>56</xdr:row>
      <xdr:rowOff>88900</xdr:rowOff>
    </xdr:to>
    <xdr:sp macro="" textlink="">
      <xdr:nvSpPr>
        <xdr:cNvPr id="276" name="円/楕円 275"/>
        <xdr:cNvSpPr/>
      </xdr:nvSpPr>
      <xdr:spPr>
        <a:xfrm>
          <a:off x="12954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77" name="テキスト ボックス 276"/>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類似団体、全国、県内平均より低い水準で推移している。</a:t>
          </a:r>
        </a:p>
        <a:p>
          <a:r>
            <a:rPr kumimoji="1" lang="ja-JP" altLang="en-US" sz="1300">
              <a:latin typeface="ＭＳ Ｐゴシック"/>
            </a:rPr>
            <a:t>　要因は、一部事務組合に対する負担金が少ないことや、市から支出する補助金・負担金を定期的に見直していることによる。</a:t>
          </a:r>
        </a:p>
        <a:p>
          <a:r>
            <a:rPr kumimoji="1" lang="ja-JP" altLang="en-US" sz="1300">
              <a:latin typeface="ＭＳ Ｐゴシック"/>
            </a:rPr>
            <a:t>　今後も引き続き、公益性や、費用対効果等を考慮し、補助金・負担金の見直しや廃止を検討していく。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81280</xdr:rowOff>
    </xdr:to>
    <xdr:cxnSp macro="">
      <xdr:nvCxnSpPr>
        <xdr:cNvPr id="309" name="直線コネクタ 308"/>
        <xdr:cNvCxnSpPr/>
      </xdr:nvCxnSpPr>
      <xdr:spPr>
        <a:xfrm>
          <a:off x="15671800" y="588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66040</xdr:rowOff>
    </xdr:to>
    <xdr:cxnSp macro="">
      <xdr:nvCxnSpPr>
        <xdr:cNvPr id="312" name="直線コネクタ 311"/>
        <xdr:cNvCxnSpPr/>
      </xdr:nvCxnSpPr>
      <xdr:spPr>
        <a:xfrm flipV="1">
          <a:off x="14782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66040</xdr:rowOff>
    </xdr:from>
    <xdr:to>
      <xdr:col>21</xdr:col>
      <xdr:colOff>361950</xdr:colOff>
      <xdr:row>34</xdr:row>
      <xdr:rowOff>81280</xdr:rowOff>
    </xdr:to>
    <xdr:cxnSp macro="">
      <xdr:nvCxnSpPr>
        <xdr:cNvPr id="315" name="直線コネクタ 314"/>
        <xdr:cNvCxnSpPr/>
      </xdr:nvCxnSpPr>
      <xdr:spPr>
        <a:xfrm flipV="1">
          <a:off x="13893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81280</xdr:rowOff>
    </xdr:from>
    <xdr:to>
      <xdr:col>20</xdr:col>
      <xdr:colOff>158750</xdr:colOff>
      <xdr:row>34</xdr:row>
      <xdr:rowOff>96520</xdr:rowOff>
    </xdr:to>
    <xdr:cxnSp macro="">
      <xdr:nvCxnSpPr>
        <xdr:cNvPr id="318" name="直線コネクタ 317"/>
        <xdr:cNvCxnSpPr/>
      </xdr:nvCxnSpPr>
      <xdr:spPr>
        <a:xfrm flipV="1">
          <a:off x="13004800" y="591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129540</xdr:rowOff>
    </xdr:from>
    <xdr:to>
      <xdr:col>19</xdr:col>
      <xdr:colOff>6350</xdr:colOff>
      <xdr:row>37</xdr:row>
      <xdr:rowOff>59690</xdr:rowOff>
    </xdr:to>
    <xdr:sp macro="" textlink="">
      <xdr:nvSpPr>
        <xdr:cNvPr id="321" name="フローチャート : 判断 320"/>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44467</xdr:rowOff>
    </xdr:from>
    <xdr:ext cx="762000" cy="259045"/>
    <xdr:sp macro="" textlink="">
      <xdr:nvSpPr>
        <xdr:cNvPr id="322" name="テキスト ボックス 321"/>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30480</xdr:rowOff>
    </xdr:from>
    <xdr:to>
      <xdr:col>24</xdr:col>
      <xdr:colOff>82550</xdr:colOff>
      <xdr:row>34</xdr:row>
      <xdr:rowOff>132080</xdr:rowOff>
    </xdr:to>
    <xdr:sp macro="" textlink="">
      <xdr:nvSpPr>
        <xdr:cNvPr id="328" name="円/楕円 327"/>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47007</xdr:rowOff>
    </xdr:from>
    <xdr:ext cx="762000" cy="259045"/>
    <xdr:sp macro="" textlink="">
      <xdr:nvSpPr>
        <xdr:cNvPr id="329" name="補助費等該当値テキスト"/>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xdr:rowOff>
    </xdr:from>
    <xdr:to>
      <xdr:col>22</xdr:col>
      <xdr:colOff>615950</xdr:colOff>
      <xdr:row>34</xdr:row>
      <xdr:rowOff>109220</xdr:rowOff>
    </xdr:to>
    <xdr:sp macro="" textlink="">
      <xdr:nvSpPr>
        <xdr:cNvPr id="330" name="円/楕円 329"/>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119397</xdr:rowOff>
    </xdr:from>
    <xdr:ext cx="736600" cy="259045"/>
    <xdr:sp macro="" textlink="">
      <xdr:nvSpPr>
        <xdr:cNvPr id="331" name="テキスト ボックス 330"/>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xdr:rowOff>
    </xdr:from>
    <xdr:to>
      <xdr:col>21</xdr:col>
      <xdr:colOff>412750</xdr:colOff>
      <xdr:row>34</xdr:row>
      <xdr:rowOff>116840</xdr:rowOff>
    </xdr:to>
    <xdr:sp macro="" textlink="">
      <xdr:nvSpPr>
        <xdr:cNvPr id="332" name="円/楕円 331"/>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127017</xdr:rowOff>
    </xdr:from>
    <xdr:ext cx="762000" cy="259045"/>
    <xdr:sp macro="" textlink="">
      <xdr:nvSpPr>
        <xdr:cNvPr id="333" name="テキスト ボックス 332"/>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30480</xdr:rowOff>
    </xdr:from>
    <xdr:to>
      <xdr:col>20</xdr:col>
      <xdr:colOff>209550</xdr:colOff>
      <xdr:row>34</xdr:row>
      <xdr:rowOff>132080</xdr:rowOff>
    </xdr:to>
    <xdr:sp macro="" textlink="">
      <xdr:nvSpPr>
        <xdr:cNvPr id="334" name="円/楕円 333"/>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142257</xdr:rowOff>
    </xdr:from>
    <xdr:ext cx="762000" cy="259045"/>
    <xdr:sp macro="" textlink="">
      <xdr:nvSpPr>
        <xdr:cNvPr id="335" name="テキスト ボックス 334"/>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45720</xdr:rowOff>
    </xdr:from>
    <xdr:to>
      <xdr:col>19</xdr:col>
      <xdr:colOff>6350</xdr:colOff>
      <xdr:row>34</xdr:row>
      <xdr:rowOff>147320</xdr:rowOff>
    </xdr:to>
    <xdr:sp macro="" textlink="">
      <xdr:nvSpPr>
        <xdr:cNvPr id="336" name="円/楕円 335"/>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157497</xdr:rowOff>
    </xdr:from>
    <xdr:ext cx="762000" cy="259045"/>
    <xdr:sp macro="" textlink="">
      <xdr:nvSpPr>
        <xdr:cNvPr id="337" name="テキスト ボックス 336"/>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類似団体、県平均を上回っている一方、全国平均を下回っている。</a:t>
          </a:r>
        </a:p>
        <a:p>
          <a:r>
            <a:rPr kumimoji="1" lang="ja-JP" altLang="en-US" sz="1200">
              <a:latin typeface="ＭＳ Ｐゴシック"/>
            </a:rPr>
            <a:t>　昨年比増の要因は、将来の公債費の縮減のために行った借入条件の見直しにより、据え置き期間を廃止したことや、償還年限を短くしたことによる。</a:t>
          </a:r>
          <a:endParaRPr kumimoji="1" lang="en-US" altLang="ja-JP" sz="1200">
            <a:latin typeface="ＭＳ Ｐゴシック"/>
          </a:endParaRPr>
        </a:p>
        <a:p>
          <a:r>
            <a:rPr kumimoji="1" lang="ja-JP" altLang="en-US" sz="1200">
              <a:latin typeface="ＭＳ Ｐゴシック"/>
            </a:rPr>
            <a:t>　今後も臨時財政特例債や合併特例債等、交付税算入のある有利な地方債に厳選した借入や、既借入の借入条件見直し等により、公債費の抑制に努める。</a:t>
          </a: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101854</xdr:rowOff>
    </xdr:from>
    <xdr:to>
      <xdr:col>7</xdr:col>
      <xdr:colOff>15875</xdr:colOff>
      <xdr:row>78</xdr:row>
      <xdr:rowOff>21844</xdr:rowOff>
    </xdr:to>
    <xdr:cxnSp macro="">
      <xdr:nvCxnSpPr>
        <xdr:cNvPr id="367" name="直線コネクタ 366"/>
        <xdr:cNvCxnSpPr/>
      </xdr:nvCxnSpPr>
      <xdr:spPr>
        <a:xfrm>
          <a:off x="3987800" y="133035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101854</xdr:rowOff>
    </xdr:from>
    <xdr:to>
      <xdr:col>5</xdr:col>
      <xdr:colOff>549275</xdr:colOff>
      <xdr:row>77</xdr:row>
      <xdr:rowOff>133858</xdr:rowOff>
    </xdr:to>
    <xdr:cxnSp macro="">
      <xdr:nvCxnSpPr>
        <xdr:cNvPr id="370" name="直線コネクタ 369"/>
        <xdr:cNvCxnSpPr/>
      </xdr:nvCxnSpPr>
      <xdr:spPr>
        <a:xfrm flipV="1">
          <a:off x="3098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133858</xdr:rowOff>
    </xdr:to>
    <xdr:cxnSp macro="">
      <xdr:nvCxnSpPr>
        <xdr:cNvPr id="373" name="直線コネクタ 372"/>
        <xdr:cNvCxnSpPr/>
      </xdr:nvCxnSpPr>
      <xdr:spPr>
        <a:xfrm>
          <a:off x="2209800" y="13271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97282</xdr:rowOff>
    </xdr:to>
    <xdr:cxnSp macro="">
      <xdr:nvCxnSpPr>
        <xdr:cNvPr id="376" name="直線コネクタ 375"/>
        <xdr:cNvCxnSpPr/>
      </xdr:nvCxnSpPr>
      <xdr:spPr>
        <a:xfrm flipV="1">
          <a:off x="1320800" y="13271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9" name="フローチャート : 判断 378"/>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80" name="テキスト ボックス 379"/>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86" name="円/楕円 385"/>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87"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51054</xdr:rowOff>
    </xdr:from>
    <xdr:to>
      <xdr:col>5</xdr:col>
      <xdr:colOff>600075</xdr:colOff>
      <xdr:row>77</xdr:row>
      <xdr:rowOff>152654</xdr:rowOff>
    </xdr:to>
    <xdr:sp macro="" textlink="">
      <xdr:nvSpPr>
        <xdr:cNvPr id="388" name="円/楕円 387"/>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89" name="テキスト ボックス 388"/>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90" name="円/楕円 389"/>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91" name="テキスト ボックス 390"/>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92" name="円/楕円 391"/>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93" name="テキスト ボックス 392"/>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94" name="円/楕円 393"/>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132859</xdr:rowOff>
    </xdr:from>
    <xdr:ext cx="762000" cy="259045"/>
    <xdr:sp macro="" textlink="">
      <xdr:nvSpPr>
        <xdr:cNvPr id="395" name="テキスト ボックス 394"/>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県内平均は上回っている一方、類似団体、全国平均を下回っている。</a:t>
          </a:r>
        </a:p>
        <a:p>
          <a:r>
            <a:rPr kumimoji="1" lang="ja-JP" altLang="en-US" sz="1300">
              <a:solidFill>
                <a:sysClr val="windowText" lastClr="000000"/>
              </a:solidFill>
              <a:latin typeface="ＭＳ Ｐゴシック"/>
            </a:rPr>
            <a:t>　要因は、扶助費、物件費といった経常経費の負担が大きい状況による。</a:t>
          </a:r>
        </a:p>
        <a:p>
          <a:r>
            <a:rPr kumimoji="1" lang="ja-JP" altLang="en-US" sz="1300">
              <a:solidFill>
                <a:sysClr val="windowText" lastClr="000000"/>
              </a:solidFill>
              <a:latin typeface="ＭＳ Ｐゴシック"/>
            </a:rPr>
            <a:t>　今後、老朽化に伴う施設の維持補修にかかる経費の増も見込まれるため、公共施設の長寿命化計画に基づきながら、計画的な事業の実施と、事業内容の精査や見直しを行っていく。</a:t>
          </a: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65278</xdr:rowOff>
    </xdr:from>
    <xdr:to>
      <xdr:col>24</xdr:col>
      <xdr:colOff>31750</xdr:colOff>
      <xdr:row>76</xdr:row>
      <xdr:rowOff>85852</xdr:rowOff>
    </xdr:to>
    <xdr:cxnSp macro="">
      <xdr:nvCxnSpPr>
        <xdr:cNvPr id="426" name="直線コネクタ 425"/>
        <xdr:cNvCxnSpPr/>
      </xdr:nvCxnSpPr>
      <xdr:spPr>
        <a:xfrm>
          <a:off x="15671800" y="1292402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65278</xdr:rowOff>
    </xdr:from>
    <xdr:to>
      <xdr:col>22</xdr:col>
      <xdr:colOff>565150</xdr:colOff>
      <xdr:row>77</xdr:row>
      <xdr:rowOff>92711</xdr:rowOff>
    </xdr:to>
    <xdr:cxnSp macro="">
      <xdr:nvCxnSpPr>
        <xdr:cNvPr id="429" name="直線コネクタ 428"/>
        <xdr:cNvCxnSpPr/>
      </xdr:nvCxnSpPr>
      <xdr:spPr>
        <a:xfrm flipV="1">
          <a:off x="14782800" y="12924028"/>
          <a:ext cx="889000" cy="3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77</xdr:row>
      <xdr:rowOff>92711</xdr:rowOff>
    </xdr:to>
    <xdr:cxnSp macro="">
      <xdr:nvCxnSpPr>
        <xdr:cNvPr id="432" name="直線コネクタ 431"/>
        <xdr:cNvCxnSpPr/>
      </xdr:nvCxnSpPr>
      <xdr:spPr>
        <a:xfrm>
          <a:off x="13893800" y="132166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77</xdr:row>
      <xdr:rowOff>14987</xdr:rowOff>
    </xdr:to>
    <xdr:cxnSp macro="">
      <xdr:nvCxnSpPr>
        <xdr:cNvPr id="435" name="直線コネクタ 434"/>
        <xdr:cNvCxnSpPr/>
      </xdr:nvCxnSpPr>
      <xdr:spPr>
        <a:xfrm>
          <a:off x="13004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38" name="フローチャート : 判断 437"/>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39387</xdr:rowOff>
    </xdr:from>
    <xdr:ext cx="762000" cy="259045"/>
    <xdr:sp macro="" textlink="">
      <xdr:nvSpPr>
        <xdr:cNvPr id="439" name="テキスト ボックス 438"/>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35052</xdr:rowOff>
    </xdr:from>
    <xdr:to>
      <xdr:col>24</xdr:col>
      <xdr:colOff>82550</xdr:colOff>
      <xdr:row>76</xdr:row>
      <xdr:rowOff>136652</xdr:rowOff>
    </xdr:to>
    <xdr:sp macro="" textlink="">
      <xdr:nvSpPr>
        <xdr:cNvPr id="445" name="円/楕円 444"/>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51579</xdr:rowOff>
    </xdr:from>
    <xdr:ext cx="762000" cy="259045"/>
    <xdr:sp macro="" textlink="">
      <xdr:nvSpPr>
        <xdr:cNvPr id="446"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xdr:rowOff>
    </xdr:from>
    <xdr:to>
      <xdr:col>22</xdr:col>
      <xdr:colOff>615950</xdr:colOff>
      <xdr:row>75</xdr:row>
      <xdr:rowOff>116078</xdr:rowOff>
    </xdr:to>
    <xdr:sp macro="" textlink="">
      <xdr:nvSpPr>
        <xdr:cNvPr id="447" name="円/楕円 446"/>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126255</xdr:rowOff>
    </xdr:from>
    <xdr:ext cx="736600" cy="259045"/>
    <xdr:sp macro="" textlink="">
      <xdr:nvSpPr>
        <xdr:cNvPr id="448" name="テキスト ボックス 447"/>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49" name="円/楕円 448"/>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50" name="テキスト ボックス 449"/>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135637</xdr:rowOff>
    </xdr:from>
    <xdr:to>
      <xdr:col>20</xdr:col>
      <xdr:colOff>209550</xdr:colOff>
      <xdr:row>77</xdr:row>
      <xdr:rowOff>65787</xdr:rowOff>
    </xdr:to>
    <xdr:sp macro="" textlink="">
      <xdr:nvSpPr>
        <xdr:cNvPr id="451" name="円/楕円 450"/>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50564</xdr:rowOff>
    </xdr:from>
    <xdr:ext cx="762000" cy="259045"/>
    <xdr:sp macro="" textlink="">
      <xdr:nvSpPr>
        <xdr:cNvPr id="452" name="テキスト ボックス 451"/>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3" name="円/楕円 452"/>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54" name="テキスト ボックス 453"/>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岐阜県各務原市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65342</xdr:rowOff>
    </xdr:from>
    <xdr:ext cx="762000" cy="259045"/>
    <xdr:sp macro="" textlink="">
      <xdr:nvSpPr>
        <xdr:cNvPr id="48" name="人口1人当たり決算額の推移最小値テキスト130"/>
        <xdr:cNvSpPr txBox="1"/>
      </xdr:nvSpPr>
      <xdr:spPr>
        <a:xfrm>
          <a:off x="5740400" y="337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55165</xdr:rowOff>
    </xdr:from>
    <xdr:to>
      <xdr:col>4</xdr:col>
      <xdr:colOff>1117600</xdr:colOff>
      <xdr:row>19</xdr:row>
      <xdr:rowOff>80409</xdr:rowOff>
    </xdr:to>
    <xdr:cxnSp macro="">
      <xdr:nvCxnSpPr>
        <xdr:cNvPr id="52" name="直線コネクタ 51"/>
        <xdr:cNvCxnSpPr/>
      </xdr:nvCxnSpPr>
      <xdr:spPr bwMode="auto">
        <a:xfrm flipV="1">
          <a:off x="5003800" y="3360340"/>
          <a:ext cx="6477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7551</xdr:rowOff>
    </xdr:from>
    <xdr:to>
      <xdr:col>4</xdr:col>
      <xdr:colOff>469900</xdr:colOff>
      <xdr:row>19</xdr:row>
      <xdr:rowOff>80409</xdr:rowOff>
    </xdr:to>
    <xdr:cxnSp macro="">
      <xdr:nvCxnSpPr>
        <xdr:cNvPr id="55" name="直線コネクタ 54"/>
        <xdr:cNvCxnSpPr/>
      </xdr:nvCxnSpPr>
      <xdr:spPr bwMode="auto">
        <a:xfrm>
          <a:off x="4305300" y="3312726"/>
          <a:ext cx="698500" cy="7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70808</xdr:rowOff>
    </xdr:from>
    <xdr:to>
      <xdr:col>3</xdr:col>
      <xdr:colOff>904875</xdr:colOff>
      <xdr:row>19</xdr:row>
      <xdr:rowOff>7551</xdr:rowOff>
    </xdr:to>
    <xdr:cxnSp macro="">
      <xdr:nvCxnSpPr>
        <xdr:cNvPr id="58" name="直線コネクタ 57"/>
        <xdr:cNvCxnSpPr/>
      </xdr:nvCxnSpPr>
      <xdr:spPr bwMode="auto">
        <a:xfrm>
          <a:off x="3606800" y="3204533"/>
          <a:ext cx="698500" cy="108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19308</xdr:rowOff>
    </xdr:from>
    <xdr:to>
      <xdr:col>3</xdr:col>
      <xdr:colOff>206375</xdr:colOff>
      <xdr:row>18</xdr:row>
      <xdr:rowOff>70808</xdr:rowOff>
    </xdr:to>
    <xdr:cxnSp macro="">
      <xdr:nvCxnSpPr>
        <xdr:cNvPr id="61" name="直線コネクタ 60"/>
        <xdr:cNvCxnSpPr/>
      </xdr:nvCxnSpPr>
      <xdr:spPr bwMode="auto">
        <a:xfrm>
          <a:off x="2908300" y="3153033"/>
          <a:ext cx="698500" cy="51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123596</xdr:rowOff>
    </xdr:from>
    <xdr:to>
      <xdr:col>2</xdr:col>
      <xdr:colOff>692150</xdr:colOff>
      <xdr:row>16</xdr:row>
      <xdr:rowOff>53746</xdr:rowOff>
    </xdr:to>
    <xdr:sp macro="" textlink="">
      <xdr:nvSpPr>
        <xdr:cNvPr id="64" name="フローチャート : 判断 63"/>
        <xdr:cNvSpPr/>
      </xdr:nvSpPr>
      <xdr:spPr bwMode="auto">
        <a:xfrm>
          <a:off x="28575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63923</xdr:rowOff>
    </xdr:from>
    <xdr:ext cx="762000" cy="259045"/>
    <xdr:sp macro="" textlink="">
      <xdr:nvSpPr>
        <xdr:cNvPr id="65" name="テキスト ボックス 64"/>
        <xdr:cNvSpPr txBox="1"/>
      </xdr:nvSpPr>
      <xdr:spPr>
        <a:xfrm>
          <a:off x="2527300" y="251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4365</xdr:rowOff>
    </xdr:from>
    <xdr:to>
      <xdr:col>5</xdr:col>
      <xdr:colOff>34925</xdr:colOff>
      <xdr:row>19</xdr:row>
      <xdr:rowOff>105965</xdr:rowOff>
    </xdr:to>
    <xdr:sp macro="" textlink="">
      <xdr:nvSpPr>
        <xdr:cNvPr id="71" name="円/楕円 70"/>
        <xdr:cNvSpPr/>
      </xdr:nvSpPr>
      <xdr:spPr bwMode="auto">
        <a:xfrm>
          <a:off x="5600700" y="330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84392</xdr:rowOff>
    </xdr:from>
    <xdr:ext cx="762000" cy="259045"/>
    <xdr:sp macro="" textlink="">
      <xdr:nvSpPr>
        <xdr:cNvPr id="72" name="人口1人当たり決算額の推移該当値テキスト130"/>
        <xdr:cNvSpPr txBox="1"/>
      </xdr:nvSpPr>
      <xdr:spPr>
        <a:xfrm>
          <a:off x="5740400" y="321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47,658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29609</xdr:rowOff>
    </xdr:from>
    <xdr:to>
      <xdr:col>4</xdr:col>
      <xdr:colOff>520700</xdr:colOff>
      <xdr:row>19</xdr:row>
      <xdr:rowOff>131209</xdr:rowOff>
    </xdr:to>
    <xdr:sp macro="" textlink="">
      <xdr:nvSpPr>
        <xdr:cNvPr id="73" name="円/楕円 72"/>
        <xdr:cNvSpPr/>
      </xdr:nvSpPr>
      <xdr:spPr bwMode="auto">
        <a:xfrm>
          <a:off x="4953000" y="333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115986</xdr:rowOff>
    </xdr:from>
    <xdr:ext cx="736600" cy="259045"/>
    <xdr:sp macro="" textlink="">
      <xdr:nvSpPr>
        <xdr:cNvPr id="74" name="テキスト ボックス 73"/>
        <xdr:cNvSpPr txBox="1"/>
      </xdr:nvSpPr>
      <xdr:spPr>
        <a:xfrm>
          <a:off x="4622800" y="342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46,885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128201</xdr:rowOff>
    </xdr:from>
    <xdr:to>
      <xdr:col>3</xdr:col>
      <xdr:colOff>955675</xdr:colOff>
      <xdr:row>19</xdr:row>
      <xdr:rowOff>58351</xdr:rowOff>
    </xdr:to>
    <xdr:sp macro="" textlink="">
      <xdr:nvSpPr>
        <xdr:cNvPr id="75" name="円/楕円 74"/>
        <xdr:cNvSpPr/>
      </xdr:nvSpPr>
      <xdr:spPr bwMode="auto">
        <a:xfrm>
          <a:off x="4254500" y="3261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43128</xdr:rowOff>
    </xdr:from>
    <xdr:ext cx="762000" cy="259045"/>
    <xdr:sp macro="" textlink="">
      <xdr:nvSpPr>
        <xdr:cNvPr id="76" name="テキスト ボックス 75"/>
        <xdr:cNvSpPr txBox="1"/>
      </xdr:nvSpPr>
      <xdr:spPr>
        <a:xfrm>
          <a:off x="3924300" y="3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49,116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20008</xdr:rowOff>
    </xdr:from>
    <xdr:to>
      <xdr:col>3</xdr:col>
      <xdr:colOff>257175</xdr:colOff>
      <xdr:row>18</xdr:row>
      <xdr:rowOff>121608</xdr:rowOff>
    </xdr:to>
    <xdr:sp macro="" textlink="">
      <xdr:nvSpPr>
        <xdr:cNvPr id="77" name="円/楕円 76"/>
        <xdr:cNvSpPr/>
      </xdr:nvSpPr>
      <xdr:spPr bwMode="auto">
        <a:xfrm>
          <a:off x="3556000" y="315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106385</xdr:rowOff>
    </xdr:from>
    <xdr:ext cx="762000" cy="259045"/>
    <xdr:sp macro="" textlink="">
      <xdr:nvSpPr>
        <xdr:cNvPr id="78" name="テキスト ボックス 77"/>
        <xdr:cNvSpPr txBox="1"/>
      </xdr:nvSpPr>
      <xdr:spPr>
        <a:xfrm>
          <a:off x="3225800" y="324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52,429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139958</xdr:rowOff>
    </xdr:from>
    <xdr:to>
      <xdr:col>2</xdr:col>
      <xdr:colOff>692150</xdr:colOff>
      <xdr:row>18</xdr:row>
      <xdr:rowOff>70108</xdr:rowOff>
    </xdr:to>
    <xdr:sp macro="" textlink="">
      <xdr:nvSpPr>
        <xdr:cNvPr id="79" name="円/楕円 78"/>
        <xdr:cNvSpPr/>
      </xdr:nvSpPr>
      <xdr:spPr bwMode="auto">
        <a:xfrm>
          <a:off x="2857500" y="310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54885</xdr:rowOff>
    </xdr:from>
    <xdr:ext cx="762000" cy="259045"/>
    <xdr:sp macro="" textlink="">
      <xdr:nvSpPr>
        <xdr:cNvPr id="80" name="テキスト ボックス 79"/>
        <xdr:cNvSpPr txBox="1"/>
      </xdr:nvSpPr>
      <xdr:spPr>
        <a:xfrm>
          <a:off x="2527300" y="318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91469</xdr:rowOff>
    </xdr:from>
    <xdr:to>
      <xdr:col>4</xdr:col>
      <xdr:colOff>1117600</xdr:colOff>
      <xdr:row>37</xdr:row>
      <xdr:rowOff>226245</xdr:rowOff>
    </xdr:to>
    <xdr:cxnSp macro="">
      <xdr:nvCxnSpPr>
        <xdr:cNvPr id="115" name="直線コネクタ 114"/>
        <xdr:cNvCxnSpPr/>
      </xdr:nvCxnSpPr>
      <xdr:spPr bwMode="auto">
        <a:xfrm flipV="1">
          <a:off x="5003800" y="7216169"/>
          <a:ext cx="647700" cy="134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51464</xdr:rowOff>
    </xdr:from>
    <xdr:to>
      <xdr:col>4</xdr:col>
      <xdr:colOff>469900</xdr:colOff>
      <xdr:row>37</xdr:row>
      <xdr:rowOff>226245</xdr:rowOff>
    </xdr:to>
    <xdr:cxnSp macro="">
      <xdr:nvCxnSpPr>
        <xdr:cNvPr id="118" name="直線コネクタ 117"/>
        <xdr:cNvCxnSpPr/>
      </xdr:nvCxnSpPr>
      <xdr:spPr bwMode="auto">
        <a:xfrm>
          <a:off x="4305300" y="7176164"/>
          <a:ext cx="698500" cy="174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51464</xdr:rowOff>
    </xdr:from>
    <xdr:to>
      <xdr:col>3</xdr:col>
      <xdr:colOff>904875</xdr:colOff>
      <xdr:row>37</xdr:row>
      <xdr:rowOff>86897</xdr:rowOff>
    </xdr:to>
    <xdr:cxnSp macro="">
      <xdr:nvCxnSpPr>
        <xdr:cNvPr id="121" name="直線コネクタ 120"/>
        <xdr:cNvCxnSpPr/>
      </xdr:nvCxnSpPr>
      <xdr:spPr bwMode="auto">
        <a:xfrm flipV="1">
          <a:off x="3606800" y="7176164"/>
          <a:ext cx="698500" cy="3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32065</xdr:rowOff>
    </xdr:from>
    <xdr:to>
      <xdr:col>3</xdr:col>
      <xdr:colOff>206375</xdr:colOff>
      <xdr:row>37</xdr:row>
      <xdr:rowOff>86897</xdr:rowOff>
    </xdr:to>
    <xdr:cxnSp macro="">
      <xdr:nvCxnSpPr>
        <xdr:cNvPr id="124" name="直線コネクタ 123"/>
        <xdr:cNvCxnSpPr/>
      </xdr:nvCxnSpPr>
      <xdr:spPr bwMode="auto">
        <a:xfrm>
          <a:off x="2908300" y="7156765"/>
          <a:ext cx="698500" cy="54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153108</xdr:rowOff>
    </xdr:from>
    <xdr:to>
      <xdr:col>2</xdr:col>
      <xdr:colOff>692150</xdr:colOff>
      <xdr:row>35</xdr:row>
      <xdr:rowOff>254708</xdr:rowOff>
    </xdr:to>
    <xdr:sp macro="" textlink="">
      <xdr:nvSpPr>
        <xdr:cNvPr id="127" name="フローチャート : 判断 126"/>
        <xdr:cNvSpPr/>
      </xdr:nvSpPr>
      <xdr:spPr bwMode="auto">
        <a:xfrm>
          <a:off x="2857500" y="6763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264885</xdr:rowOff>
    </xdr:from>
    <xdr:ext cx="762000" cy="259045"/>
    <xdr:sp macro="" textlink="">
      <xdr:nvSpPr>
        <xdr:cNvPr id="128" name="テキスト ボックス 127"/>
        <xdr:cNvSpPr txBox="1"/>
      </xdr:nvSpPr>
      <xdr:spPr>
        <a:xfrm>
          <a:off x="2527300" y="653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40669</xdr:rowOff>
    </xdr:from>
    <xdr:to>
      <xdr:col>5</xdr:col>
      <xdr:colOff>34925</xdr:colOff>
      <xdr:row>37</xdr:row>
      <xdr:rowOff>142269</xdr:rowOff>
    </xdr:to>
    <xdr:sp macro="" textlink="">
      <xdr:nvSpPr>
        <xdr:cNvPr id="134" name="円/楕円 133"/>
        <xdr:cNvSpPr/>
      </xdr:nvSpPr>
      <xdr:spPr bwMode="auto">
        <a:xfrm>
          <a:off x="5600700" y="716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12746</xdr:rowOff>
    </xdr:from>
    <xdr:ext cx="762000" cy="259045"/>
    <xdr:sp macro="" textlink="">
      <xdr:nvSpPr>
        <xdr:cNvPr id="135" name="人口1人当たり決算額の推移該当値テキスト445"/>
        <xdr:cNvSpPr txBox="1"/>
      </xdr:nvSpPr>
      <xdr:spPr>
        <a:xfrm>
          <a:off x="5740400" y="713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175445</xdr:rowOff>
    </xdr:from>
    <xdr:to>
      <xdr:col>4</xdr:col>
      <xdr:colOff>520700</xdr:colOff>
      <xdr:row>37</xdr:row>
      <xdr:rowOff>277045</xdr:rowOff>
    </xdr:to>
    <xdr:sp macro="" textlink="">
      <xdr:nvSpPr>
        <xdr:cNvPr id="136" name="円/楕円 135"/>
        <xdr:cNvSpPr/>
      </xdr:nvSpPr>
      <xdr:spPr bwMode="auto">
        <a:xfrm>
          <a:off x="4953000" y="7300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261822</xdr:rowOff>
    </xdr:from>
    <xdr:ext cx="736600" cy="259045"/>
    <xdr:sp macro="" textlink="">
      <xdr:nvSpPr>
        <xdr:cNvPr id="137" name="テキスト ボックス 136"/>
        <xdr:cNvSpPr txBox="1"/>
      </xdr:nvSpPr>
      <xdr:spPr>
        <a:xfrm>
          <a:off x="4622800" y="73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664</xdr:rowOff>
    </xdr:from>
    <xdr:to>
      <xdr:col>3</xdr:col>
      <xdr:colOff>955675</xdr:colOff>
      <xdr:row>37</xdr:row>
      <xdr:rowOff>102264</xdr:rowOff>
    </xdr:to>
    <xdr:sp macro="" textlink="">
      <xdr:nvSpPr>
        <xdr:cNvPr id="138" name="円/楕円 137"/>
        <xdr:cNvSpPr/>
      </xdr:nvSpPr>
      <xdr:spPr bwMode="auto">
        <a:xfrm>
          <a:off x="4254500" y="7125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87041</xdr:rowOff>
    </xdr:from>
    <xdr:ext cx="762000" cy="259045"/>
    <xdr:sp macro="" textlink="">
      <xdr:nvSpPr>
        <xdr:cNvPr id="139" name="テキスト ボックス 138"/>
        <xdr:cNvSpPr txBox="1"/>
      </xdr:nvSpPr>
      <xdr:spPr>
        <a:xfrm>
          <a:off x="3924300" y="721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36097</xdr:rowOff>
    </xdr:from>
    <xdr:to>
      <xdr:col>3</xdr:col>
      <xdr:colOff>257175</xdr:colOff>
      <xdr:row>37</xdr:row>
      <xdr:rowOff>137697</xdr:rowOff>
    </xdr:to>
    <xdr:sp macro="" textlink="">
      <xdr:nvSpPr>
        <xdr:cNvPr id="140" name="円/楕円 139"/>
        <xdr:cNvSpPr/>
      </xdr:nvSpPr>
      <xdr:spPr bwMode="auto">
        <a:xfrm>
          <a:off x="3556000" y="7160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122474</xdr:rowOff>
    </xdr:from>
    <xdr:ext cx="762000" cy="259045"/>
    <xdr:sp macro="" textlink="">
      <xdr:nvSpPr>
        <xdr:cNvPr id="141" name="テキスト ボックス 140"/>
        <xdr:cNvSpPr txBox="1"/>
      </xdr:nvSpPr>
      <xdr:spPr>
        <a:xfrm>
          <a:off x="3225800" y="724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152715</xdr:rowOff>
    </xdr:from>
    <xdr:to>
      <xdr:col>2</xdr:col>
      <xdr:colOff>692150</xdr:colOff>
      <xdr:row>37</xdr:row>
      <xdr:rowOff>82865</xdr:rowOff>
    </xdr:to>
    <xdr:sp macro="" textlink="">
      <xdr:nvSpPr>
        <xdr:cNvPr id="142" name="円/楕円 141"/>
        <xdr:cNvSpPr/>
      </xdr:nvSpPr>
      <xdr:spPr bwMode="auto">
        <a:xfrm>
          <a:off x="2857500" y="7105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67642</xdr:rowOff>
    </xdr:from>
    <xdr:ext cx="762000" cy="259045"/>
    <xdr:sp macro="" textlink="">
      <xdr:nvSpPr>
        <xdr:cNvPr id="143" name="テキスト ボックス 142"/>
        <xdr:cNvSpPr txBox="1"/>
      </xdr:nvSpPr>
      <xdr:spPr>
        <a:xfrm>
          <a:off x="2527300" y="719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については、例年継続的に積み立てを行っている。今後、少子高齢化・人口減少といった社会構造の変化や、公共施設が一斉に更新時期を迎えること等により、一層の財政需要が見込まれることから、引き続き健全財政の堅持につと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を筆頭に、概ね高水準の黒字を維持しているが、国民健康保険事業会計については、被保険者数の内数である前期高齢者割合の増加に比例し、保険給付費が急増した結果、財政状況が悪化した経緯がある。前期高齢者数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年頃がピークと見込まれる為、当面この傾向は続くものと考えられる。</a:t>
          </a:r>
        </a:p>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年度から開始した保険料のコンビニ収納に加えて、平成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年度からはクレジット収納を開始するなど、歳入確保の施策を積極的に展開しており、今後も健全な国保財政運営を行っていく。</a:t>
          </a:r>
        </a:p>
        <a:p>
          <a:r>
            <a:rPr kumimoji="1" lang="ja-JP" altLang="en-US" sz="1400">
              <a:solidFill>
                <a:sysClr val="windowText" lastClr="000000"/>
              </a:solidFill>
              <a:latin typeface="ＭＳ ゴシック" pitchFamily="49" charset="-128"/>
              <a:ea typeface="ＭＳ ゴシック" pitchFamily="49" charset="-128"/>
            </a:rPr>
            <a:t>　また、一般会計についても、公共施設の老朽化や扶助費の増等にともなう財政需要の拡大が見込まれるため、事業全体のコスト意識強化により健全な数字の堅持に努める。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年度決算と平成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年度決算を比較すると、一般会計の元利償還金は</a:t>
          </a:r>
          <a:r>
            <a:rPr kumimoji="1" lang="en-US" altLang="ja-JP" sz="1400">
              <a:solidFill>
                <a:sysClr val="windowText" lastClr="000000"/>
              </a:solidFill>
              <a:latin typeface="ＭＳ ゴシック" pitchFamily="49" charset="-128"/>
              <a:ea typeface="ＭＳ ゴシック" pitchFamily="49" charset="-128"/>
            </a:rPr>
            <a:t>457</a:t>
          </a:r>
          <a:r>
            <a:rPr kumimoji="1" lang="ja-JP" altLang="en-US" sz="1400">
              <a:solidFill>
                <a:sysClr val="windowText" lastClr="000000"/>
              </a:solidFill>
              <a:latin typeface="ＭＳ ゴシック" pitchFamily="49" charset="-128"/>
              <a:ea typeface="ＭＳ ゴシック" pitchFamily="49" charset="-128"/>
            </a:rPr>
            <a:t>百万円の増となる一方で、下水道事業債に充てる繰入金は、将来の公債費縮減のため、新発債の償還年限を短くしたこと等により、</a:t>
          </a:r>
          <a:r>
            <a:rPr kumimoji="1" lang="en-US" altLang="ja-JP" sz="1400">
              <a:solidFill>
                <a:sysClr val="windowText" lastClr="000000"/>
              </a:solidFill>
              <a:latin typeface="ＭＳ ゴシック" pitchFamily="49" charset="-128"/>
              <a:ea typeface="ＭＳ ゴシック" pitchFamily="49" charset="-128"/>
            </a:rPr>
            <a:t>238</a:t>
          </a:r>
          <a:r>
            <a:rPr kumimoji="1" lang="ja-JP" altLang="en-US" sz="1400">
              <a:solidFill>
                <a:sysClr val="windowText" lastClr="000000"/>
              </a:solidFill>
              <a:latin typeface="ＭＳ ゴシック" pitchFamily="49" charset="-128"/>
              <a:ea typeface="ＭＳ ゴシック" pitchFamily="49" charset="-128"/>
            </a:rPr>
            <a:t>百万円の減となった。また、交付税算入の対象となる元利償還金が</a:t>
          </a:r>
          <a:r>
            <a:rPr kumimoji="1" lang="en-US" altLang="ja-JP" sz="1400">
              <a:solidFill>
                <a:sysClr val="windowText" lastClr="000000"/>
              </a:solidFill>
              <a:latin typeface="ＭＳ ゴシック" pitchFamily="49" charset="-128"/>
              <a:ea typeface="ＭＳ ゴシック" pitchFamily="49" charset="-128"/>
            </a:rPr>
            <a:t>393</a:t>
          </a:r>
          <a:r>
            <a:rPr kumimoji="1" lang="ja-JP" altLang="en-US" sz="1400">
              <a:solidFill>
                <a:sysClr val="windowText" lastClr="000000"/>
              </a:solidFill>
              <a:latin typeface="ＭＳ ゴシック" pitchFamily="49" charset="-128"/>
              <a:ea typeface="ＭＳ ゴシック" pitchFamily="49" charset="-128"/>
            </a:rPr>
            <a:t>百万円の減となった結果、実質公債費比率の分子は</a:t>
          </a:r>
          <a:r>
            <a:rPr kumimoji="1" lang="en-US" altLang="ja-JP" sz="1400">
              <a:solidFill>
                <a:sysClr val="windowText" lastClr="000000"/>
              </a:solidFill>
              <a:latin typeface="ＭＳ ゴシック" pitchFamily="49" charset="-128"/>
              <a:ea typeface="ＭＳ ゴシック" pitchFamily="49" charset="-128"/>
            </a:rPr>
            <a:t>612</a:t>
          </a:r>
          <a:r>
            <a:rPr kumimoji="1" lang="ja-JP" altLang="en-US" sz="1400">
              <a:solidFill>
                <a:sysClr val="windowText" lastClr="000000"/>
              </a:solidFill>
              <a:latin typeface="ＭＳ ゴシック" pitchFamily="49" charset="-128"/>
              <a:ea typeface="ＭＳ ゴシック" pitchFamily="49" charset="-128"/>
            </a:rPr>
            <a:t>百万円の増となり悪化した。</a:t>
          </a:r>
        </a:p>
        <a:p>
          <a:r>
            <a:rPr kumimoji="1" lang="ja-JP" altLang="en-US" sz="1400">
              <a:solidFill>
                <a:sysClr val="windowText" lastClr="000000"/>
              </a:solidFill>
              <a:latin typeface="ＭＳ ゴシック" pitchFamily="49" charset="-128"/>
              <a:ea typeface="ＭＳ ゴシック" pitchFamily="49" charset="-128"/>
            </a:rPr>
            <a:t>　今後、新規の起債発行は交付税算入率を考慮して厳選するとともに、償還額の平準化を視野に入れた財政運営を進めていく。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年度決算と平成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年度決算を比較すると、将来負担額は</a:t>
          </a:r>
          <a:r>
            <a:rPr kumimoji="1" lang="en-US" altLang="ja-JP" sz="1400">
              <a:solidFill>
                <a:sysClr val="windowText" lastClr="000000"/>
              </a:solidFill>
              <a:latin typeface="ＭＳ ゴシック" pitchFamily="49" charset="-128"/>
              <a:ea typeface="ＭＳ ゴシック" pitchFamily="49" charset="-128"/>
            </a:rPr>
            <a:t>1294</a:t>
          </a:r>
          <a:r>
            <a:rPr kumimoji="1" lang="ja-JP" altLang="en-US" sz="1400">
              <a:solidFill>
                <a:sysClr val="windowText" lastClr="000000"/>
              </a:solidFill>
              <a:latin typeface="ＭＳ ゴシック" pitchFamily="49" charset="-128"/>
              <a:ea typeface="ＭＳ ゴシック" pitchFamily="49" charset="-128"/>
            </a:rPr>
            <a:t>百万円減少しており、充当可能財源等は</a:t>
          </a:r>
          <a:r>
            <a:rPr kumimoji="1" lang="en-US" altLang="ja-JP" sz="1400">
              <a:solidFill>
                <a:sysClr val="windowText" lastClr="000000"/>
              </a:solidFill>
              <a:latin typeface="ＭＳ ゴシック" pitchFamily="49" charset="-128"/>
              <a:ea typeface="ＭＳ ゴシック" pitchFamily="49" charset="-128"/>
            </a:rPr>
            <a:t>40</a:t>
          </a:r>
          <a:r>
            <a:rPr kumimoji="1" lang="ja-JP" altLang="en-US" sz="1400">
              <a:solidFill>
                <a:sysClr val="windowText" lastClr="000000"/>
              </a:solidFill>
              <a:latin typeface="ＭＳ ゴシック" pitchFamily="49" charset="-128"/>
              <a:ea typeface="ＭＳ ゴシック" pitchFamily="49" charset="-128"/>
            </a:rPr>
            <a:t>百万円減ではあるがほぼ横ばいである。その結果、将来負担比率の分子は約</a:t>
          </a:r>
          <a:r>
            <a:rPr kumimoji="1" lang="en-US" altLang="ja-JP" sz="1400">
              <a:solidFill>
                <a:sysClr val="windowText" lastClr="000000"/>
              </a:solidFill>
              <a:latin typeface="ＭＳ ゴシック" pitchFamily="49" charset="-128"/>
              <a:ea typeface="ＭＳ ゴシック" pitchFamily="49" charset="-128"/>
            </a:rPr>
            <a:t>1,332</a:t>
          </a:r>
          <a:r>
            <a:rPr kumimoji="1" lang="ja-JP" altLang="en-US" sz="1400">
              <a:solidFill>
                <a:sysClr val="windowText" lastClr="000000"/>
              </a:solidFill>
              <a:latin typeface="ＭＳ ゴシック" pitchFamily="49" charset="-128"/>
              <a:ea typeface="ＭＳ ゴシック" pitchFamily="49" charset="-128"/>
            </a:rPr>
            <a:t>百万円減少した。</a:t>
          </a:r>
        </a:p>
        <a:p>
          <a:r>
            <a:rPr kumimoji="1" lang="ja-JP" altLang="en-US" sz="1400">
              <a:solidFill>
                <a:sysClr val="windowText" lastClr="000000"/>
              </a:solidFill>
              <a:latin typeface="ＭＳ ゴシック" pitchFamily="49" charset="-128"/>
              <a:ea typeface="ＭＳ ゴシック" pitchFamily="49" charset="-128"/>
            </a:rPr>
            <a:t>　将来負担比率が減少した主な要因は、財政調整基金の積み増しにより、充当可能基金が</a:t>
          </a:r>
          <a:r>
            <a:rPr kumimoji="1" lang="en-US" altLang="ja-JP" sz="1400">
              <a:solidFill>
                <a:sysClr val="windowText" lastClr="000000"/>
              </a:solidFill>
              <a:latin typeface="ＭＳ ゴシック" pitchFamily="49" charset="-128"/>
              <a:ea typeface="ＭＳ ゴシック" pitchFamily="49" charset="-128"/>
            </a:rPr>
            <a:t>1,488</a:t>
          </a:r>
          <a:r>
            <a:rPr kumimoji="1" lang="ja-JP" altLang="en-US" sz="1400">
              <a:solidFill>
                <a:sysClr val="windowText" lastClr="000000"/>
              </a:solidFill>
              <a:latin typeface="ＭＳ ゴシック" pitchFamily="49" charset="-128"/>
              <a:ea typeface="ＭＳ ゴシック" pitchFamily="49" charset="-128"/>
            </a:rPr>
            <a:t>百万円増加したことによる。今後見込まれる財政需要に備え、引き続き堅実な財政運営に努める。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48251169</v>
      </c>
      <c r="BO4" s="379"/>
      <c r="BP4" s="379"/>
      <c r="BQ4" s="379"/>
      <c r="BR4" s="379"/>
      <c r="BS4" s="379"/>
      <c r="BT4" s="379"/>
      <c r="BU4" s="380"/>
      <c r="BV4" s="378">
        <v>46735711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8.9</v>
      </c>
      <c r="CU4" s="556"/>
      <c r="CV4" s="556"/>
      <c r="CW4" s="556"/>
      <c r="CX4" s="556"/>
      <c r="CY4" s="556"/>
      <c r="CZ4" s="556"/>
      <c r="DA4" s="557"/>
      <c r="DB4" s="555">
        <v>8.3000000000000007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45609190</v>
      </c>
      <c r="BO5" s="384"/>
      <c r="BP5" s="384"/>
      <c r="BQ5" s="384"/>
      <c r="BR5" s="384"/>
      <c r="BS5" s="384"/>
      <c r="BT5" s="384"/>
      <c r="BU5" s="385"/>
      <c r="BV5" s="383">
        <v>43623006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89.3</v>
      </c>
      <c r="CU5" s="354"/>
      <c r="CV5" s="354"/>
      <c r="CW5" s="354"/>
      <c r="CX5" s="354"/>
      <c r="CY5" s="354"/>
      <c r="CZ5" s="354"/>
      <c r="DA5" s="355"/>
      <c r="DB5" s="353">
        <v>83.1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2641979</v>
      </c>
      <c r="BO6" s="384"/>
      <c r="BP6" s="384"/>
      <c r="BQ6" s="384"/>
      <c r="BR6" s="384"/>
      <c r="BS6" s="384"/>
      <c r="BT6" s="384"/>
      <c r="BU6" s="385"/>
      <c r="BV6" s="383">
        <v>3112705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98.4</v>
      </c>
      <c r="CU6" s="530"/>
      <c r="CV6" s="530"/>
      <c r="CW6" s="530"/>
      <c r="CX6" s="530"/>
      <c r="CY6" s="530"/>
      <c r="CZ6" s="530"/>
      <c r="DA6" s="531"/>
      <c r="DB6" s="529">
        <v>93.5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213938</v>
      </c>
      <c r="BO7" s="384"/>
      <c r="BP7" s="384"/>
      <c r="BQ7" s="384"/>
      <c r="BR7" s="384"/>
      <c r="BS7" s="384"/>
      <c r="BT7" s="384"/>
      <c r="BU7" s="385"/>
      <c r="BV7" s="383">
        <v>795812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27346787</v>
      </c>
      <c r="CU7" s="384"/>
      <c r="CV7" s="384"/>
      <c r="CW7" s="384"/>
      <c r="CX7" s="384"/>
      <c r="CY7" s="384"/>
      <c r="CZ7" s="384"/>
      <c r="DA7" s="385"/>
      <c r="DB7" s="383">
        <v>27943817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2428041</v>
      </c>
      <c r="BO8" s="384"/>
      <c r="BP8" s="384"/>
      <c r="BQ8" s="384"/>
      <c r="BR8" s="384"/>
      <c r="BS8" s="384"/>
      <c r="BT8" s="384"/>
      <c r="BU8" s="385"/>
      <c r="BV8" s="383">
        <v>2316893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0.87</v>
      </c>
      <c r="CU8" s="493"/>
      <c r="CV8" s="493"/>
      <c r="CW8" s="493"/>
      <c r="CX8" s="493"/>
      <c r="CY8" s="493"/>
      <c r="CZ8" s="493"/>
      <c r="DA8" s="494"/>
      <c r="DB8" s="492">
        <v>0.86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145604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111148</v>
      </c>
      <c r="BO9" s="384"/>
      <c r="BP9" s="384"/>
      <c r="BQ9" s="384"/>
      <c r="BR9" s="384"/>
      <c r="BS9" s="384"/>
      <c r="BT9" s="384"/>
      <c r="BU9" s="385"/>
      <c r="BV9" s="383">
        <v>324873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14.3</v>
      </c>
      <c r="CU9" s="354"/>
      <c r="CV9" s="354"/>
      <c r="CW9" s="354"/>
      <c r="CX9" s="354"/>
      <c r="CY9" s="354"/>
      <c r="CZ9" s="354"/>
      <c r="DA9" s="355"/>
      <c r="DB9" s="353">
        <v>13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144174</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968243</v>
      </c>
      <c r="BO10" s="384"/>
      <c r="BP10" s="384"/>
      <c r="BQ10" s="384"/>
      <c r="BR10" s="384"/>
      <c r="BS10" s="384"/>
      <c r="BT10" s="384"/>
      <c r="BU10" s="385"/>
      <c r="BV10" s="383">
        <v>3279599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148486</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145699</v>
      </c>
      <c r="S13" s="485"/>
      <c r="T13" s="485"/>
      <c r="U13" s="485"/>
      <c r="V13" s="486"/>
      <c r="W13" s="472" t="s">
        <v>125</v>
      </c>
      <c r="X13" s="396"/>
      <c r="Y13" s="396"/>
      <c r="Z13" s="396"/>
      <c r="AA13" s="396"/>
      <c r="AB13" s="397"/>
      <c r="AC13" s="359">
        <v>963</v>
      </c>
      <c r="AD13" s="360"/>
      <c r="AE13" s="360"/>
      <c r="AF13" s="360"/>
      <c r="AG13" s="361"/>
      <c r="AH13" s="359">
        <v>1276</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1079391</v>
      </c>
      <c r="BO13" s="384"/>
      <c r="BP13" s="384"/>
      <c r="BQ13" s="384"/>
      <c r="BR13" s="384"/>
      <c r="BS13" s="384"/>
      <c r="BT13" s="384"/>
      <c r="BU13" s="385"/>
      <c r="BV13" s="383">
        <v>3604472</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0.7</v>
      </c>
      <c r="CU13" s="354"/>
      <c r="CV13" s="354"/>
      <c r="CW13" s="354"/>
      <c r="CX13" s="354"/>
      <c r="CY13" s="354"/>
      <c r="CZ13" s="354"/>
      <c r="DA13" s="355"/>
      <c r="DB13" s="353">
        <v>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148750</v>
      </c>
      <c r="S14" s="485"/>
      <c r="T14" s="485"/>
      <c r="U14" s="485"/>
      <c r="V14" s="486"/>
      <c r="W14" s="487"/>
      <c r="X14" s="399"/>
      <c r="Y14" s="399"/>
      <c r="Z14" s="399"/>
      <c r="AA14" s="399"/>
      <c r="AB14" s="400"/>
      <c r="AC14" s="477">
        <v>1.4</v>
      </c>
      <c r="AD14" s="478"/>
      <c r="AE14" s="478"/>
      <c r="AF14" s="478"/>
      <c r="AG14" s="479"/>
      <c r="AH14" s="477">
        <v>1.8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145921</v>
      </c>
      <c r="S15" s="485"/>
      <c r="T15" s="485"/>
      <c r="U15" s="485"/>
      <c r="V15" s="486"/>
      <c r="W15" s="472" t="s">
        <v>132</v>
      </c>
      <c r="X15" s="396"/>
      <c r="Y15" s="396"/>
      <c r="Z15" s="396"/>
      <c r="AA15" s="396"/>
      <c r="AB15" s="397"/>
      <c r="AC15" s="359">
        <v>23057</v>
      </c>
      <c r="AD15" s="360"/>
      <c r="AE15" s="360"/>
      <c r="AF15" s="360"/>
      <c r="AG15" s="361"/>
      <c r="AH15" s="359">
        <v>25438</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16759562</v>
      </c>
      <c r="BO15" s="379"/>
      <c r="BP15" s="379"/>
      <c r="BQ15" s="379"/>
      <c r="BR15" s="379"/>
      <c r="BS15" s="379"/>
      <c r="BT15" s="379"/>
      <c r="BU15" s="380"/>
      <c r="BV15" s="378">
        <v>16457587</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34.299999999999997</v>
      </c>
      <c r="AD16" s="478"/>
      <c r="AE16" s="478"/>
      <c r="AF16" s="478"/>
      <c r="AG16" s="479"/>
      <c r="AH16" s="477">
        <v>35.4</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19242961</v>
      </c>
      <c r="BO16" s="384"/>
      <c r="BP16" s="384"/>
      <c r="BQ16" s="384"/>
      <c r="BR16" s="384"/>
      <c r="BS16" s="384"/>
      <c r="BT16" s="384"/>
      <c r="BU16" s="385"/>
      <c r="BV16" s="383">
        <v>19233165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43274</v>
      </c>
      <c r="AD17" s="360"/>
      <c r="AE17" s="360"/>
      <c r="AF17" s="360"/>
      <c r="AG17" s="361"/>
      <c r="AH17" s="359">
        <v>44683</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21622371</v>
      </c>
      <c r="BO17" s="384"/>
      <c r="BP17" s="384"/>
      <c r="BQ17" s="384"/>
      <c r="BR17" s="384"/>
      <c r="BS17" s="384"/>
      <c r="BT17" s="384"/>
      <c r="BU17" s="385"/>
      <c r="BV17" s="383">
        <v>21311250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87.81</v>
      </c>
      <c r="M18" s="448"/>
      <c r="N18" s="448"/>
      <c r="O18" s="448"/>
      <c r="P18" s="448"/>
      <c r="Q18" s="448"/>
      <c r="R18" s="449"/>
      <c r="S18" s="449"/>
      <c r="T18" s="449"/>
      <c r="U18" s="449"/>
      <c r="V18" s="450"/>
      <c r="W18" s="464"/>
      <c r="X18" s="465"/>
      <c r="Y18" s="465"/>
      <c r="Z18" s="465"/>
      <c r="AA18" s="465"/>
      <c r="AB18" s="473"/>
      <c r="AC18" s="347">
        <v>64.3</v>
      </c>
      <c r="AD18" s="348"/>
      <c r="AE18" s="348"/>
      <c r="AF18" s="348"/>
      <c r="AG18" s="451"/>
      <c r="AH18" s="347">
        <v>62.1</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25124288</v>
      </c>
      <c r="BO18" s="384"/>
      <c r="BP18" s="384"/>
      <c r="BQ18" s="384"/>
      <c r="BR18" s="384"/>
      <c r="BS18" s="384"/>
      <c r="BT18" s="384"/>
      <c r="BU18" s="385"/>
      <c r="BV18" s="383">
        <v>24007592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1658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34845646</v>
      </c>
      <c r="BO19" s="384"/>
      <c r="BP19" s="384"/>
      <c r="BQ19" s="384"/>
      <c r="BR19" s="384"/>
      <c r="BS19" s="384"/>
      <c r="BT19" s="384"/>
      <c r="BU19" s="385"/>
      <c r="BV19" s="383">
        <v>34740378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51961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37871205</v>
      </c>
      <c r="BO23" s="384"/>
      <c r="BP23" s="384"/>
      <c r="BQ23" s="384"/>
      <c r="BR23" s="384"/>
      <c r="BS23" s="384"/>
      <c r="BT23" s="384"/>
      <c r="BU23" s="385"/>
      <c r="BV23" s="383">
        <v>38918524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9990</v>
      </c>
      <c r="R24" s="360"/>
      <c r="S24" s="360"/>
      <c r="T24" s="360"/>
      <c r="U24" s="360"/>
      <c r="V24" s="361"/>
      <c r="W24" s="425"/>
      <c r="X24" s="416"/>
      <c r="Y24" s="417"/>
      <c r="Z24" s="356" t="s">
        <v>155</v>
      </c>
      <c r="AA24" s="357"/>
      <c r="AB24" s="357"/>
      <c r="AC24" s="357"/>
      <c r="AD24" s="357"/>
      <c r="AE24" s="357"/>
      <c r="AF24" s="357"/>
      <c r="AG24" s="358"/>
      <c r="AH24" s="359">
        <v>747</v>
      </c>
      <c r="AI24" s="360"/>
      <c r="AJ24" s="360"/>
      <c r="AK24" s="360"/>
      <c r="AL24" s="361"/>
      <c r="AM24" s="359">
        <v>2388906</v>
      </c>
      <c r="AN24" s="360"/>
      <c r="AO24" s="360"/>
      <c r="AP24" s="360"/>
      <c r="AQ24" s="360"/>
      <c r="AR24" s="361"/>
      <c r="AS24" s="359">
        <v>3198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10374375</v>
      </c>
      <c r="BO24" s="384"/>
      <c r="BP24" s="384"/>
      <c r="BQ24" s="384"/>
      <c r="BR24" s="384"/>
      <c r="BS24" s="384"/>
      <c r="BT24" s="384"/>
      <c r="BU24" s="385"/>
      <c r="BV24" s="383">
        <v>12274698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2</v>
      </c>
      <c r="M25" s="360"/>
      <c r="N25" s="360"/>
      <c r="O25" s="360"/>
      <c r="P25" s="361"/>
      <c r="Q25" s="359">
        <v>8340</v>
      </c>
      <c r="R25" s="360"/>
      <c r="S25" s="360"/>
      <c r="T25" s="360"/>
      <c r="U25" s="360"/>
      <c r="V25" s="361"/>
      <c r="W25" s="425"/>
      <c r="X25" s="416"/>
      <c r="Y25" s="417"/>
      <c r="Z25" s="356" t="s">
        <v>158</v>
      </c>
      <c r="AA25" s="357"/>
      <c r="AB25" s="357"/>
      <c r="AC25" s="357"/>
      <c r="AD25" s="357"/>
      <c r="AE25" s="357"/>
      <c r="AF25" s="357"/>
      <c r="AG25" s="358"/>
      <c r="AH25" s="359">
        <v>174</v>
      </c>
      <c r="AI25" s="360"/>
      <c r="AJ25" s="360"/>
      <c r="AK25" s="360"/>
      <c r="AL25" s="361"/>
      <c r="AM25" s="359">
        <v>511734</v>
      </c>
      <c r="AN25" s="360"/>
      <c r="AO25" s="360"/>
      <c r="AP25" s="360"/>
      <c r="AQ25" s="360"/>
      <c r="AR25" s="361"/>
      <c r="AS25" s="359">
        <v>2941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6310228</v>
      </c>
      <c r="BO25" s="379"/>
      <c r="BP25" s="379"/>
      <c r="BQ25" s="379"/>
      <c r="BR25" s="379"/>
      <c r="BS25" s="379"/>
      <c r="BT25" s="379"/>
      <c r="BU25" s="380"/>
      <c r="BV25" s="378">
        <v>6060499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6590</v>
      </c>
      <c r="R26" s="360"/>
      <c r="S26" s="360"/>
      <c r="T26" s="360"/>
      <c r="U26" s="360"/>
      <c r="V26" s="361"/>
      <c r="W26" s="425"/>
      <c r="X26" s="416"/>
      <c r="Y26" s="417"/>
      <c r="Z26" s="356" t="s">
        <v>161</v>
      </c>
      <c r="AA26" s="438"/>
      <c r="AB26" s="438"/>
      <c r="AC26" s="438"/>
      <c r="AD26" s="438"/>
      <c r="AE26" s="438"/>
      <c r="AF26" s="438"/>
      <c r="AG26" s="439"/>
      <c r="AH26" s="359">
        <v>44</v>
      </c>
      <c r="AI26" s="360"/>
      <c r="AJ26" s="360"/>
      <c r="AK26" s="360"/>
      <c r="AL26" s="361"/>
      <c r="AM26" s="359">
        <v>121308</v>
      </c>
      <c r="AN26" s="360"/>
      <c r="AO26" s="360"/>
      <c r="AP26" s="360"/>
      <c r="AQ26" s="360"/>
      <c r="AR26" s="361"/>
      <c r="AS26" s="359">
        <v>2757</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5700</v>
      </c>
      <c r="R27" s="360"/>
      <c r="S27" s="360"/>
      <c r="T27" s="360"/>
      <c r="U27" s="360"/>
      <c r="V27" s="361"/>
      <c r="W27" s="425"/>
      <c r="X27" s="416"/>
      <c r="Y27" s="417"/>
      <c r="Z27" s="356" t="s">
        <v>164</v>
      </c>
      <c r="AA27" s="357"/>
      <c r="AB27" s="357"/>
      <c r="AC27" s="357"/>
      <c r="AD27" s="357"/>
      <c r="AE27" s="357"/>
      <c r="AF27" s="357"/>
      <c r="AG27" s="358"/>
      <c r="AH27" s="359">
        <v>18</v>
      </c>
      <c r="AI27" s="360"/>
      <c r="AJ27" s="360"/>
      <c r="AK27" s="360"/>
      <c r="AL27" s="361"/>
      <c r="AM27" s="359">
        <v>70524</v>
      </c>
      <c r="AN27" s="360"/>
      <c r="AO27" s="360"/>
      <c r="AP27" s="360"/>
      <c r="AQ27" s="360"/>
      <c r="AR27" s="361"/>
      <c r="AS27" s="359">
        <v>3918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1000000</v>
      </c>
      <c r="BO27" s="387"/>
      <c r="BP27" s="387"/>
      <c r="BQ27" s="387"/>
      <c r="BR27" s="387"/>
      <c r="BS27" s="387"/>
      <c r="BT27" s="387"/>
      <c r="BU27" s="388"/>
      <c r="BV27" s="386">
        <v>1000000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5200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13031663</v>
      </c>
      <c r="BO28" s="379"/>
      <c r="BP28" s="379"/>
      <c r="BQ28" s="379"/>
      <c r="BR28" s="379"/>
      <c r="BS28" s="379"/>
      <c r="BT28" s="379"/>
      <c r="BU28" s="380"/>
      <c r="BV28" s="378">
        <v>12063420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22</v>
      </c>
      <c r="M29" s="360"/>
      <c r="N29" s="360"/>
      <c r="O29" s="360"/>
      <c r="P29" s="361"/>
      <c r="Q29" s="359">
        <v>4850</v>
      </c>
      <c r="R29" s="360"/>
      <c r="S29" s="360"/>
      <c r="T29" s="360"/>
      <c r="U29" s="360"/>
      <c r="V29" s="361"/>
      <c r="W29" s="426"/>
      <c r="X29" s="427"/>
      <c r="Y29" s="428"/>
      <c r="Z29" s="356" t="s">
        <v>171</v>
      </c>
      <c r="AA29" s="357"/>
      <c r="AB29" s="357"/>
      <c r="AC29" s="357"/>
      <c r="AD29" s="357"/>
      <c r="AE29" s="357"/>
      <c r="AF29" s="357"/>
      <c r="AG29" s="358"/>
      <c r="AH29" s="359">
        <v>765</v>
      </c>
      <c r="AI29" s="360"/>
      <c r="AJ29" s="360"/>
      <c r="AK29" s="360"/>
      <c r="AL29" s="361"/>
      <c r="AM29" s="359">
        <v>2459430</v>
      </c>
      <c r="AN29" s="360"/>
      <c r="AO29" s="360"/>
      <c r="AP29" s="360"/>
      <c r="AQ29" s="360"/>
      <c r="AR29" s="361"/>
      <c r="AS29" s="359">
        <v>3215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6070837</v>
      </c>
      <c r="BO29" s="384"/>
      <c r="BP29" s="384"/>
      <c r="BQ29" s="384"/>
      <c r="BR29" s="384"/>
      <c r="BS29" s="384"/>
      <c r="BT29" s="384"/>
      <c r="BU29" s="385"/>
      <c r="BV29" s="383">
        <v>7397828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100</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4571332</v>
      </c>
      <c r="BO30" s="387"/>
      <c r="BP30" s="387"/>
      <c r="BQ30" s="387"/>
      <c r="BR30" s="387"/>
      <c r="BS30" s="387"/>
      <c r="BT30" s="387"/>
      <c r="BU30" s="388"/>
      <c r="BV30" s="386">
        <v>2741026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岐阜県市町村会館組合</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各務原市土地開発公社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岐阜県市町村職員退職手当組合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13</v>
      </c>
      <c r="CP35" s="343"/>
      <c r="CQ35" s="342" t="str">
        <f>IF('各会計、関係団体の財政状況及び健全化判断比率'!BS8="","",'各会計、関係団体の財政状況及び健全化判断比率'!BS8)</f>
        <v>各務原市施設振興公社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後期高齢者医療広域連合（特別会計）</v>
      </c>
      <c r="BZ36" s="342"/>
      <c r="CA36" s="342"/>
      <c r="CB36" s="342"/>
      <c r="CC36" s="342"/>
      <c r="CD36" s="342"/>
      <c r="CE36" s="342"/>
      <c r="CF36" s="342"/>
      <c r="CG36" s="342"/>
      <c r="CH36" s="342"/>
      <c r="CI36" s="342"/>
      <c r="CJ36" s="342"/>
      <c r="CK36" s="342"/>
      <c r="CL36" s="342"/>
      <c r="CM36" s="342"/>
      <c r="CN36" s="165"/>
      <c r="CO36" s="343">
        <f t="shared" si="3"/>
        <v>14</v>
      </c>
      <c r="CP36" s="343"/>
      <c r="CQ36" s="342" t="str">
        <f>IF('各会計、関係団体の財政状況及び健全化判断比率'!BS9="","",'各会計、関係団体の財政状況及び健全化判断比率'!BS9)</f>
        <v>㈱オアシスパーク</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木曽川右岸地帯水防事務組合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41346</v>
      </c>
      <c r="J41" s="83">
        <v>40440</v>
      </c>
      <c r="K41" s="83">
        <v>39040</v>
      </c>
      <c r="L41" s="83">
        <v>38919</v>
      </c>
      <c r="M41" s="84">
        <v>37871</v>
      </c>
    </row>
    <row r="42" spans="2:13" ht="27.75" customHeight="1">
      <c r="B42" s="1171"/>
      <c r="C42" s="1172"/>
      <c r="D42" s="85"/>
      <c r="E42" s="1175" t="s">
        <v>26</v>
      </c>
      <c r="F42" s="1175"/>
      <c r="G42" s="1175"/>
      <c r="H42" s="1176"/>
      <c r="I42" s="86">
        <v>863</v>
      </c>
      <c r="J42" s="87">
        <v>2367</v>
      </c>
      <c r="K42" s="87">
        <v>738</v>
      </c>
      <c r="L42" s="87">
        <v>1163</v>
      </c>
      <c r="M42" s="88">
        <v>1368</v>
      </c>
    </row>
    <row r="43" spans="2:13" ht="27.75" customHeight="1">
      <c r="B43" s="1171"/>
      <c r="C43" s="1172"/>
      <c r="D43" s="85"/>
      <c r="E43" s="1175" t="s">
        <v>27</v>
      </c>
      <c r="F43" s="1175"/>
      <c r="G43" s="1175"/>
      <c r="H43" s="1176"/>
      <c r="I43" s="86">
        <v>12489</v>
      </c>
      <c r="J43" s="87">
        <v>12160</v>
      </c>
      <c r="K43" s="87">
        <v>11979</v>
      </c>
      <c r="L43" s="87">
        <v>11589</v>
      </c>
      <c r="M43" s="88">
        <v>11509</v>
      </c>
    </row>
    <row r="44" spans="2:13" ht="27.75" customHeight="1">
      <c r="B44" s="1171"/>
      <c r="C44" s="1172"/>
      <c r="D44" s="85"/>
      <c r="E44" s="1175" t="s">
        <v>28</v>
      </c>
      <c r="F44" s="1175"/>
      <c r="G44" s="1175"/>
      <c r="H44" s="1176"/>
      <c r="I44" s="86" t="s">
        <v>474</v>
      </c>
      <c r="J44" s="87" t="s">
        <v>474</v>
      </c>
      <c r="K44" s="87" t="s">
        <v>474</v>
      </c>
      <c r="L44" s="87" t="s">
        <v>474</v>
      </c>
      <c r="M44" s="88" t="s">
        <v>474</v>
      </c>
    </row>
    <row r="45" spans="2:13" ht="27.75" customHeight="1">
      <c r="B45" s="1171"/>
      <c r="C45" s="1172"/>
      <c r="D45" s="85"/>
      <c r="E45" s="1175" t="s">
        <v>29</v>
      </c>
      <c r="F45" s="1175"/>
      <c r="G45" s="1175"/>
      <c r="H45" s="1176"/>
      <c r="I45" s="86">
        <v>5937</v>
      </c>
      <c r="J45" s="87">
        <v>6484</v>
      </c>
      <c r="K45" s="87">
        <v>7487</v>
      </c>
      <c r="L45" s="87">
        <v>7892</v>
      </c>
      <c r="M45" s="88">
        <v>7412</v>
      </c>
    </row>
    <row r="46" spans="2:13" ht="27.75" customHeight="1">
      <c r="B46" s="1171"/>
      <c r="C46" s="1172"/>
      <c r="D46" s="85"/>
      <c r="E46" s="1175" t="s">
        <v>30</v>
      </c>
      <c r="F46" s="1175"/>
      <c r="G46" s="1175"/>
      <c r="H46" s="1176"/>
      <c r="I46" s="86">
        <v>343</v>
      </c>
      <c r="J46" s="87">
        <v>396</v>
      </c>
      <c r="K46" s="87">
        <v>380</v>
      </c>
      <c r="L46" s="87">
        <v>3</v>
      </c>
      <c r="M46" s="88">
        <v>112</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19505</v>
      </c>
      <c r="J49" s="87">
        <v>20747</v>
      </c>
      <c r="K49" s="87">
        <v>20766</v>
      </c>
      <c r="L49" s="87">
        <v>23894</v>
      </c>
      <c r="M49" s="88">
        <v>25382</v>
      </c>
    </row>
    <row r="50" spans="2:13" ht="27.75" customHeight="1">
      <c r="B50" s="1171"/>
      <c r="C50" s="1172"/>
      <c r="D50" s="85"/>
      <c r="E50" s="1175" t="s">
        <v>35</v>
      </c>
      <c r="F50" s="1175"/>
      <c r="G50" s="1175"/>
      <c r="H50" s="1176"/>
      <c r="I50" s="86">
        <v>20739</v>
      </c>
      <c r="J50" s="87">
        <v>20314</v>
      </c>
      <c r="K50" s="87">
        <v>17908</v>
      </c>
      <c r="L50" s="87">
        <v>16516</v>
      </c>
      <c r="M50" s="88">
        <v>16008</v>
      </c>
    </row>
    <row r="51" spans="2:13" ht="27.75" customHeight="1">
      <c r="B51" s="1173"/>
      <c r="C51" s="1174"/>
      <c r="D51" s="85"/>
      <c r="E51" s="1175" t="s">
        <v>36</v>
      </c>
      <c r="F51" s="1175"/>
      <c r="G51" s="1175"/>
      <c r="H51" s="1176"/>
      <c r="I51" s="86">
        <v>42803</v>
      </c>
      <c r="J51" s="87">
        <v>44289</v>
      </c>
      <c r="K51" s="87">
        <v>46019</v>
      </c>
      <c r="L51" s="87">
        <v>45838</v>
      </c>
      <c r="M51" s="88">
        <v>44898</v>
      </c>
    </row>
    <row r="52" spans="2:13" ht="27.75" customHeight="1" thickBot="1">
      <c r="B52" s="1177" t="s">
        <v>37</v>
      </c>
      <c r="C52" s="1178"/>
      <c r="D52" s="90"/>
      <c r="E52" s="1179" t="s">
        <v>38</v>
      </c>
      <c r="F52" s="1179"/>
      <c r="G52" s="1179"/>
      <c r="H52" s="1180"/>
      <c r="I52" s="91">
        <v>-22069</v>
      </c>
      <c r="J52" s="92">
        <v>-23503</v>
      </c>
      <c r="K52" s="92">
        <v>-25069</v>
      </c>
      <c r="L52" s="92">
        <v>-26683</v>
      </c>
      <c r="M52" s="93">
        <v>-28015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66634</v>
      </c>
      <c r="E3" s="116"/>
      <c r="F3" s="117">
        <v>52576</v>
      </c>
      <c r="G3" s="118"/>
      <c r="H3" s="119"/>
    </row>
    <row r="4" spans="1:8">
      <c r="A4" s="120"/>
      <c r="B4" s="121"/>
      <c r="C4" s="122"/>
      <c r="D4" s="123">
        <v>47198</v>
      </c>
      <c r="E4" s="124"/>
      <c r="F4" s="125">
        <v>32266</v>
      </c>
      <c r="G4" s="126"/>
      <c r="H4" s="127"/>
    </row>
    <row r="5" spans="1:8">
      <c r="A5" s="108" t="s">
        <v>507</v>
      </c>
      <c r="B5" s="113"/>
      <c r="C5" s="114"/>
      <c r="D5" s="115">
        <v>50585</v>
      </c>
      <c r="E5" s="116"/>
      <c r="F5" s="117">
        <v>41433</v>
      </c>
      <c r="G5" s="118"/>
      <c r="H5" s="119"/>
    </row>
    <row r="6" spans="1:8">
      <c r="A6" s="120"/>
      <c r="B6" s="121"/>
      <c r="C6" s="122"/>
      <c r="D6" s="123">
        <v>21974</v>
      </c>
      <c r="E6" s="124"/>
      <c r="F6" s="125">
        <v>22351</v>
      </c>
      <c r="G6" s="126"/>
      <c r="H6" s="127"/>
    </row>
    <row r="7" spans="1:8">
      <c r="A7" s="108" t="s">
        <v>508</v>
      </c>
      <c r="B7" s="113"/>
      <c r="C7" s="114"/>
      <c r="D7" s="115">
        <v>62221</v>
      </c>
      <c r="E7" s="116"/>
      <c r="F7" s="117">
        <v>43493</v>
      </c>
      <c r="G7" s="118"/>
      <c r="H7" s="119"/>
    </row>
    <row r="8" spans="1:8">
      <c r="A8" s="120"/>
      <c r="B8" s="121"/>
      <c r="C8" s="122"/>
      <c r="D8" s="123">
        <v>28409</v>
      </c>
      <c r="E8" s="124"/>
      <c r="F8" s="125">
        <v>23254</v>
      </c>
      <c r="G8" s="126"/>
      <c r="H8" s="127"/>
    </row>
    <row r="9" spans="1:8">
      <c r="A9" s="108" t="s">
        <v>509</v>
      </c>
      <c r="B9" s="113"/>
      <c r="C9" s="114"/>
      <c r="D9" s="115">
        <v>41279</v>
      </c>
      <c r="E9" s="116"/>
      <c r="F9" s="117">
        <v>50840</v>
      </c>
      <c r="G9" s="118"/>
      <c r="H9" s="119"/>
    </row>
    <row r="10" spans="1:8">
      <c r="A10" s="120"/>
      <c r="B10" s="121"/>
      <c r="C10" s="122"/>
      <c r="D10" s="123">
        <v>23952</v>
      </c>
      <c r="E10" s="124"/>
      <c r="F10" s="125">
        <v>25367</v>
      </c>
      <c r="G10" s="126"/>
      <c r="H10" s="127"/>
    </row>
    <row r="11" spans="1:8">
      <c r="A11" s="108" t="s">
        <v>510</v>
      </c>
      <c r="B11" s="113"/>
      <c r="C11" s="114"/>
      <c r="D11" s="115">
        <v>47657</v>
      </c>
      <c r="E11" s="116"/>
      <c r="F11" s="117">
        <v>53605</v>
      </c>
      <c r="G11" s="118"/>
      <c r="H11" s="119"/>
    </row>
    <row r="12" spans="1:8">
      <c r="A12" s="120"/>
      <c r="B12" s="121"/>
      <c r="C12" s="128"/>
      <c r="D12" s="123">
        <v>20593</v>
      </c>
      <c r="E12" s="124"/>
      <c r="F12" s="125">
        <v>28343</v>
      </c>
      <c r="G12" s="126"/>
      <c r="H12" s="127"/>
    </row>
    <row r="13" spans="1:8">
      <c r="A13" s="108"/>
      <c r="B13" s="113"/>
      <c r="C13" s="129"/>
      <c r="D13" s="130">
        <v>53675</v>
      </c>
      <c r="E13" s="131"/>
      <c r="F13" s="132">
        <v>48389</v>
      </c>
      <c r="G13" s="133"/>
      <c r="H13" s="119"/>
    </row>
    <row r="14" spans="1:8">
      <c r="A14" s="120"/>
      <c r="B14" s="121"/>
      <c r="C14" s="122"/>
      <c r="D14" s="123">
        <v>28425</v>
      </c>
      <c r="E14" s="124"/>
      <c r="F14" s="125">
        <v>26316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9.26</v>
      </c>
      <c r="C19" s="134">
        <f>ROUND(VALUE(SUBSTITUTE(実質収支比率等に係る経年分析!G$48,"▲","-")),2)</f>
        <v>8.6999999999999993</v>
      </c>
      <c r="D19" s="134">
        <f>ROUND(VALUE(SUBSTITUTE(実質収支比率等に係る経年分析!H$48,"▲","-")),2)</f>
        <v>7.45</v>
      </c>
      <c r="E19" s="134">
        <f>ROUND(VALUE(SUBSTITUTE(実質収支比率等に係る経年分析!I$48,"▲","-")),2)</f>
        <v>8.2899999999999991</v>
      </c>
      <c r="F19" s="134">
        <f>ROUND(VALUE(SUBSTITUTE(実質収支比率等に係る経年分析!J$48,"▲","-")),2)</f>
        <v>8.8800000000000008</v>
      </c>
    </row>
    <row r="20" spans="1:11">
      <c r="A20" s="134" t="s">
        <v>43</v>
      </c>
      <c r="B20" s="134">
        <f>ROUND(VALUE(SUBSTITUTE(実質収支比率等に係る経年分析!F$47,"▲","-")),2)</f>
        <v>22.6</v>
      </c>
      <c r="C20" s="134">
        <f>ROUND(VALUE(SUBSTITUTE(実質収支比率等に係る経年分析!G$47,"▲","-")),2)</f>
        <v>27.75</v>
      </c>
      <c r="D20" s="134">
        <f>ROUND(VALUE(SUBSTITUTE(実質収支比率等に係る経年分析!H$47,"▲","-")),2)</f>
        <v>31.21</v>
      </c>
      <c r="E20" s="134">
        <f>ROUND(VALUE(SUBSTITUTE(実質収支比率等に係る経年分析!I$47,"▲","-")),2)</f>
        <v>41.61</v>
      </c>
      <c r="F20" s="134">
        <f>ROUND(VALUE(SUBSTITUTE(実質収支比率等に係る経年分析!J$47,"▲","-")),2)</f>
        <v>47.65</v>
      </c>
    </row>
    <row r="21" spans="1:11">
      <c r="A21" s="134" t="s">
        <v>44</v>
      </c>
      <c r="B21" s="134">
        <f>IF(ISNUMBER(VALUE(SUBSTITUTE(実質収支比率等に係る経年分析!F$49,"▲","-"))),ROUND(VALUE(SUBSTITUTE(実質収支比率等に係る経年分析!F$49,"▲","-")),2),NA())</f>
        <v>0.73</v>
      </c>
      <c r="C21" s="134">
        <f>IF(ISNUMBER(VALUE(SUBSTITUTE(実質収支比率等に係る経年分析!G$49,"▲","-"))),ROUND(VALUE(SUBSTITUTE(実質収支比率等に係る経年分析!G$49,"▲","-")),2),NA())</f>
        <v>4.67</v>
      </c>
      <c r="D21" s="134">
        <f>IF(ISNUMBER(VALUE(SUBSTITUTE(実質収支比率等に係る経年分析!H$49,"▲","-"))),ROUND(VALUE(SUBSTITUTE(実質収支比率等に係る経年分析!H$49,"▲","-")),2),NA())</f>
        <v>2.98</v>
      </c>
      <c r="E21" s="134">
        <f>IF(ISNUMBER(VALUE(SUBSTITUTE(実質収支比率等に係る経年分析!I$49,"▲","-"))),ROUND(VALUE(SUBSTITUTE(実質収支比率等に係る経年分析!I$49,"▲","-")),2),NA())</f>
        <v>12.9</v>
      </c>
      <c r="F21" s="134">
        <f>IF(ISNUMBER(VALUE(SUBSTITUTE(実質収支比率等に係る経年分析!J$49,"▲","-"))),ROUND(VALUE(SUBSTITUTE(実質収支比率等に係る経年分析!J$49,"▲","-")),2),NA())</f>
        <v>3.95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0.55000000000000004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8.6999999999999993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8.2899999999999991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8.8699999999999992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4578</v>
      </c>
      <c r="E42" s="136"/>
      <c r="F42" s="136"/>
      <c r="G42" s="136">
        <f>'実質公債費比率（分子）の構造'!L$52</f>
        <v>4810</v>
      </c>
      <c r="H42" s="136"/>
      <c r="I42" s="136"/>
      <c r="J42" s="136">
        <f>'実質公債費比率（分子）の構造'!M$52</f>
        <v>4852</v>
      </c>
      <c r="K42" s="136"/>
      <c r="L42" s="136"/>
      <c r="M42" s="136">
        <f>'実質公債費比率（分子）の構造'!N$52</f>
        <v>5874</v>
      </c>
      <c r="N42" s="136"/>
      <c r="O42" s="136"/>
      <c r="P42" s="136">
        <f>'実質公債費比率（分子）の構造'!O$52</f>
        <v>5481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200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1055</v>
      </c>
      <c r="C46" s="136"/>
      <c r="D46" s="136"/>
      <c r="E46" s="136">
        <f>'実質公債費比率（分子）の構造'!L$48</f>
        <v>964</v>
      </c>
      <c r="F46" s="136"/>
      <c r="G46" s="136"/>
      <c r="H46" s="136">
        <f>'実質公債費比率（分子）の構造'!M$48</f>
        <v>1133</v>
      </c>
      <c r="I46" s="136"/>
      <c r="J46" s="136"/>
      <c r="K46" s="136">
        <f>'実質公債費比率（分子）の構造'!N$48</f>
        <v>1044</v>
      </c>
      <c r="L46" s="136"/>
      <c r="M46" s="136"/>
      <c r="N46" s="136">
        <f>'実質公債費比率（分子）の構造'!O$48</f>
        <v>806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4095</v>
      </c>
      <c r="C49" s="136"/>
      <c r="D49" s="136"/>
      <c r="E49" s="136">
        <f>'実質公債費比率（分子）の構造'!L$45</f>
        <v>3972</v>
      </c>
      <c r="F49" s="136"/>
      <c r="G49" s="136"/>
      <c r="H49" s="136">
        <f>'実質公債費比率（分子）の構造'!M$45</f>
        <v>4213</v>
      </c>
      <c r="I49" s="136"/>
      <c r="J49" s="136"/>
      <c r="K49" s="136">
        <f>'実質公債費比率（分子）の構造'!N$45</f>
        <v>4527</v>
      </c>
      <c r="L49" s="136"/>
      <c r="M49" s="136"/>
      <c r="N49" s="136">
        <f>'実質公債費比率（分子）の構造'!O$45</f>
        <v>4984</v>
      </c>
      <c r="O49" s="136"/>
      <c r="P49" s="136"/>
    </row>
    <row r="50" spans="1:16">
      <c r="A50" s="136" t="s">
        <v>59</v>
      </c>
      <c r="B50" s="136" t="e">
        <f>NA()</f>
        <v>#N/A</v>
      </c>
      <c r="C50" s="136">
        <f>IF(ISNUMBER('実質公債費比率（分子）の構造'!K$53),'実質公債費比率（分子）の構造'!K$53,NA())</f>
        <v>572</v>
      </c>
      <c r="D50" s="136" t="e">
        <f>NA()</f>
        <v>#N/A</v>
      </c>
      <c r="E50" s="136" t="e">
        <f>NA()</f>
        <v>#N/A</v>
      </c>
      <c r="F50" s="136">
        <f>IF(ISNUMBER('実質公債費比率（分子）の構造'!L$53),'実質公債費比率（分子）の構造'!L$53,NA())</f>
        <v>326</v>
      </c>
      <c r="G50" s="136" t="e">
        <f>NA()</f>
        <v>#N/A</v>
      </c>
      <c r="H50" s="136" t="e">
        <f>NA()</f>
        <v>#N/A</v>
      </c>
      <c r="I50" s="136">
        <f>IF(ISNUMBER('実質公債費比率（分子）の構造'!M$53),'実質公債費比率（分子）の構造'!M$53,NA())</f>
        <v>494</v>
      </c>
      <c r="J50" s="136" t="e">
        <f>NA()</f>
        <v>#N/A</v>
      </c>
      <c r="K50" s="136" t="e">
        <f>NA()</f>
        <v>#N/A</v>
      </c>
      <c r="L50" s="136">
        <f>IF(ISNUMBER('実質公債費比率（分子）の構造'!N$53),'実質公債費比率（分子）の構造'!N$53,NA())</f>
        <v>-303</v>
      </c>
      <c r="M50" s="136" t="e">
        <f>NA()</f>
        <v>#N/A</v>
      </c>
      <c r="N50" s="136" t="e">
        <f>NA()</f>
        <v>#N/A</v>
      </c>
      <c r="O50" s="136">
        <f>IF(ISNUMBER('実質公債費比率（分子）の構造'!O$53),'実質公債費比率（分子）の構造'!O$53,NA())</f>
        <v>309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42803</v>
      </c>
      <c r="E56" s="135"/>
      <c r="F56" s="135"/>
      <c r="G56" s="135">
        <f>'将来負担比率（分子）の構造'!J$51</f>
        <v>44289</v>
      </c>
      <c r="H56" s="135"/>
      <c r="I56" s="135"/>
      <c r="J56" s="135">
        <f>'将来負担比率（分子）の構造'!K$51</f>
        <v>46019</v>
      </c>
      <c r="K56" s="135"/>
      <c r="L56" s="135"/>
      <c r="M56" s="135">
        <f>'将来負担比率（分子）の構造'!L$51</f>
        <v>45838</v>
      </c>
      <c r="N56" s="135"/>
      <c r="O56" s="135"/>
      <c r="P56" s="135">
        <f>'将来負担比率（分子）の構造'!M$51</f>
        <v>44898</v>
      </c>
    </row>
    <row r="57" spans="1:16">
      <c r="A57" s="135" t="s">
        <v>35</v>
      </c>
      <c r="B57" s="135"/>
      <c r="C57" s="135"/>
      <c r="D57" s="135">
        <f>'将来負担比率（分子）の構造'!I$50</f>
        <v>20739</v>
      </c>
      <c r="E57" s="135"/>
      <c r="F57" s="135"/>
      <c r="G57" s="135">
        <f>'将来負担比率（分子）の構造'!J$50</f>
        <v>20314</v>
      </c>
      <c r="H57" s="135"/>
      <c r="I57" s="135"/>
      <c r="J57" s="135">
        <f>'将来負担比率（分子）の構造'!K$50</f>
        <v>17908</v>
      </c>
      <c r="K57" s="135"/>
      <c r="L57" s="135"/>
      <c r="M57" s="135">
        <f>'将来負担比率（分子）の構造'!L$50</f>
        <v>16516</v>
      </c>
      <c r="N57" s="135"/>
      <c r="O57" s="135"/>
      <c r="P57" s="135">
        <f>'将来負担比率（分子）の構造'!M$50</f>
        <v>16008</v>
      </c>
    </row>
    <row r="58" spans="1:16">
      <c r="A58" s="135" t="s">
        <v>34</v>
      </c>
      <c r="B58" s="135"/>
      <c r="C58" s="135"/>
      <c r="D58" s="135">
        <f>'将来負担比率（分子）の構造'!I$49</f>
        <v>19505</v>
      </c>
      <c r="E58" s="135"/>
      <c r="F58" s="135"/>
      <c r="G58" s="135">
        <f>'将来負担比率（分子）の構造'!J$49</f>
        <v>20747</v>
      </c>
      <c r="H58" s="135"/>
      <c r="I58" s="135"/>
      <c r="J58" s="135">
        <f>'将来負担比率（分子）の構造'!K$49</f>
        <v>20766</v>
      </c>
      <c r="K58" s="135"/>
      <c r="L58" s="135"/>
      <c r="M58" s="135">
        <f>'将来負担比率（分子）の構造'!L$49</f>
        <v>23894</v>
      </c>
      <c r="N58" s="135"/>
      <c r="O58" s="135"/>
      <c r="P58" s="135">
        <f>'将来負担比率（分子）の構造'!M$49</f>
        <v>25382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343</v>
      </c>
      <c r="C61" s="135"/>
      <c r="D61" s="135"/>
      <c r="E61" s="135">
        <f>'将来負担比率（分子）の構造'!J$46</f>
        <v>396</v>
      </c>
      <c r="F61" s="135"/>
      <c r="G61" s="135"/>
      <c r="H61" s="135">
        <f>'将来負担比率（分子）の構造'!K$46</f>
        <v>380</v>
      </c>
      <c r="I61" s="135"/>
      <c r="J61" s="135"/>
      <c r="K61" s="135">
        <f>'将来負担比率（分子）の構造'!L$46</f>
        <v>3</v>
      </c>
      <c r="L61" s="135"/>
      <c r="M61" s="135"/>
      <c r="N61" s="135">
        <f>'将来負担比率（分子）の構造'!M$46</f>
        <v>112</v>
      </c>
      <c r="O61" s="135"/>
      <c r="P61" s="135"/>
    </row>
    <row r="62" spans="1:16">
      <c r="A62" s="135" t="s">
        <v>29</v>
      </c>
      <c r="B62" s="135">
        <f>'将来負担比率（分子）の構造'!I$45</f>
        <v>5937</v>
      </c>
      <c r="C62" s="135"/>
      <c r="D62" s="135"/>
      <c r="E62" s="135">
        <f>'将来負担比率（分子）の構造'!J$45</f>
        <v>6484</v>
      </c>
      <c r="F62" s="135"/>
      <c r="G62" s="135"/>
      <c r="H62" s="135">
        <f>'将来負担比率（分子）の構造'!K$45</f>
        <v>7487</v>
      </c>
      <c r="I62" s="135"/>
      <c r="J62" s="135"/>
      <c r="K62" s="135">
        <f>'将来負担比率（分子）の構造'!L$45</f>
        <v>7892</v>
      </c>
      <c r="L62" s="135"/>
      <c r="M62" s="135"/>
      <c r="N62" s="135">
        <f>'将来負担比率（分子）の構造'!M$45</f>
        <v>7412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12489</v>
      </c>
      <c r="C64" s="135"/>
      <c r="D64" s="135"/>
      <c r="E64" s="135">
        <f>'将来負担比率（分子）の構造'!J$43</f>
        <v>12160</v>
      </c>
      <c r="F64" s="135"/>
      <c r="G64" s="135"/>
      <c r="H64" s="135">
        <f>'将来負担比率（分子）の構造'!K$43</f>
        <v>11979</v>
      </c>
      <c r="I64" s="135"/>
      <c r="J64" s="135"/>
      <c r="K64" s="135">
        <f>'将来負担比率（分子）の構造'!L$43</f>
        <v>11589</v>
      </c>
      <c r="L64" s="135"/>
      <c r="M64" s="135"/>
      <c r="N64" s="135">
        <f>'将来負担比率（分子）の構造'!M$43</f>
        <v>11509</v>
      </c>
      <c r="O64" s="135"/>
      <c r="P64" s="135"/>
    </row>
    <row r="65" spans="1:16">
      <c r="A65" s="135" t="s">
        <v>26</v>
      </c>
      <c r="B65" s="135">
        <f>'将来負担比率（分子）の構造'!I$42</f>
        <v>863</v>
      </c>
      <c r="C65" s="135"/>
      <c r="D65" s="135"/>
      <c r="E65" s="135">
        <f>'将来負担比率（分子）の構造'!J$42</f>
        <v>2367</v>
      </c>
      <c r="F65" s="135"/>
      <c r="G65" s="135"/>
      <c r="H65" s="135">
        <f>'将来負担比率（分子）の構造'!K$42</f>
        <v>738</v>
      </c>
      <c r="I65" s="135"/>
      <c r="J65" s="135"/>
      <c r="K65" s="135">
        <f>'将来負担比率（分子）の構造'!L$42</f>
        <v>1163</v>
      </c>
      <c r="L65" s="135"/>
      <c r="M65" s="135"/>
      <c r="N65" s="135">
        <f>'将来負担比率（分子）の構造'!M$42</f>
        <v>1368</v>
      </c>
      <c r="O65" s="135"/>
      <c r="P65" s="135"/>
    </row>
    <row r="66" spans="1:16">
      <c r="A66" s="135" t="s">
        <v>25</v>
      </c>
      <c r="B66" s="135">
        <f>'将来負担比率（分子）の構造'!I$41</f>
        <v>41346</v>
      </c>
      <c r="C66" s="135"/>
      <c r="D66" s="135"/>
      <c r="E66" s="135">
        <f>'将来負担比率（分子）の構造'!J$41</f>
        <v>40440</v>
      </c>
      <c r="F66" s="135"/>
      <c r="G66" s="135"/>
      <c r="H66" s="135">
        <f>'将来負担比率（分子）の構造'!K$41</f>
        <v>39040</v>
      </c>
      <c r="I66" s="135"/>
      <c r="J66" s="135"/>
      <c r="K66" s="135">
        <f>'将来負担比率（分子）の構造'!L$41</f>
        <v>38919</v>
      </c>
      <c r="L66" s="135"/>
      <c r="M66" s="135"/>
      <c r="N66" s="135">
        <f>'将来負担比率（分子）の構造'!M$41</f>
        <v>37871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20773329</v>
      </c>
      <c r="S5" s="639"/>
      <c r="T5" s="639"/>
      <c r="U5" s="639"/>
      <c r="V5" s="639"/>
      <c r="W5" s="639"/>
      <c r="X5" s="639"/>
      <c r="Y5" s="686"/>
      <c r="Z5" s="699">
        <v>43.1</v>
      </c>
      <c r="AA5" s="699"/>
      <c r="AB5" s="699"/>
      <c r="AC5" s="699"/>
      <c r="AD5" s="700">
        <v>19273516</v>
      </c>
      <c r="AE5" s="700"/>
      <c r="AF5" s="700"/>
      <c r="AG5" s="700"/>
      <c r="AH5" s="700"/>
      <c r="AI5" s="700"/>
      <c r="AJ5" s="700"/>
      <c r="AK5" s="700"/>
      <c r="AL5" s="687">
        <v>75.5</v>
      </c>
      <c r="AM5" s="656"/>
      <c r="AN5" s="656"/>
      <c r="AO5" s="688"/>
      <c r="AP5" s="675" t="s">
        <v>209</v>
      </c>
      <c r="AQ5" s="676"/>
      <c r="AR5" s="676"/>
      <c r="AS5" s="676"/>
      <c r="AT5" s="676"/>
      <c r="AU5" s="676"/>
      <c r="AV5" s="676"/>
      <c r="AW5" s="676"/>
      <c r="AX5" s="676"/>
      <c r="AY5" s="676"/>
      <c r="AZ5" s="676"/>
      <c r="BA5" s="676"/>
      <c r="BB5" s="676"/>
      <c r="BC5" s="676"/>
      <c r="BD5" s="676"/>
      <c r="BE5" s="676"/>
      <c r="BF5" s="677"/>
      <c r="BG5" s="588">
        <v>19272200</v>
      </c>
      <c r="BH5" s="589"/>
      <c r="BI5" s="589"/>
      <c r="BJ5" s="589"/>
      <c r="BK5" s="589"/>
      <c r="BL5" s="589"/>
      <c r="BM5" s="589"/>
      <c r="BN5" s="590"/>
      <c r="BO5" s="641">
        <v>92.8</v>
      </c>
      <c r="BP5" s="641"/>
      <c r="BQ5" s="641"/>
      <c r="BR5" s="641"/>
      <c r="BS5" s="642">
        <v>181182</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434196</v>
      </c>
      <c r="S6" s="589"/>
      <c r="T6" s="589"/>
      <c r="U6" s="589"/>
      <c r="V6" s="589"/>
      <c r="W6" s="589"/>
      <c r="X6" s="589"/>
      <c r="Y6" s="590"/>
      <c r="Z6" s="641">
        <v>0.9</v>
      </c>
      <c r="AA6" s="641"/>
      <c r="AB6" s="641"/>
      <c r="AC6" s="641"/>
      <c r="AD6" s="642">
        <v>434196</v>
      </c>
      <c r="AE6" s="642"/>
      <c r="AF6" s="642"/>
      <c r="AG6" s="642"/>
      <c r="AH6" s="642"/>
      <c r="AI6" s="642"/>
      <c r="AJ6" s="642"/>
      <c r="AK6" s="642"/>
      <c r="AL6" s="611">
        <v>1.7</v>
      </c>
      <c r="AM6" s="643"/>
      <c r="AN6" s="643"/>
      <c r="AO6" s="644"/>
      <c r="AP6" s="585" t="s">
        <v>214</v>
      </c>
      <c r="AQ6" s="586"/>
      <c r="AR6" s="586"/>
      <c r="AS6" s="586"/>
      <c r="AT6" s="586"/>
      <c r="AU6" s="586"/>
      <c r="AV6" s="586"/>
      <c r="AW6" s="586"/>
      <c r="AX6" s="586"/>
      <c r="AY6" s="586"/>
      <c r="AZ6" s="586"/>
      <c r="BA6" s="586"/>
      <c r="BB6" s="586"/>
      <c r="BC6" s="586"/>
      <c r="BD6" s="586"/>
      <c r="BE6" s="586"/>
      <c r="BF6" s="587"/>
      <c r="BG6" s="588">
        <v>19272200</v>
      </c>
      <c r="BH6" s="589"/>
      <c r="BI6" s="589"/>
      <c r="BJ6" s="589"/>
      <c r="BK6" s="589"/>
      <c r="BL6" s="589"/>
      <c r="BM6" s="589"/>
      <c r="BN6" s="590"/>
      <c r="BO6" s="641">
        <v>92.8</v>
      </c>
      <c r="BP6" s="641"/>
      <c r="BQ6" s="641"/>
      <c r="BR6" s="641"/>
      <c r="BS6" s="642">
        <v>181182</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359696</v>
      </c>
      <c r="CS6" s="589"/>
      <c r="CT6" s="589"/>
      <c r="CU6" s="589"/>
      <c r="CV6" s="589"/>
      <c r="CW6" s="589"/>
      <c r="CX6" s="589"/>
      <c r="CY6" s="590"/>
      <c r="CZ6" s="641">
        <v>0.8</v>
      </c>
      <c r="DA6" s="641"/>
      <c r="DB6" s="641"/>
      <c r="DC6" s="641"/>
      <c r="DD6" s="594" t="s">
        <v>216</v>
      </c>
      <c r="DE6" s="589"/>
      <c r="DF6" s="589"/>
      <c r="DG6" s="589"/>
      <c r="DH6" s="589"/>
      <c r="DI6" s="589"/>
      <c r="DJ6" s="589"/>
      <c r="DK6" s="589"/>
      <c r="DL6" s="589"/>
      <c r="DM6" s="589"/>
      <c r="DN6" s="589"/>
      <c r="DO6" s="589"/>
      <c r="DP6" s="590"/>
      <c r="DQ6" s="594">
        <v>359696</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46594</v>
      </c>
      <c r="S7" s="589"/>
      <c r="T7" s="589"/>
      <c r="U7" s="589"/>
      <c r="V7" s="589"/>
      <c r="W7" s="589"/>
      <c r="X7" s="589"/>
      <c r="Y7" s="590"/>
      <c r="Z7" s="641">
        <v>0.1</v>
      </c>
      <c r="AA7" s="641"/>
      <c r="AB7" s="641"/>
      <c r="AC7" s="641"/>
      <c r="AD7" s="642">
        <v>46594</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9315276</v>
      </c>
      <c r="BH7" s="589"/>
      <c r="BI7" s="589"/>
      <c r="BJ7" s="589"/>
      <c r="BK7" s="589"/>
      <c r="BL7" s="589"/>
      <c r="BM7" s="589"/>
      <c r="BN7" s="590"/>
      <c r="BO7" s="641">
        <v>44.8</v>
      </c>
      <c r="BP7" s="641"/>
      <c r="BQ7" s="641"/>
      <c r="BR7" s="641"/>
      <c r="BS7" s="642">
        <v>181182</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7199826</v>
      </c>
      <c r="CS7" s="589"/>
      <c r="CT7" s="589"/>
      <c r="CU7" s="589"/>
      <c r="CV7" s="589"/>
      <c r="CW7" s="589"/>
      <c r="CX7" s="589"/>
      <c r="CY7" s="590"/>
      <c r="CZ7" s="641">
        <v>15.8</v>
      </c>
      <c r="DA7" s="641"/>
      <c r="DB7" s="641"/>
      <c r="DC7" s="641"/>
      <c r="DD7" s="594">
        <v>339265</v>
      </c>
      <c r="DE7" s="589"/>
      <c r="DF7" s="589"/>
      <c r="DG7" s="589"/>
      <c r="DH7" s="589"/>
      <c r="DI7" s="589"/>
      <c r="DJ7" s="589"/>
      <c r="DK7" s="589"/>
      <c r="DL7" s="589"/>
      <c r="DM7" s="589"/>
      <c r="DN7" s="589"/>
      <c r="DO7" s="589"/>
      <c r="DP7" s="590"/>
      <c r="DQ7" s="594">
        <v>6500029</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141213</v>
      </c>
      <c r="S8" s="589"/>
      <c r="T8" s="589"/>
      <c r="U8" s="589"/>
      <c r="V8" s="589"/>
      <c r="W8" s="589"/>
      <c r="X8" s="589"/>
      <c r="Y8" s="590"/>
      <c r="Z8" s="641">
        <v>0.3</v>
      </c>
      <c r="AA8" s="641"/>
      <c r="AB8" s="641"/>
      <c r="AC8" s="641"/>
      <c r="AD8" s="642">
        <v>141213</v>
      </c>
      <c r="AE8" s="642"/>
      <c r="AF8" s="642"/>
      <c r="AG8" s="642"/>
      <c r="AH8" s="642"/>
      <c r="AI8" s="642"/>
      <c r="AJ8" s="642"/>
      <c r="AK8" s="642"/>
      <c r="AL8" s="611">
        <v>0.6</v>
      </c>
      <c r="AM8" s="643"/>
      <c r="AN8" s="643"/>
      <c r="AO8" s="644"/>
      <c r="AP8" s="585" t="s">
        <v>221</v>
      </c>
      <c r="AQ8" s="586"/>
      <c r="AR8" s="586"/>
      <c r="AS8" s="586"/>
      <c r="AT8" s="586"/>
      <c r="AU8" s="586"/>
      <c r="AV8" s="586"/>
      <c r="AW8" s="586"/>
      <c r="AX8" s="586"/>
      <c r="AY8" s="586"/>
      <c r="AZ8" s="586"/>
      <c r="BA8" s="586"/>
      <c r="BB8" s="586"/>
      <c r="BC8" s="586"/>
      <c r="BD8" s="586"/>
      <c r="BE8" s="586"/>
      <c r="BF8" s="587"/>
      <c r="BG8" s="588">
        <v>248085</v>
      </c>
      <c r="BH8" s="589"/>
      <c r="BI8" s="589"/>
      <c r="BJ8" s="589"/>
      <c r="BK8" s="589"/>
      <c r="BL8" s="589"/>
      <c r="BM8" s="589"/>
      <c r="BN8" s="590"/>
      <c r="BO8" s="641">
        <v>1.2</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15843890</v>
      </c>
      <c r="CS8" s="589"/>
      <c r="CT8" s="589"/>
      <c r="CU8" s="589"/>
      <c r="CV8" s="589"/>
      <c r="CW8" s="589"/>
      <c r="CX8" s="589"/>
      <c r="CY8" s="590"/>
      <c r="CZ8" s="641">
        <v>34.700000000000003</v>
      </c>
      <c r="DA8" s="641"/>
      <c r="DB8" s="641"/>
      <c r="DC8" s="641"/>
      <c r="DD8" s="594">
        <v>409505</v>
      </c>
      <c r="DE8" s="589"/>
      <c r="DF8" s="589"/>
      <c r="DG8" s="589"/>
      <c r="DH8" s="589"/>
      <c r="DI8" s="589"/>
      <c r="DJ8" s="589"/>
      <c r="DK8" s="589"/>
      <c r="DL8" s="589"/>
      <c r="DM8" s="589"/>
      <c r="DN8" s="589"/>
      <c r="DO8" s="589"/>
      <c r="DP8" s="590"/>
      <c r="DQ8" s="594">
        <v>8062458</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68499</v>
      </c>
      <c r="S9" s="589"/>
      <c r="T9" s="589"/>
      <c r="U9" s="589"/>
      <c r="V9" s="589"/>
      <c r="W9" s="589"/>
      <c r="X9" s="589"/>
      <c r="Y9" s="590"/>
      <c r="Z9" s="641">
        <v>0.1</v>
      </c>
      <c r="AA9" s="641"/>
      <c r="AB9" s="641"/>
      <c r="AC9" s="641"/>
      <c r="AD9" s="642">
        <v>68499</v>
      </c>
      <c r="AE9" s="642"/>
      <c r="AF9" s="642"/>
      <c r="AG9" s="642"/>
      <c r="AH9" s="642"/>
      <c r="AI9" s="642"/>
      <c r="AJ9" s="642"/>
      <c r="AK9" s="642"/>
      <c r="AL9" s="611">
        <v>0.3</v>
      </c>
      <c r="AM9" s="643"/>
      <c r="AN9" s="643"/>
      <c r="AO9" s="644"/>
      <c r="AP9" s="585" t="s">
        <v>225</v>
      </c>
      <c r="AQ9" s="586"/>
      <c r="AR9" s="586"/>
      <c r="AS9" s="586"/>
      <c r="AT9" s="586"/>
      <c r="AU9" s="586"/>
      <c r="AV9" s="586"/>
      <c r="AW9" s="586"/>
      <c r="AX9" s="586"/>
      <c r="AY9" s="586"/>
      <c r="AZ9" s="586"/>
      <c r="BA9" s="586"/>
      <c r="BB9" s="586"/>
      <c r="BC9" s="586"/>
      <c r="BD9" s="586"/>
      <c r="BE9" s="586"/>
      <c r="BF9" s="587"/>
      <c r="BG9" s="588">
        <v>7591111</v>
      </c>
      <c r="BH9" s="589"/>
      <c r="BI9" s="589"/>
      <c r="BJ9" s="589"/>
      <c r="BK9" s="589"/>
      <c r="BL9" s="589"/>
      <c r="BM9" s="589"/>
      <c r="BN9" s="590"/>
      <c r="BO9" s="641">
        <v>36.5</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3360552</v>
      </c>
      <c r="CS9" s="589"/>
      <c r="CT9" s="589"/>
      <c r="CU9" s="589"/>
      <c r="CV9" s="589"/>
      <c r="CW9" s="589"/>
      <c r="CX9" s="589"/>
      <c r="CY9" s="590"/>
      <c r="CZ9" s="641">
        <v>7.4</v>
      </c>
      <c r="DA9" s="641"/>
      <c r="DB9" s="641"/>
      <c r="DC9" s="641"/>
      <c r="DD9" s="594">
        <v>442149</v>
      </c>
      <c r="DE9" s="589"/>
      <c r="DF9" s="589"/>
      <c r="DG9" s="589"/>
      <c r="DH9" s="589"/>
      <c r="DI9" s="589"/>
      <c r="DJ9" s="589"/>
      <c r="DK9" s="589"/>
      <c r="DL9" s="589"/>
      <c r="DM9" s="589"/>
      <c r="DN9" s="589"/>
      <c r="DO9" s="589"/>
      <c r="DP9" s="590"/>
      <c r="DQ9" s="594">
        <v>2862878</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1641643</v>
      </c>
      <c r="S10" s="589"/>
      <c r="T10" s="589"/>
      <c r="U10" s="589"/>
      <c r="V10" s="589"/>
      <c r="W10" s="589"/>
      <c r="X10" s="589"/>
      <c r="Y10" s="590"/>
      <c r="Z10" s="641">
        <v>3.4</v>
      </c>
      <c r="AA10" s="641"/>
      <c r="AB10" s="641"/>
      <c r="AC10" s="641"/>
      <c r="AD10" s="642">
        <v>1641643</v>
      </c>
      <c r="AE10" s="642"/>
      <c r="AF10" s="642"/>
      <c r="AG10" s="642"/>
      <c r="AH10" s="642"/>
      <c r="AI10" s="642"/>
      <c r="AJ10" s="642"/>
      <c r="AK10" s="642"/>
      <c r="AL10" s="611">
        <v>6.4</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364311</v>
      </c>
      <c r="BH10" s="589"/>
      <c r="BI10" s="589"/>
      <c r="BJ10" s="589"/>
      <c r="BK10" s="589"/>
      <c r="BL10" s="589"/>
      <c r="BM10" s="589"/>
      <c r="BN10" s="590"/>
      <c r="BO10" s="641">
        <v>1.8</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68671</v>
      </c>
      <c r="CS10" s="589"/>
      <c r="CT10" s="589"/>
      <c r="CU10" s="589"/>
      <c r="CV10" s="589"/>
      <c r="CW10" s="589"/>
      <c r="CX10" s="589"/>
      <c r="CY10" s="590"/>
      <c r="CZ10" s="641">
        <v>0.2</v>
      </c>
      <c r="DA10" s="641"/>
      <c r="DB10" s="641"/>
      <c r="DC10" s="641"/>
      <c r="DD10" s="594">
        <v>3780</v>
      </c>
      <c r="DE10" s="589"/>
      <c r="DF10" s="589"/>
      <c r="DG10" s="589"/>
      <c r="DH10" s="589"/>
      <c r="DI10" s="589"/>
      <c r="DJ10" s="589"/>
      <c r="DK10" s="589"/>
      <c r="DL10" s="589"/>
      <c r="DM10" s="589"/>
      <c r="DN10" s="589"/>
      <c r="DO10" s="589"/>
      <c r="DP10" s="590"/>
      <c r="DQ10" s="594">
        <v>48491</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23639</v>
      </c>
      <c r="S11" s="589"/>
      <c r="T11" s="589"/>
      <c r="U11" s="589"/>
      <c r="V11" s="589"/>
      <c r="W11" s="589"/>
      <c r="X11" s="589"/>
      <c r="Y11" s="590"/>
      <c r="Z11" s="641">
        <v>0</v>
      </c>
      <c r="AA11" s="641"/>
      <c r="AB11" s="641"/>
      <c r="AC11" s="641"/>
      <c r="AD11" s="642">
        <v>23639</v>
      </c>
      <c r="AE11" s="642"/>
      <c r="AF11" s="642"/>
      <c r="AG11" s="642"/>
      <c r="AH11" s="642"/>
      <c r="AI11" s="642"/>
      <c r="AJ11" s="642"/>
      <c r="AK11" s="642"/>
      <c r="AL11" s="611">
        <v>0.1</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1111769</v>
      </c>
      <c r="BH11" s="589"/>
      <c r="BI11" s="589"/>
      <c r="BJ11" s="589"/>
      <c r="BK11" s="589"/>
      <c r="BL11" s="589"/>
      <c r="BM11" s="589"/>
      <c r="BN11" s="590"/>
      <c r="BO11" s="641">
        <v>5.4</v>
      </c>
      <c r="BP11" s="641"/>
      <c r="BQ11" s="641"/>
      <c r="BR11" s="641"/>
      <c r="BS11" s="594">
        <v>181182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292947</v>
      </c>
      <c r="CS11" s="589"/>
      <c r="CT11" s="589"/>
      <c r="CU11" s="589"/>
      <c r="CV11" s="589"/>
      <c r="CW11" s="589"/>
      <c r="CX11" s="589"/>
      <c r="CY11" s="590"/>
      <c r="CZ11" s="641">
        <v>0.6</v>
      </c>
      <c r="DA11" s="641"/>
      <c r="DB11" s="641"/>
      <c r="DC11" s="641"/>
      <c r="DD11" s="594">
        <v>93821</v>
      </c>
      <c r="DE11" s="589"/>
      <c r="DF11" s="589"/>
      <c r="DG11" s="589"/>
      <c r="DH11" s="589"/>
      <c r="DI11" s="589"/>
      <c r="DJ11" s="589"/>
      <c r="DK11" s="589"/>
      <c r="DL11" s="589"/>
      <c r="DM11" s="589"/>
      <c r="DN11" s="589"/>
      <c r="DO11" s="589"/>
      <c r="DP11" s="590"/>
      <c r="DQ11" s="594">
        <v>230104</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8861702</v>
      </c>
      <c r="BH12" s="589"/>
      <c r="BI12" s="589"/>
      <c r="BJ12" s="589"/>
      <c r="BK12" s="589"/>
      <c r="BL12" s="589"/>
      <c r="BM12" s="589"/>
      <c r="BN12" s="590"/>
      <c r="BO12" s="641">
        <v>42.7</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895693</v>
      </c>
      <c r="CS12" s="589"/>
      <c r="CT12" s="589"/>
      <c r="CU12" s="589"/>
      <c r="CV12" s="589"/>
      <c r="CW12" s="589"/>
      <c r="CX12" s="589"/>
      <c r="CY12" s="590"/>
      <c r="CZ12" s="641">
        <v>2</v>
      </c>
      <c r="DA12" s="641"/>
      <c r="DB12" s="641"/>
      <c r="DC12" s="641"/>
      <c r="DD12" s="594">
        <v>43788</v>
      </c>
      <c r="DE12" s="589"/>
      <c r="DF12" s="589"/>
      <c r="DG12" s="589"/>
      <c r="DH12" s="589"/>
      <c r="DI12" s="589"/>
      <c r="DJ12" s="589"/>
      <c r="DK12" s="589"/>
      <c r="DL12" s="589"/>
      <c r="DM12" s="589"/>
      <c r="DN12" s="589"/>
      <c r="DO12" s="589"/>
      <c r="DP12" s="590"/>
      <c r="DQ12" s="594">
        <v>582265</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51063</v>
      </c>
      <c r="S13" s="589"/>
      <c r="T13" s="589"/>
      <c r="U13" s="589"/>
      <c r="V13" s="589"/>
      <c r="W13" s="589"/>
      <c r="X13" s="589"/>
      <c r="Y13" s="590"/>
      <c r="Z13" s="641">
        <v>0.1</v>
      </c>
      <c r="AA13" s="641"/>
      <c r="AB13" s="641"/>
      <c r="AC13" s="641"/>
      <c r="AD13" s="642">
        <v>51063</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8808493</v>
      </c>
      <c r="BH13" s="589"/>
      <c r="BI13" s="589"/>
      <c r="BJ13" s="589"/>
      <c r="BK13" s="589"/>
      <c r="BL13" s="589"/>
      <c r="BM13" s="589"/>
      <c r="BN13" s="590"/>
      <c r="BO13" s="641">
        <v>42.4</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4334905</v>
      </c>
      <c r="CS13" s="589"/>
      <c r="CT13" s="589"/>
      <c r="CU13" s="589"/>
      <c r="CV13" s="589"/>
      <c r="CW13" s="589"/>
      <c r="CX13" s="589"/>
      <c r="CY13" s="590"/>
      <c r="CZ13" s="641">
        <v>9.5</v>
      </c>
      <c r="DA13" s="641"/>
      <c r="DB13" s="641"/>
      <c r="DC13" s="641"/>
      <c r="DD13" s="594">
        <v>2384972</v>
      </c>
      <c r="DE13" s="589"/>
      <c r="DF13" s="589"/>
      <c r="DG13" s="589"/>
      <c r="DH13" s="589"/>
      <c r="DI13" s="589"/>
      <c r="DJ13" s="589"/>
      <c r="DK13" s="589"/>
      <c r="DL13" s="589"/>
      <c r="DM13" s="589"/>
      <c r="DN13" s="589"/>
      <c r="DO13" s="589"/>
      <c r="DP13" s="590"/>
      <c r="DQ13" s="594">
        <v>3215569</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254065</v>
      </c>
      <c r="BH14" s="589"/>
      <c r="BI14" s="589"/>
      <c r="BJ14" s="589"/>
      <c r="BK14" s="589"/>
      <c r="BL14" s="589"/>
      <c r="BM14" s="589"/>
      <c r="BN14" s="590"/>
      <c r="BO14" s="641">
        <v>1.2</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1838717</v>
      </c>
      <c r="CS14" s="589"/>
      <c r="CT14" s="589"/>
      <c r="CU14" s="589"/>
      <c r="CV14" s="589"/>
      <c r="CW14" s="589"/>
      <c r="CX14" s="589"/>
      <c r="CY14" s="590"/>
      <c r="CZ14" s="641">
        <v>4</v>
      </c>
      <c r="DA14" s="641"/>
      <c r="DB14" s="641"/>
      <c r="DC14" s="641"/>
      <c r="DD14" s="594">
        <v>331673</v>
      </c>
      <c r="DE14" s="589"/>
      <c r="DF14" s="589"/>
      <c r="DG14" s="589"/>
      <c r="DH14" s="589"/>
      <c r="DI14" s="589"/>
      <c r="DJ14" s="589"/>
      <c r="DK14" s="589"/>
      <c r="DL14" s="589"/>
      <c r="DM14" s="589"/>
      <c r="DN14" s="589"/>
      <c r="DO14" s="589"/>
      <c r="DP14" s="590"/>
      <c r="DQ14" s="594">
        <v>1662922</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91791</v>
      </c>
      <c r="S15" s="589"/>
      <c r="T15" s="589"/>
      <c r="U15" s="589"/>
      <c r="V15" s="589"/>
      <c r="W15" s="589"/>
      <c r="X15" s="589"/>
      <c r="Y15" s="590"/>
      <c r="Z15" s="641">
        <v>0.2</v>
      </c>
      <c r="AA15" s="641"/>
      <c r="AB15" s="641"/>
      <c r="AC15" s="641"/>
      <c r="AD15" s="642">
        <v>91791</v>
      </c>
      <c r="AE15" s="642"/>
      <c r="AF15" s="642"/>
      <c r="AG15" s="642"/>
      <c r="AH15" s="642"/>
      <c r="AI15" s="642"/>
      <c r="AJ15" s="642"/>
      <c r="AK15" s="642"/>
      <c r="AL15" s="611">
        <v>0.4</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839957</v>
      </c>
      <c r="BH15" s="589"/>
      <c r="BI15" s="589"/>
      <c r="BJ15" s="589"/>
      <c r="BK15" s="589"/>
      <c r="BL15" s="589"/>
      <c r="BM15" s="589"/>
      <c r="BN15" s="590"/>
      <c r="BO15" s="641">
        <v>4</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6421492</v>
      </c>
      <c r="CS15" s="589"/>
      <c r="CT15" s="589"/>
      <c r="CU15" s="589"/>
      <c r="CV15" s="589"/>
      <c r="CW15" s="589"/>
      <c r="CX15" s="589"/>
      <c r="CY15" s="590"/>
      <c r="CZ15" s="641">
        <v>14.1</v>
      </c>
      <c r="DA15" s="641"/>
      <c r="DB15" s="641"/>
      <c r="DC15" s="641"/>
      <c r="DD15" s="594">
        <v>3027475</v>
      </c>
      <c r="DE15" s="589"/>
      <c r="DF15" s="589"/>
      <c r="DG15" s="589"/>
      <c r="DH15" s="589"/>
      <c r="DI15" s="589"/>
      <c r="DJ15" s="589"/>
      <c r="DK15" s="589"/>
      <c r="DL15" s="589"/>
      <c r="DM15" s="589"/>
      <c r="DN15" s="589"/>
      <c r="DO15" s="589"/>
      <c r="DP15" s="590"/>
      <c r="DQ15" s="594">
        <v>3688596</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3830728</v>
      </c>
      <c r="S16" s="589"/>
      <c r="T16" s="589"/>
      <c r="U16" s="589"/>
      <c r="V16" s="589"/>
      <c r="W16" s="589"/>
      <c r="X16" s="589"/>
      <c r="Y16" s="590"/>
      <c r="Z16" s="641">
        <v>7.9</v>
      </c>
      <c r="AA16" s="641"/>
      <c r="AB16" s="641"/>
      <c r="AC16" s="641"/>
      <c r="AD16" s="642">
        <v>3134643</v>
      </c>
      <c r="AE16" s="642"/>
      <c r="AF16" s="642"/>
      <c r="AG16" s="642"/>
      <c r="AH16" s="642"/>
      <c r="AI16" s="642"/>
      <c r="AJ16" s="642"/>
      <c r="AK16" s="642"/>
      <c r="AL16" s="611">
        <v>12.3</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222</v>
      </c>
      <c r="CS16" s="589"/>
      <c r="CT16" s="589"/>
      <c r="CU16" s="589"/>
      <c r="CV16" s="589"/>
      <c r="CW16" s="589"/>
      <c r="CX16" s="589"/>
      <c r="CY16" s="590"/>
      <c r="CZ16" s="641" t="s">
        <v>222</v>
      </c>
      <c r="DA16" s="641"/>
      <c r="DB16" s="641"/>
      <c r="DC16" s="641"/>
      <c r="DD16" s="594" t="s">
        <v>222</v>
      </c>
      <c r="DE16" s="589"/>
      <c r="DF16" s="589"/>
      <c r="DG16" s="589"/>
      <c r="DH16" s="589"/>
      <c r="DI16" s="589"/>
      <c r="DJ16" s="589"/>
      <c r="DK16" s="589"/>
      <c r="DL16" s="589"/>
      <c r="DM16" s="589"/>
      <c r="DN16" s="589"/>
      <c r="DO16" s="589"/>
      <c r="DP16" s="590"/>
      <c r="DQ16" s="594" t="s">
        <v>222</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3134643</v>
      </c>
      <c r="S17" s="589"/>
      <c r="T17" s="589"/>
      <c r="U17" s="589"/>
      <c r="V17" s="589"/>
      <c r="W17" s="589"/>
      <c r="X17" s="589"/>
      <c r="Y17" s="590"/>
      <c r="Z17" s="641">
        <v>6.5</v>
      </c>
      <c r="AA17" s="641"/>
      <c r="AB17" s="641"/>
      <c r="AC17" s="641"/>
      <c r="AD17" s="642">
        <v>3134643</v>
      </c>
      <c r="AE17" s="642"/>
      <c r="AF17" s="642"/>
      <c r="AG17" s="642"/>
      <c r="AH17" s="642"/>
      <c r="AI17" s="642"/>
      <c r="AJ17" s="642"/>
      <c r="AK17" s="642"/>
      <c r="AL17" s="611">
        <v>12.3</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v>1200</v>
      </c>
      <c r="BH17" s="589"/>
      <c r="BI17" s="589"/>
      <c r="BJ17" s="589"/>
      <c r="BK17" s="589"/>
      <c r="BL17" s="589"/>
      <c r="BM17" s="589"/>
      <c r="BN17" s="590"/>
      <c r="BO17" s="641">
        <v>0</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4992801</v>
      </c>
      <c r="CS17" s="589"/>
      <c r="CT17" s="589"/>
      <c r="CU17" s="589"/>
      <c r="CV17" s="589"/>
      <c r="CW17" s="589"/>
      <c r="CX17" s="589"/>
      <c r="CY17" s="590"/>
      <c r="CZ17" s="641">
        <v>10.9</v>
      </c>
      <c r="DA17" s="641"/>
      <c r="DB17" s="641"/>
      <c r="DC17" s="641"/>
      <c r="DD17" s="594" t="s">
        <v>222</v>
      </c>
      <c r="DE17" s="589"/>
      <c r="DF17" s="589"/>
      <c r="DG17" s="589"/>
      <c r="DH17" s="589"/>
      <c r="DI17" s="589"/>
      <c r="DJ17" s="589"/>
      <c r="DK17" s="589"/>
      <c r="DL17" s="589"/>
      <c r="DM17" s="589"/>
      <c r="DN17" s="589"/>
      <c r="DO17" s="589"/>
      <c r="DP17" s="590"/>
      <c r="DQ17" s="594">
        <v>4990659</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696084</v>
      </c>
      <c r="S18" s="589"/>
      <c r="T18" s="589"/>
      <c r="U18" s="589"/>
      <c r="V18" s="589"/>
      <c r="W18" s="589"/>
      <c r="X18" s="589"/>
      <c r="Y18" s="590"/>
      <c r="Z18" s="641">
        <v>1.4</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1501129</v>
      </c>
      <c r="BH19" s="589"/>
      <c r="BI19" s="589"/>
      <c r="BJ19" s="589"/>
      <c r="BK19" s="589"/>
      <c r="BL19" s="589"/>
      <c r="BM19" s="589"/>
      <c r="BN19" s="590"/>
      <c r="BO19" s="641">
        <v>7.2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27102695</v>
      </c>
      <c r="S20" s="589"/>
      <c r="T20" s="589"/>
      <c r="U20" s="589"/>
      <c r="V20" s="589"/>
      <c r="W20" s="589"/>
      <c r="X20" s="589"/>
      <c r="Y20" s="590"/>
      <c r="Z20" s="641">
        <v>56.2</v>
      </c>
      <c r="AA20" s="641"/>
      <c r="AB20" s="641"/>
      <c r="AC20" s="641"/>
      <c r="AD20" s="642">
        <v>24906797</v>
      </c>
      <c r="AE20" s="642"/>
      <c r="AF20" s="642"/>
      <c r="AG20" s="642"/>
      <c r="AH20" s="642"/>
      <c r="AI20" s="642"/>
      <c r="AJ20" s="642"/>
      <c r="AK20" s="642"/>
      <c r="AL20" s="611">
        <v>97.5</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1501129</v>
      </c>
      <c r="BH20" s="589"/>
      <c r="BI20" s="589"/>
      <c r="BJ20" s="589"/>
      <c r="BK20" s="589"/>
      <c r="BL20" s="589"/>
      <c r="BM20" s="589"/>
      <c r="BN20" s="590"/>
      <c r="BO20" s="641">
        <v>7.2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45609190</v>
      </c>
      <c r="CS20" s="589"/>
      <c r="CT20" s="589"/>
      <c r="CU20" s="589"/>
      <c r="CV20" s="589"/>
      <c r="CW20" s="589"/>
      <c r="CX20" s="589"/>
      <c r="CY20" s="590"/>
      <c r="CZ20" s="641">
        <v>100</v>
      </c>
      <c r="DA20" s="641"/>
      <c r="DB20" s="641"/>
      <c r="DC20" s="641"/>
      <c r="DD20" s="594">
        <v>7076428</v>
      </c>
      <c r="DE20" s="589"/>
      <c r="DF20" s="589"/>
      <c r="DG20" s="589"/>
      <c r="DH20" s="589"/>
      <c r="DI20" s="589"/>
      <c r="DJ20" s="589"/>
      <c r="DK20" s="589"/>
      <c r="DL20" s="589"/>
      <c r="DM20" s="589"/>
      <c r="DN20" s="589"/>
      <c r="DO20" s="589"/>
      <c r="DP20" s="590"/>
      <c r="DQ20" s="594">
        <v>32203667</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24073</v>
      </c>
      <c r="S21" s="589"/>
      <c r="T21" s="589"/>
      <c r="U21" s="589"/>
      <c r="V21" s="589"/>
      <c r="W21" s="589"/>
      <c r="X21" s="589"/>
      <c r="Y21" s="590"/>
      <c r="Z21" s="641">
        <v>0</v>
      </c>
      <c r="AA21" s="641"/>
      <c r="AB21" s="641"/>
      <c r="AC21" s="641"/>
      <c r="AD21" s="642">
        <v>24073</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1316</v>
      </c>
      <c r="BH21" s="589"/>
      <c r="BI21" s="589"/>
      <c r="BJ21" s="589"/>
      <c r="BK21" s="589"/>
      <c r="BL21" s="589"/>
      <c r="BM21" s="589"/>
      <c r="BN21" s="590"/>
      <c r="BO21" s="641">
        <v>0</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430202</v>
      </c>
      <c r="S22" s="589"/>
      <c r="T22" s="589"/>
      <c r="U22" s="589"/>
      <c r="V22" s="589"/>
      <c r="W22" s="589"/>
      <c r="X22" s="589"/>
      <c r="Y22" s="590"/>
      <c r="Z22" s="641">
        <v>0.9</v>
      </c>
      <c r="AA22" s="641"/>
      <c r="AB22" s="641"/>
      <c r="AC22" s="641"/>
      <c r="AD22" s="642">
        <v>309</v>
      </c>
      <c r="AE22" s="642"/>
      <c r="AF22" s="642"/>
      <c r="AG22" s="642"/>
      <c r="AH22" s="642"/>
      <c r="AI22" s="642"/>
      <c r="AJ22" s="642"/>
      <c r="AK22" s="642"/>
      <c r="AL22" s="611">
        <v>0</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558960</v>
      </c>
      <c r="S23" s="589"/>
      <c r="T23" s="589"/>
      <c r="U23" s="589"/>
      <c r="V23" s="589"/>
      <c r="W23" s="589"/>
      <c r="X23" s="589"/>
      <c r="Y23" s="590"/>
      <c r="Z23" s="641">
        <v>1.2</v>
      </c>
      <c r="AA23" s="641"/>
      <c r="AB23" s="641"/>
      <c r="AC23" s="641"/>
      <c r="AD23" s="642">
        <v>130757</v>
      </c>
      <c r="AE23" s="642"/>
      <c r="AF23" s="642"/>
      <c r="AG23" s="642"/>
      <c r="AH23" s="642"/>
      <c r="AI23" s="642"/>
      <c r="AJ23" s="642"/>
      <c r="AK23" s="642"/>
      <c r="AL23" s="611">
        <v>0.5</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v>1499813</v>
      </c>
      <c r="BH23" s="589"/>
      <c r="BI23" s="589"/>
      <c r="BJ23" s="589"/>
      <c r="BK23" s="589"/>
      <c r="BL23" s="589"/>
      <c r="BM23" s="589"/>
      <c r="BN23" s="590"/>
      <c r="BO23" s="641">
        <v>7.2</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185902</v>
      </c>
      <c r="S24" s="589"/>
      <c r="T24" s="589"/>
      <c r="U24" s="589"/>
      <c r="V24" s="589"/>
      <c r="W24" s="589"/>
      <c r="X24" s="589"/>
      <c r="Y24" s="590"/>
      <c r="Z24" s="641">
        <v>0.4</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21124767</v>
      </c>
      <c r="CS24" s="639"/>
      <c r="CT24" s="639"/>
      <c r="CU24" s="639"/>
      <c r="CV24" s="639"/>
      <c r="CW24" s="639"/>
      <c r="CX24" s="639"/>
      <c r="CY24" s="686"/>
      <c r="CZ24" s="690">
        <v>46.3</v>
      </c>
      <c r="DA24" s="691"/>
      <c r="DB24" s="691"/>
      <c r="DC24" s="692"/>
      <c r="DD24" s="685">
        <v>14259458</v>
      </c>
      <c r="DE24" s="639"/>
      <c r="DF24" s="639"/>
      <c r="DG24" s="639"/>
      <c r="DH24" s="639"/>
      <c r="DI24" s="639"/>
      <c r="DJ24" s="639"/>
      <c r="DK24" s="686"/>
      <c r="DL24" s="685">
        <v>14249500</v>
      </c>
      <c r="DM24" s="639"/>
      <c r="DN24" s="639"/>
      <c r="DO24" s="639"/>
      <c r="DP24" s="639"/>
      <c r="DQ24" s="639"/>
      <c r="DR24" s="639"/>
      <c r="DS24" s="639"/>
      <c r="DT24" s="639"/>
      <c r="DU24" s="639"/>
      <c r="DV24" s="686"/>
      <c r="DW24" s="687">
        <v>50.7</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6933922</v>
      </c>
      <c r="S25" s="589"/>
      <c r="T25" s="589"/>
      <c r="U25" s="589"/>
      <c r="V25" s="589"/>
      <c r="W25" s="589"/>
      <c r="X25" s="589"/>
      <c r="Y25" s="590"/>
      <c r="Z25" s="641">
        <v>14.4</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6467772</v>
      </c>
      <c r="CS25" s="607"/>
      <c r="CT25" s="607"/>
      <c r="CU25" s="607"/>
      <c r="CV25" s="607"/>
      <c r="CW25" s="607"/>
      <c r="CX25" s="607"/>
      <c r="CY25" s="608"/>
      <c r="CZ25" s="591">
        <v>14.2</v>
      </c>
      <c r="DA25" s="609"/>
      <c r="DB25" s="609"/>
      <c r="DC25" s="610"/>
      <c r="DD25" s="594">
        <v>5945650</v>
      </c>
      <c r="DE25" s="607"/>
      <c r="DF25" s="607"/>
      <c r="DG25" s="607"/>
      <c r="DH25" s="607"/>
      <c r="DI25" s="607"/>
      <c r="DJ25" s="607"/>
      <c r="DK25" s="608"/>
      <c r="DL25" s="594">
        <v>5945429</v>
      </c>
      <c r="DM25" s="607"/>
      <c r="DN25" s="607"/>
      <c r="DO25" s="607"/>
      <c r="DP25" s="607"/>
      <c r="DQ25" s="607"/>
      <c r="DR25" s="607"/>
      <c r="DS25" s="607"/>
      <c r="DT25" s="607"/>
      <c r="DU25" s="607"/>
      <c r="DV25" s="608"/>
      <c r="DW25" s="611">
        <v>21.1</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v>433249</v>
      </c>
      <c r="S26" s="589"/>
      <c r="T26" s="589"/>
      <c r="U26" s="589"/>
      <c r="V26" s="589"/>
      <c r="W26" s="589"/>
      <c r="X26" s="589"/>
      <c r="Y26" s="590"/>
      <c r="Z26" s="641">
        <v>0.9</v>
      </c>
      <c r="AA26" s="641"/>
      <c r="AB26" s="641"/>
      <c r="AC26" s="641"/>
      <c r="AD26" s="642">
        <v>433249</v>
      </c>
      <c r="AE26" s="642"/>
      <c r="AF26" s="642"/>
      <c r="AG26" s="642"/>
      <c r="AH26" s="642"/>
      <c r="AI26" s="642"/>
      <c r="AJ26" s="642"/>
      <c r="AK26" s="642"/>
      <c r="AL26" s="611">
        <v>1.7</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4538426</v>
      </c>
      <c r="CS26" s="589"/>
      <c r="CT26" s="589"/>
      <c r="CU26" s="589"/>
      <c r="CV26" s="589"/>
      <c r="CW26" s="589"/>
      <c r="CX26" s="589"/>
      <c r="CY26" s="590"/>
      <c r="CZ26" s="591">
        <v>10</v>
      </c>
      <c r="DA26" s="609"/>
      <c r="DB26" s="609"/>
      <c r="DC26" s="610"/>
      <c r="DD26" s="594">
        <v>4056451</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2731434</v>
      </c>
      <c r="S27" s="589"/>
      <c r="T27" s="589"/>
      <c r="U27" s="589"/>
      <c r="V27" s="589"/>
      <c r="W27" s="589"/>
      <c r="X27" s="589"/>
      <c r="Y27" s="590"/>
      <c r="Z27" s="641">
        <v>5.7</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20773329</v>
      </c>
      <c r="BH27" s="589"/>
      <c r="BI27" s="589"/>
      <c r="BJ27" s="589"/>
      <c r="BK27" s="589"/>
      <c r="BL27" s="589"/>
      <c r="BM27" s="589"/>
      <c r="BN27" s="590"/>
      <c r="BO27" s="641">
        <v>100</v>
      </c>
      <c r="BP27" s="641"/>
      <c r="BQ27" s="641"/>
      <c r="BR27" s="641"/>
      <c r="BS27" s="594">
        <v>181182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9664194</v>
      </c>
      <c r="CS27" s="607"/>
      <c r="CT27" s="607"/>
      <c r="CU27" s="607"/>
      <c r="CV27" s="607"/>
      <c r="CW27" s="607"/>
      <c r="CX27" s="607"/>
      <c r="CY27" s="608"/>
      <c r="CZ27" s="591">
        <v>21.2</v>
      </c>
      <c r="DA27" s="609"/>
      <c r="DB27" s="609"/>
      <c r="DC27" s="610"/>
      <c r="DD27" s="594">
        <v>3323149</v>
      </c>
      <c r="DE27" s="607"/>
      <c r="DF27" s="607"/>
      <c r="DG27" s="607"/>
      <c r="DH27" s="607"/>
      <c r="DI27" s="607"/>
      <c r="DJ27" s="607"/>
      <c r="DK27" s="608"/>
      <c r="DL27" s="594">
        <v>3321954</v>
      </c>
      <c r="DM27" s="607"/>
      <c r="DN27" s="607"/>
      <c r="DO27" s="607"/>
      <c r="DP27" s="607"/>
      <c r="DQ27" s="607"/>
      <c r="DR27" s="607"/>
      <c r="DS27" s="607"/>
      <c r="DT27" s="607"/>
      <c r="DU27" s="607"/>
      <c r="DV27" s="608"/>
      <c r="DW27" s="611">
        <v>11.8</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357760</v>
      </c>
      <c r="S28" s="589"/>
      <c r="T28" s="589"/>
      <c r="U28" s="589"/>
      <c r="V28" s="589"/>
      <c r="W28" s="589"/>
      <c r="X28" s="589"/>
      <c r="Y28" s="590"/>
      <c r="Z28" s="641">
        <v>0.7</v>
      </c>
      <c r="AA28" s="641"/>
      <c r="AB28" s="641"/>
      <c r="AC28" s="641"/>
      <c r="AD28" s="642">
        <v>36407</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4992801</v>
      </c>
      <c r="CS28" s="589"/>
      <c r="CT28" s="589"/>
      <c r="CU28" s="589"/>
      <c r="CV28" s="589"/>
      <c r="CW28" s="589"/>
      <c r="CX28" s="589"/>
      <c r="CY28" s="590"/>
      <c r="CZ28" s="591">
        <v>10.9</v>
      </c>
      <c r="DA28" s="609"/>
      <c r="DB28" s="609"/>
      <c r="DC28" s="610"/>
      <c r="DD28" s="594">
        <v>4990659</v>
      </c>
      <c r="DE28" s="589"/>
      <c r="DF28" s="589"/>
      <c r="DG28" s="589"/>
      <c r="DH28" s="589"/>
      <c r="DI28" s="589"/>
      <c r="DJ28" s="589"/>
      <c r="DK28" s="590"/>
      <c r="DL28" s="594">
        <v>4982117</v>
      </c>
      <c r="DM28" s="589"/>
      <c r="DN28" s="589"/>
      <c r="DO28" s="589"/>
      <c r="DP28" s="589"/>
      <c r="DQ28" s="589"/>
      <c r="DR28" s="589"/>
      <c r="DS28" s="589"/>
      <c r="DT28" s="589"/>
      <c r="DU28" s="589"/>
      <c r="DV28" s="590"/>
      <c r="DW28" s="611">
        <v>17.7</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284044</v>
      </c>
      <c r="S29" s="589"/>
      <c r="T29" s="589"/>
      <c r="U29" s="589"/>
      <c r="V29" s="589"/>
      <c r="W29" s="589"/>
      <c r="X29" s="589"/>
      <c r="Y29" s="590"/>
      <c r="Z29" s="641">
        <v>0.6</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58</v>
      </c>
      <c r="CG29" s="622"/>
      <c r="CH29" s="622"/>
      <c r="CI29" s="622"/>
      <c r="CJ29" s="622"/>
      <c r="CK29" s="622"/>
      <c r="CL29" s="622"/>
      <c r="CM29" s="622"/>
      <c r="CN29" s="622"/>
      <c r="CO29" s="622"/>
      <c r="CP29" s="622"/>
      <c r="CQ29" s="623"/>
      <c r="CR29" s="588">
        <v>4992801</v>
      </c>
      <c r="CS29" s="607"/>
      <c r="CT29" s="607"/>
      <c r="CU29" s="607"/>
      <c r="CV29" s="607"/>
      <c r="CW29" s="607"/>
      <c r="CX29" s="607"/>
      <c r="CY29" s="608"/>
      <c r="CZ29" s="591">
        <v>10.9</v>
      </c>
      <c r="DA29" s="609"/>
      <c r="DB29" s="609"/>
      <c r="DC29" s="610"/>
      <c r="DD29" s="594">
        <v>4990659</v>
      </c>
      <c r="DE29" s="607"/>
      <c r="DF29" s="607"/>
      <c r="DG29" s="607"/>
      <c r="DH29" s="607"/>
      <c r="DI29" s="607"/>
      <c r="DJ29" s="607"/>
      <c r="DK29" s="608"/>
      <c r="DL29" s="594">
        <v>4982117</v>
      </c>
      <c r="DM29" s="607"/>
      <c r="DN29" s="607"/>
      <c r="DO29" s="607"/>
      <c r="DP29" s="607"/>
      <c r="DQ29" s="607"/>
      <c r="DR29" s="607"/>
      <c r="DS29" s="607"/>
      <c r="DT29" s="607"/>
      <c r="DU29" s="607"/>
      <c r="DV29" s="608"/>
      <c r="DW29" s="611">
        <v>17.7</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1600017</v>
      </c>
      <c r="S30" s="589"/>
      <c r="T30" s="589"/>
      <c r="U30" s="589"/>
      <c r="V30" s="589"/>
      <c r="W30" s="589"/>
      <c r="X30" s="589"/>
      <c r="Y30" s="590"/>
      <c r="Z30" s="641">
        <v>3.3</v>
      </c>
      <c r="AA30" s="641"/>
      <c r="AB30" s="641"/>
      <c r="AC30" s="641"/>
      <c r="AD30" s="642" t="s">
        <v>222</v>
      </c>
      <c r="AE30" s="642"/>
      <c r="AF30" s="642"/>
      <c r="AG30" s="642"/>
      <c r="AH30" s="642"/>
      <c r="AI30" s="642"/>
      <c r="AJ30" s="642"/>
      <c r="AK30" s="642"/>
      <c r="AL30" s="611" t="s">
        <v>222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98.6</v>
      </c>
      <c r="BH30" s="655"/>
      <c r="BI30" s="655"/>
      <c r="BJ30" s="655"/>
      <c r="BK30" s="655"/>
      <c r="BL30" s="655"/>
      <c r="BM30" s="656">
        <v>95.3</v>
      </c>
      <c r="BN30" s="655"/>
      <c r="BO30" s="655"/>
      <c r="BP30" s="655"/>
      <c r="BQ30" s="657"/>
      <c r="BR30" s="654">
        <v>98.6</v>
      </c>
      <c r="BS30" s="655"/>
      <c r="BT30" s="655"/>
      <c r="BU30" s="655"/>
      <c r="BV30" s="655"/>
      <c r="BW30" s="655"/>
      <c r="BX30" s="656">
        <v>94.8</v>
      </c>
      <c r="BY30" s="655"/>
      <c r="BZ30" s="655"/>
      <c r="CA30" s="655"/>
      <c r="CB30" s="657"/>
      <c r="CD30" s="660"/>
      <c r="CE30" s="661"/>
      <c r="CF30" s="625" t="s">
        <v>293</v>
      </c>
      <c r="CG30" s="622"/>
      <c r="CH30" s="622"/>
      <c r="CI30" s="622"/>
      <c r="CJ30" s="622"/>
      <c r="CK30" s="622"/>
      <c r="CL30" s="622"/>
      <c r="CM30" s="622"/>
      <c r="CN30" s="622"/>
      <c r="CO30" s="622"/>
      <c r="CP30" s="622"/>
      <c r="CQ30" s="623"/>
      <c r="CR30" s="588">
        <v>4684119</v>
      </c>
      <c r="CS30" s="589"/>
      <c r="CT30" s="589"/>
      <c r="CU30" s="589"/>
      <c r="CV30" s="589"/>
      <c r="CW30" s="589"/>
      <c r="CX30" s="589"/>
      <c r="CY30" s="590"/>
      <c r="CZ30" s="591">
        <v>10.3</v>
      </c>
      <c r="DA30" s="609"/>
      <c r="DB30" s="609"/>
      <c r="DC30" s="610"/>
      <c r="DD30" s="594">
        <v>4681977</v>
      </c>
      <c r="DE30" s="589"/>
      <c r="DF30" s="589"/>
      <c r="DG30" s="589"/>
      <c r="DH30" s="589"/>
      <c r="DI30" s="589"/>
      <c r="DJ30" s="589"/>
      <c r="DK30" s="590"/>
      <c r="DL30" s="594">
        <v>4673442</v>
      </c>
      <c r="DM30" s="589"/>
      <c r="DN30" s="589"/>
      <c r="DO30" s="589"/>
      <c r="DP30" s="589"/>
      <c r="DQ30" s="589"/>
      <c r="DR30" s="589"/>
      <c r="DS30" s="589"/>
      <c r="DT30" s="589"/>
      <c r="DU30" s="589"/>
      <c r="DV30" s="590"/>
      <c r="DW30" s="611">
        <v>16.600000000000001</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3112705</v>
      </c>
      <c r="S31" s="589"/>
      <c r="T31" s="589"/>
      <c r="U31" s="589"/>
      <c r="V31" s="589"/>
      <c r="W31" s="589"/>
      <c r="X31" s="589"/>
      <c r="Y31" s="590"/>
      <c r="Z31" s="641">
        <v>6.5</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98.4</v>
      </c>
      <c r="BH31" s="607"/>
      <c r="BI31" s="607"/>
      <c r="BJ31" s="607"/>
      <c r="BK31" s="607"/>
      <c r="BL31" s="607"/>
      <c r="BM31" s="643">
        <v>94.9</v>
      </c>
      <c r="BN31" s="653"/>
      <c r="BO31" s="653"/>
      <c r="BP31" s="653"/>
      <c r="BQ31" s="617"/>
      <c r="BR31" s="652">
        <v>98.3</v>
      </c>
      <c r="BS31" s="607"/>
      <c r="BT31" s="607"/>
      <c r="BU31" s="607"/>
      <c r="BV31" s="607"/>
      <c r="BW31" s="607"/>
      <c r="BX31" s="643">
        <v>94.3</v>
      </c>
      <c r="BY31" s="653"/>
      <c r="BZ31" s="653"/>
      <c r="CA31" s="653"/>
      <c r="CB31" s="617"/>
      <c r="CD31" s="660"/>
      <c r="CE31" s="661"/>
      <c r="CF31" s="625" t="s">
        <v>297</v>
      </c>
      <c r="CG31" s="622"/>
      <c r="CH31" s="622"/>
      <c r="CI31" s="622"/>
      <c r="CJ31" s="622"/>
      <c r="CK31" s="622"/>
      <c r="CL31" s="622"/>
      <c r="CM31" s="622"/>
      <c r="CN31" s="622"/>
      <c r="CO31" s="622"/>
      <c r="CP31" s="622"/>
      <c r="CQ31" s="623"/>
      <c r="CR31" s="588">
        <v>308682</v>
      </c>
      <c r="CS31" s="607"/>
      <c r="CT31" s="607"/>
      <c r="CU31" s="607"/>
      <c r="CV31" s="607"/>
      <c r="CW31" s="607"/>
      <c r="CX31" s="607"/>
      <c r="CY31" s="608"/>
      <c r="CZ31" s="591">
        <v>0.7</v>
      </c>
      <c r="DA31" s="609"/>
      <c r="DB31" s="609"/>
      <c r="DC31" s="610"/>
      <c r="DD31" s="594">
        <v>308682</v>
      </c>
      <c r="DE31" s="607"/>
      <c r="DF31" s="607"/>
      <c r="DG31" s="607"/>
      <c r="DH31" s="607"/>
      <c r="DI31" s="607"/>
      <c r="DJ31" s="607"/>
      <c r="DK31" s="608"/>
      <c r="DL31" s="594">
        <v>308675</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859406</v>
      </c>
      <c r="S32" s="589"/>
      <c r="T32" s="589"/>
      <c r="U32" s="589"/>
      <c r="V32" s="589"/>
      <c r="W32" s="589"/>
      <c r="X32" s="589"/>
      <c r="Y32" s="590"/>
      <c r="Z32" s="641">
        <v>1.8</v>
      </c>
      <c r="AA32" s="641"/>
      <c r="AB32" s="641"/>
      <c r="AC32" s="641"/>
      <c r="AD32" s="642">
        <v>4584</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98.8</v>
      </c>
      <c r="BH32" s="573"/>
      <c r="BI32" s="573"/>
      <c r="BJ32" s="573"/>
      <c r="BK32" s="573"/>
      <c r="BL32" s="573"/>
      <c r="BM32" s="636">
        <v>95.6</v>
      </c>
      <c r="BN32" s="573"/>
      <c r="BO32" s="573"/>
      <c r="BP32" s="573"/>
      <c r="BQ32" s="630"/>
      <c r="BR32" s="651">
        <v>98.7</v>
      </c>
      <c r="BS32" s="573"/>
      <c r="BT32" s="573"/>
      <c r="BU32" s="573"/>
      <c r="BV32" s="573"/>
      <c r="BW32" s="573"/>
      <c r="BX32" s="636">
        <v>95.1</v>
      </c>
      <c r="BY32" s="573"/>
      <c r="BZ32" s="573"/>
      <c r="CA32" s="573"/>
      <c r="CB32" s="630"/>
      <c r="CD32" s="662"/>
      <c r="CE32" s="663"/>
      <c r="CF32" s="625" t="s">
        <v>300</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3636800</v>
      </c>
      <c r="S33" s="589"/>
      <c r="T33" s="589"/>
      <c r="U33" s="589"/>
      <c r="V33" s="589"/>
      <c r="W33" s="589"/>
      <c r="X33" s="589"/>
      <c r="Y33" s="590"/>
      <c r="Z33" s="641">
        <v>7.5</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17407995</v>
      </c>
      <c r="CS33" s="607"/>
      <c r="CT33" s="607"/>
      <c r="CU33" s="607"/>
      <c r="CV33" s="607"/>
      <c r="CW33" s="607"/>
      <c r="CX33" s="607"/>
      <c r="CY33" s="608"/>
      <c r="CZ33" s="591">
        <v>38.200000000000003</v>
      </c>
      <c r="DA33" s="609"/>
      <c r="DB33" s="609"/>
      <c r="DC33" s="610"/>
      <c r="DD33" s="594">
        <v>15224670</v>
      </c>
      <c r="DE33" s="607"/>
      <c r="DF33" s="607"/>
      <c r="DG33" s="607"/>
      <c r="DH33" s="607"/>
      <c r="DI33" s="607"/>
      <c r="DJ33" s="607"/>
      <c r="DK33" s="608"/>
      <c r="DL33" s="594">
        <v>10874788</v>
      </c>
      <c r="DM33" s="607"/>
      <c r="DN33" s="607"/>
      <c r="DO33" s="607"/>
      <c r="DP33" s="607"/>
      <c r="DQ33" s="607"/>
      <c r="DR33" s="607"/>
      <c r="DS33" s="607"/>
      <c r="DT33" s="607"/>
      <c r="DU33" s="607"/>
      <c r="DV33" s="608"/>
      <c r="DW33" s="611">
        <v>38.700000000000003</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7071891</v>
      </c>
      <c r="CS34" s="589"/>
      <c r="CT34" s="589"/>
      <c r="CU34" s="589"/>
      <c r="CV34" s="589"/>
      <c r="CW34" s="589"/>
      <c r="CX34" s="589"/>
      <c r="CY34" s="590"/>
      <c r="CZ34" s="591">
        <v>15.5</v>
      </c>
      <c r="DA34" s="609"/>
      <c r="DB34" s="609"/>
      <c r="DC34" s="610"/>
      <c r="DD34" s="594">
        <v>6267891</v>
      </c>
      <c r="DE34" s="589"/>
      <c r="DF34" s="589"/>
      <c r="DG34" s="589"/>
      <c r="DH34" s="589"/>
      <c r="DI34" s="589"/>
      <c r="DJ34" s="589"/>
      <c r="DK34" s="590"/>
      <c r="DL34" s="594">
        <v>5992980</v>
      </c>
      <c r="DM34" s="589"/>
      <c r="DN34" s="589"/>
      <c r="DO34" s="589"/>
      <c r="DP34" s="589"/>
      <c r="DQ34" s="589"/>
      <c r="DR34" s="589"/>
      <c r="DS34" s="589"/>
      <c r="DT34" s="589"/>
      <c r="DU34" s="589"/>
      <c r="DV34" s="590"/>
      <c r="DW34" s="611">
        <v>21.3</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2589700</v>
      </c>
      <c r="S35" s="589"/>
      <c r="T35" s="589"/>
      <c r="U35" s="589"/>
      <c r="V35" s="589"/>
      <c r="W35" s="589"/>
      <c r="X35" s="589"/>
      <c r="Y35" s="590"/>
      <c r="Z35" s="641">
        <v>5.4</v>
      </c>
      <c r="AA35" s="641"/>
      <c r="AB35" s="641"/>
      <c r="AC35" s="641"/>
      <c r="AD35" s="642" t="s">
        <v>222</v>
      </c>
      <c r="AE35" s="642"/>
      <c r="AF35" s="642"/>
      <c r="AG35" s="642"/>
      <c r="AH35" s="642"/>
      <c r="AI35" s="642"/>
      <c r="AJ35" s="642"/>
      <c r="AK35" s="642"/>
      <c r="AL35" s="611" t="s">
        <v>222</v>
      </c>
      <c r="AM35" s="643"/>
      <c r="AN35" s="643"/>
      <c r="AO35" s="644"/>
      <c r="AP35" s="186"/>
      <c r="AQ35" s="645" t="s">
        <v>308</v>
      </c>
      <c r="AR35" s="646"/>
      <c r="AS35" s="646"/>
      <c r="AT35" s="646"/>
      <c r="AU35" s="646"/>
      <c r="AV35" s="646"/>
      <c r="AW35" s="646"/>
      <c r="AX35" s="646"/>
      <c r="AY35" s="647"/>
      <c r="AZ35" s="638">
        <v>4684797</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1291571</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466983</v>
      </c>
      <c r="CS35" s="607"/>
      <c r="CT35" s="607"/>
      <c r="CU35" s="607"/>
      <c r="CV35" s="607"/>
      <c r="CW35" s="607"/>
      <c r="CX35" s="607"/>
      <c r="CY35" s="608"/>
      <c r="CZ35" s="591">
        <v>1</v>
      </c>
      <c r="DA35" s="609"/>
      <c r="DB35" s="609"/>
      <c r="DC35" s="610"/>
      <c r="DD35" s="594">
        <v>464483</v>
      </c>
      <c r="DE35" s="607"/>
      <c r="DF35" s="607"/>
      <c r="DG35" s="607"/>
      <c r="DH35" s="607"/>
      <c r="DI35" s="607"/>
      <c r="DJ35" s="607"/>
      <c r="DK35" s="608"/>
      <c r="DL35" s="594">
        <v>464483</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48251169</v>
      </c>
      <c r="S36" s="629"/>
      <c r="T36" s="629"/>
      <c r="U36" s="629"/>
      <c r="V36" s="629"/>
      <c r="W36" s="629"/>
      <c r="X36" s="629"/>
      <c r="Y36" s="632"/>
      <c r="Z36" s="633">
        <v>100</v>
      </c>
      <c r="AA36" s="633"/>
      <c r="AB36" s="633"/>
      <c r="AC36" s="633"/>
      <c r="AD36" s="634">
        <v>25536176</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988696</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927932</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1834597</v>
      </c>
      <c r="CS36" s="589"/>
      <c r="CT36" s="589"/>
      <c r="CU36" s="589"/>
      <c r="CV36" s="589"/>
      <c r="CW36" s="589"/>
      <c r="CX36" s="589"/>
      <c r="CY36" s="590"/>
      <c r="CZ36" s="591">
        <v>4</v>
      </c>
      <c r="DA36" s="609"/>
      <c r="DB36" s="609"/>
      <c r="DC36" s="610"/>
      <c r="DD36" s="594">
        <v>1506441</v>
      </c>
      <c r="DE36" s="589"/>
      <c r="DF36" s="589"/>
      <c r="DG36" s="589"/>
      <c r="DH36" s="589"/>
      <c r="DI36" s="589"/>
      <c r="DJ36" s="589"/>
      <c r="DK36" s="590"/>
      <c r="DL36" s="594">
        <v>957967</v>
      </c>
      <c r="DM36" s="589"/>
      <c r="DN36" s="589"/>
      <c r="DO36" s="589"/>
      <c r="DP36" s="589"/>
      <c r="DQ36" s="589"/>
      <c r="DR36" s="589"/>
      <c r="DS36" s="589"/>
      <c r="DT36" s="589"/>
      <c r="DU36" s="589"/>
      <c r="DV36" s="590"/>
      <c r="DW36" s="611">
        <v>3.4</v>
      </c>
      <c r="DX36" s="612"/>
      <c r="DY36" s="612"/>
      <c r="DZ36" s="612"/>
      <c r="EA36" s="612"/>
      <c r="EB36" s="612"/>
      <c r="EC36" s="613"/>
    </row>
    <row r="37" spans="2:133" ht="11.25" customHeight="1">
      <c r="AQ37" s="614" t="s">
        <v>315</v>
      </c>
      <c r="AR37" s="615"/>
      <c r="AS37" s="615"/>
      <c r="AT37" s="615"/>
      <c r="AU37" s="615"/>
      <c r="AV37" s="615"/>
      <c r="AW37" s="615"/>
      <c r="AX37" s="615"/>
      <c r="AY37" s="616"/>
      <c r="AZ37" s="588">
        <v>41959</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21565</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9294</v>
      </c>
      <c r="CS37" s="607"/>
      <c r="CT37" s="607"/>
      <c r="CU37" s="607"/>
      <c r="CV37" s="607"/>
      <c r="CW37" s="607"/>
      <c r="CX37" s="607"/>
      <c r="CY37" s="608"/>
      <c r="CZ37" s="591">
        <v>0</v>
      </c>
      <c r="DA37" s="609"/>
      <c r="DB37" s="609"/>
      <c r="DC37" s="610"/>
      <c r="DD37" s="594">
        <v>9294</v>
      </c>
      <c r="DE37" s="607"/>
      <c r="DF37" s="607"/>
      <c r="DG37" s="607"/>
      <c r="DH37" s="607"/>
      <c r="DI37" s="607"/>
      <c r="DJ37" s="607"/>
      <c r="DK37" s="608"/>
      <c r="DL37" s="594">
        <v>9216</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318</v>
      </c>
      <c r="AR38" s="615"/>
      <c r="AS38" s="615"/>
      <c r="AT38" s="615"/>
      <c r="AU38" s="615"/>
      <c r="AV38" s="615"/>
      <c r="AW38" s="615"/>
      <c r="AX38" s="615"/>
      <c r="AY38" s="616"/>
      <c r="AZ38" s="588" t="s">
        <v>222</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38615</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4642838</v>
      </c>
      <c r="CS38" s="589"/>
      <c r="CT38" s="589"/>
      <c r="CU38" s="589"/>
      <c r="CV38" s="589"/>
      <c r="CW38" s="589"/>
      <c r="CX38" s="589"/>
      <c r="CY38" s="590"/>
      <c r="CZ38" s="591">
        <v>10.199999999999999</v>
      </c>
      <c r="DA38" s="609"/>
      <c r="DB38" s="609"/>
      <c r="DC38" s="610"/>
      <c r="DD38" s="594">
        <v>4106730</v>
      </c>
      <c r="DE38" s="589"/>
      <c r="DF38" s="589"/>
      <c r="DG38" s="589"/>
      <c r="DH38" s="589"/>
      <c r="DI38" s="589"/>
      <c r="DJ38" s="589"/>
      <c r="DK38" s="590"/>
      <c r="DL38" s="594">
        <v>3459358</v>
      </c>
      <c r="DM38" s="589"/>
      <c r="DN38" s="589"/>
      <c r="DO38" s="589"/>
      <c r="DP38" s="589"/>
      <c r="DQ38" s="589"/>
      <c r="DR38" s="589"/>
      <c r="DS38" s="589"/>
      <c r="DT38" s="589"/>
      <c r="DU38" s="589"/>
      <c r="DV38" s="590"/>
      <c r="DW38" s="611">
        <v>12.3</v>
      </c>
      <c r="DX38" s="612"/>
      <c r="DY38" s="612"/>
      <c r="DZ38" s="612"/>
      <c r="EA38" s="612"/>
      <c r="EB38" s="612"/>
      <c r="EC38" s="613"/>
    </row>
    <row r="39" spans="2:133" ht="11.25" customHeight="1">
      <c r="AQ39" s="614" t="s">
        <v>321</v>
      </c>
      <c r="AR39" s="615"/>
      <c r="AS39" s="615"/>
      <c r="AT39" s="615"/>
      <c r="AU39" s="615"/>
      <c r="AV39" s="615"/>
      <c r="AW39" s="615"/>
      <c r="AX39" s="615"/>
      <c r="AY39" s="616"/>
      <c r="AZ39" s="588" t="s">
        <v>222</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3071558</v>
      </c>
      <c r="CS39" s="607"/>
      <c r="CT39" s="607"/>
      <c r="CU39" s="607"/>
      <c r="CV39" s="607"/>
      <c r="CW39" s="607"/>
      <c r="CX39" s="607"/>
      <c r="CY39" s="608"/>
      <c r="CZ39" s="591">
        <v>6.7</v>
      </c>
      <c r="DA39" s="609"/>
      <c r="DB39" s="609"/>
      <c r="DC39" s="610"/>
      <c r="DD39" s="594">
        <v>2878997</v>
      </c>
      <c r="DE39" s="607"/>
      <c r="DF39" s="607"/>
      <c r="DG39" s="607"/>
      <c r="DH39" s="607"/>
      <c r="DI39" s="607"/>
      <c r="DJ39" s="607"/>
      <c r="DK39" s="608"/>
      <c r="DL39" s="594" t="s">
        <v>222</v>
      </c>
      <c r="DM39" s="607"/>
      <c r="DN39" s="607"/>
      <c r="DO39" s="607"/>
      <c r="DP39" s="607"/>
      <c r="DQ39" s="607"/>
      <c r="DR39" s="607"/>
      <c r="DS39" s="607"/>
      <c r="DT39" s="607"/>
      <c r="DU39" s="607"/>
      <c r="DV39" s="608"/>
      <c r="DW39" s="611" t="s">
        <v>222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985728</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320128</v>
      </c>
      <c r="CS40" s="589"/>
      <c r="CT40" s="589"/>
      <c r="CU40" s="589"/>
      <c r="CV40" s="589"/>
      <c r="CW40" s="589"/>
      <c r="CX40" s="589"/>
      <c r="CY40" s="590"/>
      <c r="CZ40" s="591">
        <v>0.7</v>
      </c>
      <c r="DA40" s="609"/>
      <c r="DB40" s="609"/>
      <c r="DC40" s="610"/>
      <c r="DD40" s="594">
        <v>128</v>
      </c>
      <c r="DE40" s="589"/>
      <c r="DF40" s="589"/>
      <c r="DG40" s="589"/>
      <c r="DH40" s="589"/>
      <c r="DI40" s="589"/>
      <c r="DJ40" s="589"/>
      <c r="DK40" s="590"/>
      <c r="DL40" s="594" t="s">
        <v>222</v>
      </c>
      <c r="DM40" s="589"/>
      <c r="DN40" s="589"/>
      <c r="DO40" s="589"/>
      <c r="DP40" s="589"/>
      <c r="DQ40" s="589"/>
      <c r="DR40" s="589"/>
      <c r="DS40" s="589"/>
      <c r="DT40" s="589"/>
      <c r="DU40" s="589"/>
      <c r="DV40" s="590"/>
      <c r="DW40" s="611" t="s">
        <v>222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2668414</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287</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216</v>
      </c>
      <c r="CS41" s="607"/>
      <c r="CT41" s="607"/>
      <c r="CU41" s="607"/>
      <c r="CV41" s="607"/>
      <c r="CW41" s="607"/>
      <c r="CX41" s="607"/>
      <c r="CY41" s="608"/>
      <c r="CZ41" s="591" t="s">
        <v>216</v>
      </c>
      <c r="DA41" s="609"/>
      <c r="DB41" s="609"/>
      <c r="DC41" s="610"/>
      <c r="DD41" s="594" t="s">
        <v>216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7076428</v>
      </c>
      <c r="CS42" s="589"/>
      <c r="CT42" s="589"/>
      <c r="CU42" s="589"/>
      <c r="CV42" s="589"/>
      <c r="CW42" s="589"/>
      <c r="CX42" s="589"/>
      <c r="CY42" s="590"/>
      <c r="CZ42" s="591">
        <v>15.5</v>
      </c>
      <c r="DA42" s="592"/>
      <c r="DB42" s="592"/>
      <c r="DC42" s="593"/>
      <c r="DD42" s="594">
        <v>2719539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97679</v>
      </c>
      <c r="CS43" s="607"/>
      <c r="CT43" s="607"/>
      <c r="CU43" s="607"/>
      <c r="CV43" s="607"/>
      <c r="CW43" s="607"/>
      <c r="CX43" s="607"/>
      <c r="CY43" s="608"/>
      <c r="CZ43" s="591">
        <v>0.2</v>
      </c>
      <c r="DA43" s="609"/>
      <c r="DB43" s="609"/>
      <c r="DC43" s="610"/>
      <c r="DD43" s="594">
        <v>97535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289</v>
      </c>
      <c r="CE44" s="602"/>
      <c r="CF44" s="585" t="s">
        <v>336</v>
      </c>
      <c r="CG44" s="586"/>
      <c r="CH44" s="586"/>
      <c r="CI44" s="586"/>
      <c r="CJ44" s="586"/>
      <c r="CK44" s="586"/>
      <c r="CL44" s="586"/>
      <c r="CM44" s="586"/>
      <c r="CN44" s="586"/>
      <c r="CO44" s="586"/>
      <c r="CP44" s="586"/>
      <c r="CQ44" s="587"/>
      <c r="CR44" s="588">
        <v>7076428</v>
      </c>
      <c r="CS44" s="589"/>
      <c r="CT44" s="589"/>
      <c r="CU44" s="589"/>
      <c r="CV44" s="589"/>
      <c r="CW44" s="589"/>
      <c r="CX44" s="589"/>
      <c r="CY44" s="590"/>
      <c r="CZ44" s="591">
        <v>15.5</v>
      </c>
      <c r="DA44" s="592"/>
      <c r="DB44" s="592"/>
      <c r="DC44" s="593"/>
      <c r="DD44" s="594">
        <v>2719539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4008212</v>
      </c>
      <c r="CS45" s="607"/>
      <c r="CT45" s="607"/>
      <c r="CU45" s="607"/>
      <c r="CV45" s="607"/>
      <c r="CW45" s="607"/>
      <c r="CX45" s="607"/>
      <c r="CY45" s="608"/>
      <c r="CZ45" s="591">
        <v>8.8000000000000007</v>
      </c>
      <c r="DA45" s="609"/>
      <c r="DB45" s="609"/>
      <c r="DC45" s="610"/>
      <c r="DD45" s="594">
        <v>704374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3057739</v>
      </c>
      <c r="CS46" s="589"/>
      <c r="CT46" s="589"/>
      <c r="CU46" s="589"/>
      <c r="CV46" s="589"/>
      <c r="CW46" s="589"/>
      <c r="CX46" s="589"/>
      <c r="CY46" s="590"/>
      <c r="CZ46" s="591">
        <v>6.7</v>
      </c>
      <c r="DA46" s="592"/>
      <c r="DB46" s="592"/>
      <c r="DC46" s="593"/>
      <c r="DD46" s="594">
        <v>2004688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340</v>
      </c>
      <c r="CS47" s="607"/>
      <c r="CT47" s="607"/>
      <c r="CU47" s="607"/>
      <c r="CV47" s="607"/>
      <c r="CW47" s="607"/>
      <c r="CX47" s="607"/>
      <c r="CY47" s="608"/>
      <c r="CZ47" s="591" t="s">
        <v>340</v>
      </c>
      <c r="DA47" s="609"/>
      <c r="DB47" s="609"/>
      <c r="DC47" s="610"/>
      <c r="DD47" s="594" t="s">
        <v>340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45609190</v>
      </c>
      <c r="CS49" s="573"/>
      <c r="CT49" s="573"/>
      <c r="CU49" s="573"/>
      <c r="CV49" s="573"/>
      <c r="CW49" s="573"/>
      <c r="CX49" s="573"/>
      <c r="CY49" s="574"/>
      <c r="CZ49" s="575">
        <v>100</v>
      </c>
      <c r="DA49" s="576"/>
      <c r="DB49" s="576"/>
      <c r="DC49" s="577"/>
      <c r="DD49" s="578">
        <v>32203667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48292</v>
      </c>
      <c r="R7" s="1101"/>
      <c r="S7" s="1101"/>
      <c r="T7" s="1101"/>
      <c r="U7" s="1101"/>
      <c r="V7" s="1101">
        <v>45650</v>
      </c>
      <c r="W7" s="1101"/>
      <c r="X7" s="1101"/>
      <c r="Y7" s="1101"/>
      <c r="Z7" s="1101"/>
      <c r="AA7" s="1101">
        <v>2642</v>
      </c>
      <c r="AB7" s="1101"/>
      <c r="AC7" s="1101"/>
      <c r="AD7" s="1101"/>
      <c r="AE7" s="1102"/>
      <c r="AF7" s="1103">
        <v>2428</v>
      </c>
      <c r="AG7" s="1104"/>
      <c r="AH7" s="1104"/>
      <c r="AI7" s="1104"/>
      <c r="AJ7" s="1105"/>
      <c r="AK7" s="1087">
        <v>1600</v>
      </c>
      <c r="AL7" s="1088"/>
      <c r="AM7" s="1088"/>
      <c r="AN7" s="1088"/>
      <c r="AO7" s="1088"/>
      <c r="AP7" s="1088">
        <v>37871</v>
      </c>
      <c r="AQ7" s="1088"/>
      <c r="AR7" s="1088"/>
      <c r="AS7" s="1088"/>
      <c r="AT7" s="1088"/>
      <c r="AU7" s="1089" t="s">
        <v>529</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536</v>
      </c>
      <c r="BT7" s="1092"/>
      <c r="BU7" s="1092"/>
      <c r="BV7" s="1092"/>
      <c r="BW7" s="1092"/>
      <c r="BX7" s="1092"/>
      <c r="BY7" s="1092"/>
      <c r="BZ7" s="1092"/>
      <c r="CA7" s="1092"/>
      <c r="CB7" s="1092"/>
      <c r="CC7" s="1092"/>
      <c r="CD7" s="1092"/>
      <c r="CE7" s="1092"/>
      <c r="CF7" s="1092"/>
      <c r="CG7" s="1093"/>
      <c r="CH7" s="1084">
        <v>11</v>
      </c>
      <c r="CI7" s="1085"/>
      <c r="CJ7" s="1085"/>
      <c r="CK7" s="1085"/>
      <c r="CL7" s="1086"/>
      <c r="CM7" s="1084">
        <v>465</v>
      </c>
      <c r="CN7" s="1085"/>
      <c r="CO7" s="1085"/>
      <c r="CP7" s="1085"/>
      <c r="CQ7" s="1086"/>
      <c r="CR7" s="1084">
        <v>5</v>
      </c>
      <c r="CS7" s="1085"/>
      <c r="CT7" s="1085"/>
      <c r="CU7" s="1085"/>
      <c r="CV7" s="1086"/>
      <c r="CW7" s="1084">
        <v>0</v>
      </c>
      <c r="CX7" s="1085"/>
      <c r="CY7" s="1085"/>
      <c r="CZ7" s="1085"/>
      <c r="DA7" s="1086"/>
      <c r="DB7" s="1084">
        <v>700</v>
      </c>
      <c r="DC7" s="1085"/>
      <c r="DD7" s="1085"/>
      <c r="DE7" s="1085"/>
      <c r="DF7" s="1086"/>
      <c r="DG7" s="1084">
        <v>800</v>
      </c>
      <c r="DH7" s="1085"/>
      <c r="DI7" s="1085"/>
      <c r="DJ7" s="1085"/>
      <c r="DK7" s="1086"/>
      <c r="DL7" s="1084" t="s">
        <v>533</v>
      </c>
      <c r="DM7" s="1085"/>
      <c r="DN7" s="1085"/>
      <c r="DO7" s="1085"/>
      <c r="DP7" s="1086"/>
      <c r="DQ7" s="1084">
        <v>112</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537</v>
      </c>
      <c r="BT8" s="1011"/>
      <c r="BU8" s="1011"/>
      <c r="BV8" s="1011"/>
      <c r="BW8" s="1011"/>
      <c r="BX8" s="1011"/>
      <c r="BY8" s="1011"/>
      <c r="BZ8" s="1011"/>
      <c r="CA8" s="1011"/>
      <c r="CB8" s="1011"/>
      <c r="CC8" s="1011"/>
      <c r="CD8" s="1011"/>
      <c r="CE8" s="1011"/>
      <c r="CF8" s="1011"/>
      <c r="CG8" s="1012"/>
      <c r="CH8" s="985">
        <v>0</v>
      </c>
      <c r="CI8" s="986"/>
      <c r="CJ8" s="986"/>
      <c r="CK8" s="986"/>
      <c r="CL8" s="987"/>
      <c r="CM8" s="985">
        <v>7</v>
      </c>
      <c r="CN8" s="986"/>
      <c r="CO8" s="986"/>
      <c r="CP8" s="986"/>
      <c r="CQ8" s="987"/>
      <c r="CR8" s="985">
        <v>7</v>
      </c>
      <c r="CS8" s="986"/>
      <c r="CT8" s="986"/>
      <c r="CU8" s="986"/>
      <c r="CV8" s="987"/>
      <c r="CW8" s="985">
        <v>0</v>
      </c>
      <c r="CX8" s="986"/>
      <c r="CY8" s="986"/>
      <c r="CZ8" s="986"/>
      <c r="DA8" s="987"/>
      <c r="DB8" s="985" t="s">
        <v>526</v>
      </c>
      <c r="DC8" s="986"/>
      <c r="DD8" s="986"/>
      <c r="DE8" s="986"/>
      <c r="DF8" s="987"/>
      <c r="DG8" s="985" t="s">
        <v>526</v>
      </c>
      <c r="DH8" s="986"/>
      <c r="DI8" s="986"/>
      <c r="DJ8" s="986"/>
      <c r="DK8" s="987"/>
      <c r="DL8" s="985" t="s">
        <v>526</v>
      </c>
      <c r="DM8" s="986"/>
      <c r="DN8" s="986"/>
      <c r="DO8" s="986"/>
      <c r="DP8" s="987"/>
      <c r="DQ8" s="985" t="s">
        <v>527</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538</v>
      </c>
      <c r="BT9" s="1011"/>
      <c r="BU9" s="1011"/>
      <c r="BV9" s="1011"/>
      <c r="BW9" s="1011"/>
      <c r="BX9" s="1011"/>
      <c r="BY9" s="1011"/>
      <c r="BZ9" s="1011"/>
      <c r="CA9" s="1011"/>
      <c r="CB9" s="1011"/>
      <c r="CC9" s="1011"/>
      <c r="CD9" s="1011"/>
      <c r="CE9" s="1011"/>
      <c r="CF9" s="1011"/>
      <c r="CG9" s="1012"/>
      <c r="CH9" s="985">
        <v>-32</v>
      </c>
      <c r="CI9" s="986"/>
      <c r="CJ9" s="986"/>
      <c r="CK9" s="986"/>
      <c r="CL9" s="987"/>
      <c r="CM9" s="985">
        <v>435</v>
      </c>
      <c r="CN9" s="986"/>
      <c r="CO9" s="986"/>
      <c r="CP9" s="986"/>
      <c r="CQ9" s="987"/>
      <c r="CR9" s="985">
        <v>9</v>
      </c>
      <c r="CS9" s="986"/>
      <c r="CT9" s="986"/>
      <c r="CU9" s="986"/>
      <c r="CV9" s="987"/>
      <c r="CW9" s="985">
        <v>9</v>
      </c>
      <c r="CX9" s="986"/>
      <c r="CY9" s="986"/>
      <c r="CZ9" s="986"/>
      <c r="DA9" s="987"/>
      <c r="DB9" s="985" t="s">
        <v>526</v>
      </c>
      <c r="DC9" s="986"/>
      <c r="DD9" s="986"/>
      <c r="DE9" s="986"/>
      <c r="DF9" s="987"/>
      <c r="DG9" s="985" t="s">
        <v>539</v>
      </c>
      <c r="DH9" s="986"/>
      <c r="DI9" s="986"/>
      <c r="DJ9" s="986"/>
      <c r="DK9" s="987"/>
      <c r="DL9" s="985" t="s">
        <v>539</v>
      </c>
      <c r="DM9" s="986"/>
      <c r="DN9" s="986"/>
      <c r="DO9" s="986"/>
      <c r="DP9" s="987"/>
      <c r="DQ9" s="985" t="s">
        <v>539</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48292</v>
      </c>
      <c r="R23" s="1065"/>
      <c r="S23" s="1065"/>
      <c r="T23" s="1065"/>
      <c r="U23" s="1065"/>
      <c r="V23" s="1065">
        <v>45650</v>
      </c>
      <c r="W23" s="1065"/>
      <c r="X23" s="1065"/>
      <c r="Y23" s="1065"/>
      <c r="Z23" s="1065"/>
      <c r="AA23" s="1065">
        <v>2642</v>
      </c>
      <c r="AB23" s="1065"/>
      <c r="AC23" s="1065"/>
      <c r="AD23" s="1065"/>
      <c r="AE23" s="1066"/>
      <c r="AF23" s="1067">
        <v>2428</v>
      </c>
      <c r="AG23" s="1065"/>
      <c r="AH23" s="1065"/>
      <c r="AI23" s="1065"/>
      <c r="AJ23" s="1068"/>
      <c r="AK23" s="1069"/>
      <c r="AL23" s="1070"/>
      <c r="AM23" s="1070"/>
      <c r="AN23" s="1070"/>
      <c r="AO23" s="1070"/>
      <c r="AP23" s="1065">
        <v>37871</v>
      </c>
      <c r="AQ23" s="1065"/>
      <c r="AR23" s="1065"/>
      <c r="AS23" s="1065"/>
      <c r="AT23" s="1065"/>
      <c r="AU23" s="1071"/>
      <c r="AV23" s="1071"/>
      <c r="AW23" s="1071"/>
      <c r="AX23" s="1071"/>
      <c r="AY23" s="1072"/>
      <c r="AZ23" s="1061" t="s">
        <v>222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17295</v>
      </c>
      <c r="R28" s="1050"/>
      <c r="S28" s="1050"/>
      <c r="T28" s="1050"/>
      <c r="U28" s="1050"/>
      <c r="V28" s="1050">
        <v>16003</v>
      </c>
      <c r="W28" s="1050"/>
      <c r="X28" s="1050"/>
      <c r="Y28" s="1050"/>
      <c r="Z28" s="1050"/>
      <c r="AA28" s="1050">
        <v>1292</v>
      </c>
      <c r="AB28" s="1050"/>
      <c r="AC28" s="1050"/>
      <c r="AD28" s="1050"/>
      <c r="AE28" s="1051"/>
      <c r="AF28" s="1052">
        <v>1292</v>
      </c>
      <c r="AG28" s="1050"/>
      <c r="AH28" s="1050"/>
      <c r="AI28" s="1050"/>
      <c r="AJ28" s="1053"/>
      <c r="AK28" s="1054">
        <v>986</v>
      </c>
      <c r="AL28" s="1042"/>
      <c r="AM28" s="1042"/>
      <c r="AN28" s="1042"/>
      <c r="AO28" s="1042"/>
      <c r="AP28" s="1042" t="s">
        <v>526</v>
      </c>
      <c r="AQ28" s="1042"/>
      <c r="AR28" s="1042"/>
      <c r="AS28" s="1042"/>
      <c r="AT28" s="1042"/>
      <c r="AU28" s="1042" t="s">
        <v>527</v>
      </c>
      <c r="AV28" s="1042"/>
      <c r="AW28" s="1042"/>
      <c r="AX28" s="1042"/>
      <c r="AY28" s="1042"/>
      <c r="AZ28" s="1043" t="s">
        <v>526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9729</v>
      </c>
      <c r="R29" s="1040"/>
      <c r="S29" s="1040"/>
      <c r="T29" s="1040"/>
      <c r="U29" s="1040"/>
      <c r="V29" s="1040">
        <v>9020</v>
      </c>
      <c r="W29" s="1040"/>
      <c r="X29" s="1040"/>
      <c r="Y29" s="1040"/>
      <c r="Z29" s="1040"/>
      <c r="AA29" s="1040">
        <v>709</v>
      </c>
      <c r="AB29" s="1040"/>
      <c r="AC29" s="1040"/>
      <c r="AD29" s="1040"/>
      <c r="AE29" s="1041"/>
      <c r="AF29" s="1015">
        <v>697</v>
      </c>
      <c r="AG29" s="1016"/>
      <c r="AH29" s="1016"/>
      <c r="AI29" s="1016"/>
      <c r="AJ29" s="1017"/>
      <c r="AK29" s="976">
        <v>1306</v>
      </c>
      <c r="AL29" s="967"/>
      <c r="AM29" s="967"/>
      <c r="AN29" s="967"/>
      <c r="AO29" s="967"/>
      <c r="AP29" s="967" t="s">
        <v>527</v>
      </c>
      <c r="AQ29" s="967"/>
      <c r="AR29" s="967"/>
      <c r="AS29" s="967"/>
      <c r="AT29" s="967"/>
      <c r="AU29" s="967" t="s">
        <v>527</v>
      </c>
      <c r="AV29" s="967"/>
      <c r="AW29" s="967"/>
      <c r="AX29" s="967"/>
      <c r="AY29" s="967"/>
      <c r="AZ29" s="1038" t="s">
        <v>527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2545</v>
      </c>
      <c r="R30" s="1040"/>
      <c r="S30" s="1040"/>
      <c r="T30" s="1040"/>
      <c r="U30" s="1040"/>
      <c r="V30" s="1040">
        <v>2512</v>
      </c>
      <c r="W30" s="1040"/>
      <c r="X30" s="1040"/>
      <c r="Y30" s="1040"/>
      <c r="Z30" s="1040"/>
      <c r="AA30" s="1040">
        <v>34</v>
      </c>
      <c r="AB30" s="1040"/>
      <c r="AC30" s="1040"/>
      <c r="AD30" s="1040"/>
      <c r="AE30" s="1041"/>
      <c r="AF30" s="1015">
        <v>34</v>
      </c>
      <c r="AG30" s="1016"/>
      <c r="AH30" s="1016"/>
      <c r="AI30" s="1016"/>
      <c r="AJ30" s="1017"/>
      <c r="AK30" s="976">
        <v>251</v>
      </c>
      <c r="AL30" s="967"/>
      <c r="AM30" s="967"/>
      <c r="AN30" s="967"/>
      <c r="AO30" s="967"/>
      <c r="AP30" s="967" t="s">
        <v>527</v>
      </c>
      <c r="AQ30" s="967"/>
      <c r="AR30" s="967"/>
      <c r="AS30" s="967"/>
      <c r="AT30" s="967"/>
      <c r="AU30" s="967" t="s">
        <v>527</v>
      </c>
      <c r="AV30" s="967"/>
      <c r="AW30" s="967"/>
      <c r="AX30" s="967"/>
      <c r="AY30" s="967"/>
      <c r="AZ30" s="1038" t="s">
        <v>528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2663</v>
      </c>
      <c r="R31" s="1040"/>
      <c r="S31" s="1040"/>
      <c r="T31" s="1040"/>
      <c r="U31" s="1040"/>
      <c r="V31" s="1040">
        <v>2080</v>
      </c>
      <c r="W31" s="1040"/>
      <c r="X31" s="1040"/>
      <c r="Y31" s="1040"/>
      <c r="Z31" s="1040"/>
      <c r="AA31" s="1040">
        <v>583</v>
      </c>
      <c r="AB31" s="1040"/>
      <c r="AC31" s="1040"/>
      <c r="AD31" s="1040"/>
      <c r="AE31" s="1041"/>
      <c r="AF31" s="1015">
        <v>1675</v>
      </c>
      <c r="AG31" s="1016"/>
      <c r="AH31" s="1016"/>
      <c r="AI31" s="1016"/>
      <c r="AJ31" s="1017"/>
      <c r="AK31" s="976">
        <v>42</v>
      </c>
      <c r="AL31" s="967"/>
      <c r="AM31" s="967"/>
      <c r="AN31" s="967"/>
      <c r="AO31" s="967"/>
      <c r="AP31" s="967">
        <v>3265</v>
      </c>
      <c r="AQ31" s="967"/>
      <c r="AR31" s="967"/>
      <c r="AS31" s="967"/>
      <c r="AT31" s="967"/>
      <c r="AU31" s="967">
        <v>39</v>
      </c>
      <c r="AV31" s="967"/>
      <c r="AW31" s="967"/>
      <c r="AX31" s="967"/>
      <c r="AY31" s="967"/>
      <c r="AZ31" s="1038" t="s">
        <v>527</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3673</v>
      </c>
      <c r="R32" s="1040"/>
      <c r="S32" s="1040"/>
      <c r="T32" s="1040"/>
      <c r="U32" s="1040"/>
      <c r="V32" s="1040">
        <v>3628</v>
      </c>
      <c r="W32" s="1040"/>
      <c r="X32" s="1040"/>
      <c r="Y32" s="1040"/>
      <c r="Z32" s="1040"/>
      <c r="AA32" s="1040">
        <v>45</v>
      </c>
      <c r="AB32" s="1040"/>
      <c r="AC32" s="1040"/>
      <c r="AD32" s="1040"/>
      <c r="AE32" s="1041"/>
      <c r="AF32" s="1015">
        <v>32</v>
      </c>
      <c r="AG32" s="1016"/>
      <c r="AH32" s="1016"/>
      <c r="AI32" s="1016"/>
      <c r="AJ32" s="1017"/>
      <c r="AK32" s="976">
        <v>989</v>
      </c>
      <c r="AL32" s="967"/>
      <c r="AM32" s="967"/>
      <c r="AN32" s="967"/>
      <c r="AO32" s="967"/>
      <c r="AP32" s="967">
        <v>17921</v>
      </c>
      <c r="AQ32" s="967"/>
      <c r="AR32" s="967"/>
      <c r="AS32" s="967"/>
      <c r="AT32" s="967"/>
      <c r="AU32" s="967">
        <v>11470</v>
      </c>
      <c r="AV32" s="967"/>
      <c r="AW32" s="967"/>
      <c r="AX32" s="967"/>
      <c r="AY32" s="967"/>
      <c r="AZ32" s="1038" t="s">
        <v>527</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3729</v>
      </c>
      <c r="AG63" s="955"/>
      <c r="AH63" s="955"/>
      <c r="AI63" s="955"/>
      <c r="AJ63" s="1026"/>
      <c r="AK63" s="1027"/>
      <c r="AL63" s="959"/>
      <c r="AM63" s="959"/>
      <c r="AN63" s="959"/>
      <c r="AO63" s="959"/>
      <c r="AP63" s="955">
        <v>21186</v>
      </c>
      <c r="AQ63" s="955"/>
      <c r="AR63" s="955"/>
      <c r="AS63" s="955"/>
      <c r="AT63" s="955"/>
      <c r="AU63" s="955">
        <v>11509</v>
      </c>
      <c r="AV63" s="955"/>
      <c r="AW63" s="955"/>
      <c r="AX63" s="955"/>
      <c r="AY63" s="955"/>
      <c r="AZ63" s="1021"/>
      <c r="BA63" s="1021"/>
      <c r="BB63" s="1021"/>
      <c r="BC63" s="1021"/>
      <c r="BD63" s="1021"/>
      <c r="BE63" s="956"/>
      <c r="BF63" s="956"/>
      <c r="BG63" s="956"/>
      <c r="BH63" s="956"/>
      <c r="BI63" s="957"/>
      <c r="BJ63" s="1022" t="s">
        <v>222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530</v>
      </c>
      <c r="C68" s="982"/>
      <c r="D68" s="982"/>
      <c r="E68" s="982"/>
      <c r="F68" s="982"/>
      <c r="G68" s="982"/>
      <c r="H68" s="982"/>
      <c r="I68" s="982"/>
      <c r="J68" s="982"/>
      <c r="K68" s="982"/>
      <c r="L68" s="982"/>
      <c r="M68" s="982"/>
      <c r="N68" s="982"/>
      <c r="O68" s="982"/>
      <c r="P68" s="983"/>
      <c r="Q68" s="984">
        <v>67</v>
      </c>
      <c r="R68" s="978"/>
      <c r="S68" s="978"/>
      <c r="T68" s="978"/>
      <c r="U68" s="978"/>
      <c r="V68" s="978">
        <v>66</v>
      </c>
      <c r="W68" s="978"/>
      <c r="X68" s="978"/>
      <c r="Y68" s="978"/>
      <c r="Z68" s="978"/>
      <c r="AA68" s="978">
        <v>1</v>
      </c>
      <c r="AB68" s="978"/>
      <c r="AC68" s="978"/>
      <c r="AD68" s="978"/>
      <c r="AE68" s="978"/>
      <c r="AF68" s="978">
        <v>1</v>
      </c>
      <c r="AG68" s="978"/>
      <c r="AH68" s="978"/>
      <c r="AI68" s="978"/>
      <c r="AJ68" s="978"/>
      <c r="AK68" s="978" t="s">
        <v>542</v>
      </c>
      <c r="AL68" s="978"/>
      <c r="AM68" s="978"/>
      <c r="AN68" s="978"/>
      <c r="AO68" s="978"/>
      <c r="AP68" s="978" t="s">
        <v>533</v>
      </c>
      <c r="AQ68" s="978"/>
      <c r="AR68" s="978"/>
      <c r="AS68" s="978"/>
      <c r="AT68" s="978"/>
      <c r="AU68" s="978" t="s">
        <v>528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531</v>
      </c>
      <c r="C69" s="971"/>
      <c r="D69" s="971"/>
      <c r="E69" s="971"/>
      <c r="F69" s="971"/>
      <c r="G69" s="971"/>
      <c r="H69" s="971"/>
      <c r="I69" s="971"/>
      <c r="J69" s="971"/>
      <c r="K69" s="971"/>
      <c r="L69" s="971"/>
      <c r="M69" s="971"/>
      <c r="N69" s="971"/>
      <c r="O69" s="971"/>
      <c r="P69" s="972"/>
      <c r="Q69" s="973">
        <v>9682</v>
      </c>
      <c r="R69" s="967"/>
      <c r="S69" s="967"/>
      <c r="T69" s="967"/>
      <c r="U69" s="967"/>
      <c r="V69" s="967">
        <v>9651</v>
      </c>
      <c r="W69" s="967"/>
      <c r="X69" s="967"/>
      <c r="Y69" s="967"/>
      <c r="Z69" s="967"/>
      <c r="AA69" s="967">
        <v>31</v>
      </c>
      <c r="AB69" s="967"/>
      <c r="AC69" s="967"/>
      <c r="AD69" s="967"/>
      <c r="AE69" s="967"/>
      <c r="AF69" s="967">
        <v>31</v>
      </c>
      <c r="AG69" s="967"/>
      <c r="AH69" s="967"/>
      <c r="AI69" s="967"/>
      <c r="AJ69" s="967"/>
      <c r="AK69" s="967">
        <v>1660</v>
      </c>
      <c r="AL69" s="967"/>
      <c r="AM69" s="967"/>
      <c r="AN69" s="967"/>
      <c r="AO69" s="967"/>
      <c r="AP69" s="967" t="s">
        <v>527</v>
      </c>
      <c r="AQ69" s="967"/>
      <c r="AR69" s="967"/>
      <c r="AS69" s="967"/>
      <c r="AT69" s="967"/>
      <c r="AU69" s="967" t="s">
        <v>527</v>
      </c>
      <c r="AV69" s="967"/>
      <c r="AW69" s="967"/>
      <c r="AX69" s="967"/>
      <c r="AY69" s="967"/>
      <c r="AZ69" s="968" t="s">
        <v>534</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231134</v>
      </c>
      <c r="R70" s="967"/>
      <c r="S70" s="967"/>
      <c r="T70" s="967"/>
      <c r="U70" s="967"/>
      <c r="V70" s="967">
        <v>220251</v>
      </c>
      <c r="W70" s="967"/>
      <c r="X70" s="967"/>
      <c r="Y70" s="967"/>
      <c r="Z70" s="967"/>
      <c r="AA70" s="967">
        <v>10883</v>
      </c>
      <c r="AB70" s="967"/>
      <c r="AC70" s="967"/>
      <c r="AD70" s="967"/>
      <c r="AE70" s="967"/>
      <c r="AF70" s="967">
        <v>10883</v>
      </c>
      <c r="AG70" s="967"/>
      <c r="AH70" s="967"/>
      <c r="AI70" s="967"/>
      <c r="AJ70" s="967"/>
      <c r="AK70" s="967">
        <v>1464</v>
      </c>
      <c r="AL70" s="967"/>
      <c r="AM70" s="967"/>
      <c r="AN70" s="967"/>
      <c r="AO70" s="967"/>
      <c r="AP70" s="967" t="s">
        <v>527</v>
      </c>
      <c r="AQ70" s="967"/>
      <c r="AR70" s="967"/>
      <c r="AS70" s="967"/>
      <c r="AT70" s="967"/>
      <c r="AU70" s="967" t="s">
        <v>527</v>
      </c>
      <c r="AV70" s="967"/>
      <c r="AW70" s="967"/>
      <c r="AX70" s="967"/>
      <c r="AY70" s="967"/>
      <c r="AZ70" s="968" t="s">
        <v>535</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541</v>
      </c>
      <c r="C71" s="971"/>
      <c r="D71" s="971"/>
      <c r="E71" s="971"/>
      <c r="F71" s="971"/>
      <c r="G71" s="971"/>
      <c r="H71" s="971"/>
      <c r="I71" s="971"/>
      <c r="J71" s="971"/>
      <c r="K71" s="971"/>
      <c r="L71" s="971"/>
      <c r="M71" s="971"/>
      <c r="N71" s="971"/>
      <c r="O71" s="971"/>
      <c r="P71" s="972"/>
      <c r="Q71" s="973">
        <v>249</v>
      </c>
      <c r="R71" s="967"/>
      <c r="S71" s="967"/>
      <c r="T71" s="967"/>
      <c r="U71" s="967"/>
      <c r="V71" s="967">
        <v>219</v>
      </c>
      <c r="W71" s="967"/>
      <c r="X71" s="967"/>
      <c r="Y71" s="967"/>
      <c r="Z71" s="967"/>
      <c r="AA71" s="967">
        <v>30</v>
      </c>
      <c r="AB71" s="967"/>
      <c r="AC71" s="967"/>
      <c r="AD71" s="967"/>
      <c r="AE71" s="967"/>
      <c r="AF71" s="967">
        <v>30</v>
      </c>
      <c r="AG71" s="967"/>
      <c r="AH71" s="967"/>
      <c r="AI71" s="967"/>
      <c r="AJ71" s="967"/>
      <c r="AK71" s="967" t="s">
        <v>543</v>
      </c>
      <c r="AL71" s="967"/>
      <c r="AM71" s="967"/>
      <c r="AN71" s="967"/>
      <c r="AO71" s="967"/>
      <c r="AP71" s="967" t="s">
        <v>527</v>
      </c>
      <c r="AQ71" s="967"/>
      <c r="AR71" s="967"/>
      <c r="AS71" s="967"/>
      <c r="AT71" s="967"/>
      <c r="AU71" s="967" t="s">
        <v>527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532</v>
      </c>
      <c r="C72" s="971"/>
      <c r="D72" s="971"/>
      <c r="E72" s="971"/>
      <c r="F72" s="971"/>
      <c r="G72" s="971"/>
      <c r="H72" s="971"/>
      <c r="I72" s="971"/>
      <c r="J72" s="971"/>
      <c r="K72" s="971"/>
      <c r="L72" s="971"/>
      <c r="M72" s="971"/>
      <c r="N72" s="971"/>
      <c r="O72" s="971"/>
      <c r="P72" s="972"/>
      <c r="Q72" s="973">
        <v>31</v>
      </c>
      <c r="R72" s="967"/>
      <c r="S72" s="967"/>
      <c r="T72" s="967"/>
      <c r="U72" s="967"/>
      <c r="V72" s="967">
        <v>28</v>
      </c>
      <c r="W72" s="967"/>
      <c r="X72" s="967"/>
      <c r="Y72" s="967"/>
      <c r="Z72" s="967"/>
      <c r="AA72" s="967">
        <v>3</v>
      </c>
      <c r="AB72" s="967"/>
      <c r="AC72" s="967"/>
      <c r="AD72" s="967"/>
      <c r="AE72" s="967"/>
      <c r="AF72" s="967">
        <v>3</v>
      </c>
      <c r="AG72" s="967"/>
      <c r="AH72" s="967"/>
      <c r="AI72" s="967"/>
      <c r="AJ72" s="967"/>
      <c r="AK72" s="967" t="s">
        <v>543</v>
      </c>
      <c r="AL72" s="967"/>
      <c r="AM72" s="967"/>
      <c r="AN72" s="967"/>
      <c r="AO72" s="967"/>
      <c r="AP72" s="967" t="s">
        <v>527</v>
      </c>
      <c r="AQ72" s="967"/>
      <c r="AR72" s="967"/>
      <c r="AS72" s="967"/>
      <c r="AT72" s="967"/>
      <c r="AU72" s="967" t="s">
        <v>527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10948</v>
      </c>
      <c r="AG88" s="955"/>
      <c r="AH88" s="955"/>
      <c r="AI88" s="955"/>
      <c r="AJ88" s="955"/>
      <c r="AK88" s="959"/>
      <c r="AL88" s="959"/>
      <c r="AM88" s="959"/>
      <c r="AN88" s="959"/>
      <c r="AO88" s="959"/>
      <c r="AP88" s="955" t="s">
        <v>526</v>
      </c>
      <c r="AQ88" s="955"/>
      <c r="AR88" s="955"/>
      <c r="AS88" s="955"/>
      <c r="AT88" s="955"/>
      <c r="AU88" s="955" t="s">
        <v>526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21</v>
      </c>
      <c r="CS102" s="947"/>
      <c r="CT102" s="947"/>
      <c r="CU102" s="947"/>
      <c r="CV102" s="948"/>
      <c r="CW102" s="946">
        <v>9</v>
      </c>
      <c r="CX102" s="947"/>
      <c r="CY102" s="947"/>
      <c r="CZ102" s="947"/>
      <c r="DA102" s="948"/>
      <c r="DB102" s="946">
        <v>700</v>
      </c>
      <c r="DC102" s="947"/>
      <c r="DD102" s="947"/>
      <c r="DE102" s="947"/>
      <c r="DF102" s="948"/>
      <c r="DG102" s="946">
        <v>800</v>
      </c>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288</v>
      </c>
      <c r="AG109" s="888"/>
      <c r="AH109" s="888"/>
      <c r="AI109" s="888"/>
      <c r="AJ109" s="889"/>
      <c r="AK109" s="890" t="s">
        <v>287</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288</v>
      </c>
      <c r="BW109" s="888"/>
      <c r="BX109" s="888"/>
      <c r="BY109" s="888"/>
      <c r="BZ109" s="889"/>
      <c r="CA109" s="890" t="s">
        <v>287</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288</v>
      </c>
      <c r="DM109" s="888"/>
      <c r="DN109" s="888"/>
      <c r="DO109" s="888"/>
      <c r="DP109" s="889"/>
      <c r="DQ109" s="890" t="s">
        <v>287</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4213404</v>
      </c>
      <c r="AB110" s="873"/>
      <c r="AC110" s="873"/>
      <c r="AD110" s="873"/>
      <c r="AE110" s="874"/>
      <c r="AF110" s="875">
        <v>4527019</v>
      </c>
      <c r="AG110" s="873"/>
      <c r="AH110" s="873"/>
      <c r="AI110" s="873"/>
      <c r="AJ110" s="874"/>
      <c r="AK110" s="875">
        <v>4984259</v>
      </c>
      <c r="AL110" s="873"/>
      <c r="AM110" s="873"/>
      <c r="AN110" s="873"/>
      <c r="AO110" s="874"/>
      <c r="AP110" s="876">
        <v>21.6</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39039842</v>
      </c>
      <c r="BR110" s="800"/>
      <c r="BS110" s="800"/>
      <c r="BT110" s="800"/>
      <c r="BU110" s="800"/>
      <c r="BV110" s="800">
        <v>38918524</v>
      </c>
      <c r="BW110" s="800"/>
      <c r="BX110" s="800"/>
      <c r="BY110" s="800"/>
      <c r="BZ110" s="800"/>
      <c r="CA110" s="800">
        <v>37871205</v>
      </c>
      <c r="CB110" s="800"/>
      <c r="CC110" s="800"/>
      <c r="CD110" s="800"/>
      <c r="CE110" s="800"/>
      <c r="CF110" s="861">
        <v>164.1</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222</v>
      </c>
      <c r="DH110" s="800"/>
      <c r="DI110" s="800"/>
      <c r="DJ110" s="800"/>
      <c r="DK110" s="800"/>
      <c r="DL110" s="800" t="s">
        <v>222</v>
      </c>
      <c r="DM110" s="800"/>
      <c r="DN110" s="800"/>
      <c r="DO110" s="800"/>
      <c r="DP110" s="800"/>
      <c r="DQ110" s="800" t="s">
        <v>222</v>
      </c>
      <c r="DR110" s="800"/>
      <c r="DS110" s="800"/>
      <c r="DT110" s="800"/>
      <c r="DU110" s="800"/>
      <c r="DV110" s="801" t="s">
        <v>222</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222</v>
      </c>
      <c r="AB111" s="909"/>
      <c r="AC111" s="909"/>
      <c r="AD111" s="909"/>
      <c r="AE111" s="910"/>
      <c r="AF111" s="911" t="s">
        <v>222</v>
      </c>
      <c r="AG111" s="909"/>
      <c r="AH111" s="909"/>
      <c r="AI111" s="909"/>
      <c r="AJ111" s="910"/>
      <c r="AK111" s="911" t="s">
        <v>222</v>
      </c>
      <c r="AL111" s="909"/>
      <c r="AM111" s="909"/>
      <c r="AN111" s="909"/>
      <c r="AO111" s="910"/>
      <c r="AP111" s="912" t="s">
        <v>222</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737945</v>
      </c>
      <c r="BR111" s="771"/>
      <c r="BS111" s="771"/>
      <c r="BT111" s="771"/>
      <c r="BU111" s="771"/>
      <c r="BV111" s="771">
        <v>1163066</v>
      </c>
      <c r="BW111" s="771"/>
      <c r="BX111" s="771"/>
      <c r="BY111" s="771"/>
      <c r="BZ111" s="771"/>
      <c r="CA111" s="771">
        <v>1368122</v>
      </c>
      <c r="CB111" s="771"/>
      <c r="CC111" s="771"/>
      <c r="CD111" s="771"/>
      <c r="CE111" s="771"/>
      <c r="CF111" s="848">
        <v>5.9</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222</v>
      </c>
      <c r="DH111" s="771"/>
      <c r="DI111" s="771"/>
      <c r="DJ111" s="771"/>
      <c r="DK111" s="771"/>
      <c r="DL111" s="771" t="s">
        <v>222</v>
      </c>
      <c r="DM111" s="771"/>
      <c r="DN111" s="771"/>
      <c r="DO111" s="771"/>
      <c r="DP111" s="771"/>
      <c r="DQ111" s="771" t="s">
        <v>222</v>
      </c>
      <c r="DR111" s="771"/>
      <c r="DS111" s="771"/>
      <c r="DT111" s="771"/>
      <c r="DU111" s="771"/>
      <c r="DV111" s="823" t="s">
        <v>222</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222</v>
      </c>
      <c r="AB112" s="784"/>
      <c r="AC112" s="784"/>
      <c r="AD112" s="784"/>
      <c r="AE112" s="785"/>
      <c r="AF112" s="786" t="s">
        <v>222</v>
      </c>
      <c r="AG112" s="784"/>
      <c r="AH112" s="784"/>
      <c r="AI112" s="784"/>
      <c r="AJ112" s="785"/>
      <c r="AK112" s="786" t="s">
        <v>222</v>
      </c>
      <c r="AL112" s="784"/>
      <c r="AM112" s="784"/>
      <c r="AN112" s="784"/>
      <c r="AO112" s="785"/>
      <c r="AP112" s="754" t="s">
        <v>222</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11979433</v>
      </c>
      <c r="BR112" s="771"/>
      <c r="BS112" s="771"/>
      <c r="BT112" s="771"/>
      <c r="BU112" s="771"/>
      <c r="BV112" s="771">
        <v>11589193</v>
      </c>
      <c r="BW112" s="771"/>
      <c r="BX112" s="771"/>
      <c r="BY112" s="771"/>
      <c r="BZ112" s="771"/>
      <c r="CA112" s="771">
        <v>11508887</v>
      </c>
      <c r="CB112" s="771"/>
      <c r="CC112" s="771"/>
      <c r="CD112" s="771"/>
      <c r="CE112" s="771"/>
      <c r="CF112" s="848">
        <v>49.9</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222</v>
      </c>
      <c r="DH112" s="771"/>
      <c r="DI112" s="771"/>
      <c r="DJ112" s="771"/>
      <c r="DK112" s="771"/>
      <c r="DL112" s="771" t="s">
        <v>222</v>
      </c>
      <c r="DM112" s="771"/>
      <c r="DN112" s="771"/>
      <c r="DO112" s="771"/>
      <c r="DP112" s="771"/>
      <c r="DQ112" s="771" t="s">
        <v>222</v>
      </c>
      <c r="DR112" s="771"/>
      <c r="DS112" s="771"/>
      <c r="DT112" s="771"/>
      <c r="DU112" s="771"/>
      <c r="DV112" s="823" t="s">
        <v>222</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1132710</v>
      </c>
      <c r="AB113" s="909"/>
      <c r="AC113" s="909"/>
      <c r="AD113" s="909"/>
      <c r="AE113" s="910"/>
      <c r="AF113" s="911">
        <v>1044291</v>
      </c>
      <c r="AG113" s="909"/>
      <c r="AH113" s="909"/>
      <c r="AI113" s="909"/>
      <c r="AJ113" s="910"/>
      <c r="AK113" s="911">
        <v>806426</v>
      </c>
      <c r="AL113" s="909"/>
      <c r="AM113" s="909"/>
      <c r="AN113" s="909"/>
      <c r="AO113" s="910"/>
      <c r="AP113" s="912">
        <v>3.5</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t="s">
        <v>222</v>
      </c>
      <c r="BR113" s="771"/>
      <c r="BS113" s="771"/>
      <c r="BT113" s="771"/>
      <c r="BU113" s="771"/>
      <c r="BV113" s="771" t="s">
        <v>222</v>
      </c>
      <c r="BW113" s="771"/>
      <c r="BX113" s="771"/>
      <c r="BY113" s="771"/>
      <c r="BZ113" s="771"/>
      <c r="CA113" s="771" t="s">
        <v>222</v>
      </c>
      <c r="CB113" s="771"/>
      <c r="CC113" s="771"/>
      <c r="CD113" s="771"/>
      <c r="CE113" s="771"/>
      <c r="CF113" s="848" t="s">
        <v>222</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222</v>
      </c>
      <c r="DH113" s="784"/>
      <c r="DI113" s="784"/>
      <c r="DJ113" s="784"/>
      <c r="DK113" s="785"/>
      <c r="DL113" s="786" t="s">
        <v>222</v>
      </c>
      <c r="DM113" s="784"/>
      <c r="DN113" s="784"/>
      <c r="DO113" s="784"/>
      <c r="DP113" s="785"/>
      <c r="DQ113" s="786" t="s">
        <v>222</v>
      </c>
      <c r="DR113" s="784"/>
      <c r="DS113" s="784"/>
      <c r="DT113" s="784"/>
      <c r="DU113" s="785"/>
      <c r="DV113" s="754" t="s">
        <v>222</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222</v>
      </c>
      <c r="AB114" s="784"/>
      <c r="AC114" s="784"/>
      <c r="AD114" s="784"/>
      <c r="AE114" s="785"/>
      <c r="AF114" s="786" t="s">
        <v>222</v>
      </c>
      <c r="AG114" s="784"/>
      <c r="AH114" s="784"/>
      <c r="AI114" s="784"/>
      <c r="AJ114" s="785"/>
      <c r="AK114" s="786" t="s">
        <v>222</v>
      </c>
      <c r="AL114" s="784"/>
      <c r="AM114" s="784"/>
      <c r="AN114" s="784"/>
      <c r="AO114" s="785"/>
      <c r="AP114" s="754" t="s">
        <v>222</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7486985</v>
      </c>
      <c r="BR114" s="771"/>
      <c r="BS114" s="771"/>
      <c r="BT114" s="771"/>
      <c r="BU114" s="771"/>
      <c r="BV114" s="771">
        <v>7891973</v>
      </c>
      <c r="BW114" s="771"/>
      <c r="BX114" s="771"/>
      <c r="BY114" s="771"/>
      <c r="BZ114" s="771"/>
      <c r="CA114" s="771">
        <v>7411576</v>
      </c>
      <c r="CB114" s="771"/>
      <c r="CC114" s="771"/>
      <c r="CD114" s="771"/>
      <c r="CE114" s="771"/>
      <c r="CF114" s="848">
        <v>32.1</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222</v>
      </c>
      <c r="DH114" s="784"/>
      <c r="DI114" s="784"/>
      <c r="DJ114" s="784"/>
      <c r="DK114" s="785"/>
      <c r="DL114" s="786" t="s">
        <v>222</v>
      </c>
      <c r="DM114" s="784"/>
      <c r="DN114" s="784"/>
      <c r="DO114" s="784"/>
      <c r="DP114" s="785"/>
      <c r="DQ114" s="786" t="s">
        <v>222</v>
      </c>
      <c r="DR114" s="784"/>
      <c r="DS114" s="784"/>
      <c r="DT114" s="784"/>
      <c r="DU114" s="785"/>
      <c r="DV114" s="754" t="s">
        <v>222</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v>
      </c>
      <c r="AB115" s="909"/>
      <c r="AC115" s="909"/>
      <c r="AD115" s="909"/>
      <c r="AE115" s="910"/>
      <c r="AF115" s="911">
        <v>2</v>
      </c>
      <c r="AG115" s="909"/>
      <c r="AH115" s="909"/>
      <c r="AI115" s="909"/>
      <c r="AJ115" s="910"/>
      <c r="AK115" s="911">
        <v>1</v>
      </c>
      <c r="AL115" s="909"/>
      <c r="AM115" s="909"/>
      <c r="AN115" s="909"/>
      <c r="AO115" s="910"/>
      <c r="AP115" s="912">
        <v>0</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v>380062</v>
      </c>
      <c r="BR115" s="771"/>
      <c r="BS115" s="771"/>
      <c r="BT115" s="771"/>
      <c r="BU115" s="771"/>
      <c r="BV115" s="771">
        <v>2510</v>
      </c>
      <c r="BW115" s="771"/>
      <c r="BX115" s="771"/>
      <c r="BY115" s="771"/>
      <c r="BZ115" s="771"/>
      <c r="CA115" s="771">
        <v>112472</v>
      </c>
      <c r="CB115" s="771"/>
      <c r="CC115" s="771"/>
      <c r="CD115" s="771"/>
      <c r="CE115" s="771"/>
      <c r="CF115" s="848">
        <v>0.5</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737945</v>
      </c>
      <c r="DH115" s="784"/>
      <c r="DI115" s="784"/>
      <c r="DJ115" s="784"/>
      <c r="DK115" s="785"/>
      <c r="DL115" s="786">
        <v>1163066</v>
      </c>
      <c r="DM115" s="784"/>
      <c r="DN115" s="784"/>
      <c r="DO115" s="784"/>
      <c r="DP115" s="785"/>
      <c r="DQ115" s="786">
        <v>1368122</v>
      </c>
      <c r="DR115" s="784"/>
      <c r="DS115" s="784"/>
      <c r="DT115" s="784"/>
      <c r="DU115" s="785"/>
      <c r="DV115" s="754">
        <v>5.9</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222</v>
      </c>
      <c r="AB116" s="784"/>
      <c r="AC116" s="784"/>
      <c r="AD116" s="784"/>
      <c r="AE116" s="785"/>
      <c r="AF116" s="786" t="s">
        <v>222</v>
      </c>
      <c r="AG116" s="784"/>
      <c r="AH116" s="784"/>
      <c r="AI116" s="784"/>
      <c r="AJ116" s="785"/>
      <c r="AK116" s="786" t="s">
        <v>222</v>
      </c>
      <c r="AL116" s="784"/>
      <c r="AM116" s="784"/>
      <c r="AN116" s="784"/>
      <c r="AO116" s="785"/>
      <c r="AP116" s="754" t="s">
        <v>222</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222</v>
      </c>
      <c r="BR116" s="771"/>
      <c r="BS116" s="771"/>
      <c r="BT116" s="771"/>
      <c r="BU116" s="771"/>
      <c r="BV116" s="771" t="s">
        <v>222</v>
      </c>
      <c r="BW116" s="771"/>
      <c r="BX116" s="771"/>
      <c r="BY116" s="771"/>
      <c r="BZ116" s="771"/>
      <c r="CA116" s="771" t="s">
        <v>222</v>
      </c>
      <c r="CB116" s="771"/>
      <c r="CC116" s="771"/>
      <c r="CD116" s="771"/>
      <c r="CE116" s="771"/>
      <c r="CF116" s="848" t="s">
        <v>222</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222</v>
      </c>
      <c r="DH116" s="784"/>
      <c r="DI116" s="784"/>
      <c r="DJ116" s="784"/>
      <c r="DK116" s="785"/>
      <c r="DL116" s="786" t="s">
        <v>222</v>
      </c>
      <c r="DM116" s="784"/>
      <c r="DN116" s="784"/>
      <c r="DO116" s="784"/>
      <c r="DP116" s="785"/>
      <c r="DQ116" s="786" t="s">
        <v>222</v>
      </c>
      <c r="DR116" s="784"/>
      <c r="DS116" s="784"/>
      <c r="DT116" s="784"/>
      <c r="DU116" s="785"/>
      <c r="DV116" s="754" t="s">
        <v>222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5346118</v>
      </c>
      <c r="AB117" s="895"/>
      <c r="AC117" s="895"/>
      <c r="AD117" s="895"/>
      <c r="AE117" s="896"/>
      <c r="AF117" s="898">
        <v>5571312</v>
      </c>
      <c r="AG117" s="895"/>
      <c r="AH117" s="895"/>
      <c r="AI117" s="895"/>
      <c r="AJ117" s="896"/>
      <c r="AK117" s="898">
        <v>5790686</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222</v>
      </c>
      <c r="BR117" s="858"/>
      <c r="BS117" s="858"/>
      <c r="BT117" s="858"/>
      <c r="BU117" s="858"/>
      <c r="BV117" s="858" t="s">
        <v>222</v>
      </c>
      <c r="BW117" s="858"/>
      <c r="BX117" s="858"/>
      <c r="BY117" s="858"/>
      <c r="BZ117" s="858"/>
      <c r="CA117" s="858" t="s">
        <v>222</v>
      </c>
      <c r="CB117" s="858"/>
      <c r="CC117" s="858"/>
      <c r="CD117" s="858"/>
      <c r="CE117" s="858"/>
      <c r="CF117" s="848" t="s">
        <v>222</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222</v>
      </c>
      <c r="DH117" s="784"/>
      <c r="DI117" s="784"/>
      <c r="DJ117" s="784"/>
      <c r="DK117" s="785"/>
      <c r="DL117" s="786" t="s">
        <v>222</v>
      </c>
      <c r="DM117" s="784"/>
      <c r="DN117" s="784"/>
      <c r="DO117" s="784"/>
      <c r="DP117" s="785"/>
      <c r="DQ117" s="786" t="s">
        <v>222</v>
      </c>
      <c r="DR117" s="784"/>
      <c r="DS117" s="784"/>
      <c r="DT117" s="784"/>
      <c r="DU117" s="785"/>
      <c r="DV117" s="754" t="s">
        <v>222</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288</v>
      </c>
      <c r="AG118" s="888"/>
      <c r="AH118" s="888"/>
      <c r="AI118" s="888"/>
      <c r="AJ118" s="889"/>
      <c r="AK118" s="890" t="s">
        <v>287</v>
      </c>
      <c r="AL118" s="888"/>
      <c r="AM118" s="888"/>
      <c r="AN118" s="888"/>
      <c r="AO118" s="889"/>
      <c r="AP118" s="891" t="s">
        <v>401</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429</v>
      </c>
      <c r="BP118" s="838"/>
      <c r="BQ118" s="857">
        <v>59624267</v>
      </c>
      <c r="BR118" s="858"/>
      <c r="BS118" s="858"/>
      <c r="BT118" s="858"/>
      <c r="BU118" s="858"/>
      <c r="BV118" s="858">
        <v>59565266</v>
      </c>
      <c r="BW118" s="858"/>
      <c r="BX118" s="858"/>
      <c r="BY118" s="858"/>
      <c r="BZ118" s="858"/>
      <c r="CA118" s="858">
        <v>58272262</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222</v>
      </c>
      <c r="DH118" s="784"/>
      <c r="DI118" s="784"/>
      <c r="DJ118" s="784"/>
      <c r="DK118" s="785"/>
      <c r="DL118" s="786" t="s">
        <v>222</v>
      </c>
      <c r="DM118" s="784"/>
      <c r="DN118" s="784"/>
      <c r="DO118" s="784"/>
      <c r="DP118" s="785"/>
      <c r="DQ118" s="786" t="s">
        <v>222</v>
      </c>
      <c r="DR118" s="784"/>
      <c r="DS118" s="784"/>
      <c r="DT118" s="784"/>
      <c r="DU118" s="785"/>
      <c r="DV118" s="754" t="s">
        <v>222</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222</v>
      </c>
      <c r="AB119" s="873"/>
      <c r="AC119" s="873"/>
      <c r="AD119" s="873"/>
      <c r="AE119" s="874"/>
      <c r="AF119" s="875" t="s">
        <v>222</v>
      </c>
      <c r="AG119" s="873"/>
      <c r="AH119" s="873"/>
      <c r="AI119" s="873"/>
      <c r="AJ119" s="874"/>
      <c r="AK119" s="875" t="s">
        <v>222</v>
      </c>
      <c r="AL119" s="873"/>
      <c r="AM119" s="873"/>
      <c r="AN119" s="873"/>
      <c r="AO119" s="874"/>
      <c r="AP119" s="876" t="s">
        <v>222</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20765629</v>
      </c>
      <c r="BR119" s="800"/>
      <c r="BS119" s="800"/>
      <c r="BT119" s="800"/>
      <c r="BU119" s="800"/>
      <c r="BV119" s="800">
        <v>23893699</v>
      </c>
      <c r="BW119" s="800"/>
      <c r="BX119" s="800"/>
      <c r="BY119" s="800"/>
      <c r="BZ119" s="800"/>
      <c r="CA119" s="800">
        <v>25381638</v>
      </c>
      <c r="CB119" s="800"/>
      <c r="CC119" s="800"/>
      <c r="CD119" s="800"/>
      <c r="CE119" s="800"/>
      <c r="CF119" s="861">
        <v>110</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222</v>
      </c>
      <c r="DH119" s="717"/>
      <c r="DI119" s="717"/>
      <c r="DJ119" s="717"/>
      <c r="DK119" s="718"/>
      <c r="DL119" s="719" t="s">
        <v>222</v>
      </c>
      <c r="DM119" s="717"/>
      <c r="DN119" s="717"/>
      <c r="DO119" s="717"/>
      <c r="DP119" s="718"/>
      <c r="DQ119" s="719" t="s">
        <v>222</v>
      </c>
      <c r="DR119" s="717"/>
      <c r="DS119" s="717"/>
      <c r="DT119" s="717"/>
      <c r="DU119" s="718"/>
      <c r="DV119" s="807" t="s">
        <v>222</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222</v>
      </c>
      <c r="AB120" s="784"/>
      <c r="AC120" s="784"/>
      <c r="AD120" s="784"/>
      <c r="AE120" s="785"/>
      <c r="AF120" s="786" t="s">
        <v>222</v>
      </c>
      <c r="AG120" s="784"/>
      <c r="AH120" s="784"/>
      <c r="AI120" s="784"/>
      <c r="AJ120" s="785"/>
      <c r="AK120" s="786" t="s">
        <v>222</v>
      </c>
      <c r="AL120" s="784"/>
      <c r="AM120" s="784"/>
      <c r="AN120" s="784"/>
      <c r="AO120" s="785"/>
      <c r="AP120" s="754" t="s">
        <v>222</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17908452</v>
      </c>
      <c r="BR120" s="771"/>
      <c r="BS120" s="771"/>
      <c r="BT120" s="771"/>
      <c r="BU120" s="771"/>
      <c r="BV120" s="771">
        <v>16516379</v>
      </c>
      <c r="BW120" s="771"/>
      <c r="BX120" s="771"/>
      <c r="BY120" s="771"/>
      <c r="BZ120" s="771"/>
      <c r="CA120" s="771">
        <v>16007665</v>
      </c>
      <c r="CB120" s="771"/>
      <c r="CC120" s="771"/>
      <c r="CD120" s="771"/>
      <c r="CE120" s="771"/>
      <c r="CF120" s="848">
        <v>69.400000000000006</v>
      </c>
      <c r="CG120" s="849"/>
      <c r="CH120" s="849"/>
      <c r="CI120" s="849"/>
      <c r="CJ120" s="849"/>
      <c r="CK120" s="850" t="s">
        <v>435</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11931652</v>
      </c>
      <c r="DH120" s="800"/>
      <c r="DI120" s="800"/>
      <c r="DJ120" s="800"/>
      <c r="DK120" s="800"/>
      <c r="DL120" s="800">
        <v>11545635</v>
      </c>
      <c r="DM120" s="800"/>
      <c r="DN120" s="800"/>
      <c r="DO120" s="800"/>
      <c r="DP120" s="800"/>
      <c r="DQ120" s="800">
        <v>11469710</v>
      </c>
      <c r="DR120" s="800"/>
      <c r="DS120" s="800"/>
      <c r="DT120" s="800"/>
      <c r="DU120" s="800"/>
      <c r="DV120" s="801">
        <v>49.7</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222</v>
      </c>
      <c r="AB121" s="784"/>
      <c r="AC121" s="784"/>
      <c r="AD121" s="784"/>
      <c r="AE121" s="785"/>
      <c r="AF121" s="786" t="s">
        <v>222</v>
      </c>
      <c r="AG121" s="784"/>
      <c r="AH121" s="784"/>
      <c r="AI121" s="784"/>
      <c r="AJ121" s="785"/>
      <c r="AK121" s="786" t="s">
        <v>222</v>
      </c>
      <c r="AL121" s="784"/>
      <c r="AM121" s="784"/>
      <c r="AN121" s="784"/>
      <c r="AO121" s="785"/>
      <c r="AP121" s="754" t="s">
        <v>222</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46019235</v>
      </c>
      <c r="BR121" s="858"/>
      <c r="BS121" s="858"/>
      <c r="BT121" s="858"/>
      <c r="BU121" s="858"/>
      <c r="BV121" s="858">
        <v>45838153</v>
      </c>
      <c r="BW121" s="858"/>
      <c r="BX121" s="858"/>
      <c r="BY121" s="858"/>
      <c r="BZ121" s="858"/>
      <c r="CA121" s="858">
        <v>44898340</v>
      </c>
      <c r="CB121" s="858"/>
      <c r="CC121" s="858"/>
      <c r="CD121" s="858"/>
      <c r="CE121" s="858"/>
      <c r="CF121" s="859">
        <v>194.5</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47781</v>
      </c>
      <c r="DH121" s="771"/>
      <c r="DI121" s="771"/>
      <c r="DJ121" s="771"/>
      <c r="DK121" s="771"/>
      <c r="DL121" s="771">
        <v>43558</v>
      </c>
      <c r="DM121" s="771"/>
      <c r="DN121" s="771"/>
      <c r="DO121" s="771"/>
      <c r="DP121" s="771"/>
      <c r="DQ121" s="771">
        <v>39177</v>
      </c>
      <c r="DR121" s="771"/>
      <c r="DS121" s="771"/>
      <c r="DT121" s="771"/>
      <c r="DU121" s="771"/>
      <c r="DV121" s="823">
        <v>0.2</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222</v>
      </c>
      <c r="AB122" s="784"/>
      <c r="AC122" s="784"/>
      <c r="AD122" s="784"/>
      <c r="AE122" s="785"/>
      <c r="AF122" s="786" t="s">
        <v>222</v>
      </c>
      <c r="AG122" s="784"/>
      <c r="AH122" s="784"/>
      <c r="AI122" s="784"/>
      <c r="AJ122" s="785"/>
      <c r="AK122" s="786" t="s">
        <v>222</v>
      </c>
      <c r="AL122" s="784"/>
      <c r="AM122" s="784"/>
      <c r="AN122" s="784"/>
      <c r="AO122" s="785"/>
      <c r="AP122" s="754" t="s">
        <v>222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438</v>
      </c>
      <c r="BP122" s="838"/>
      <c r="BQ122" s="839">
        <v>84693316</v>
      </c>
      <c r="BR122" s="840"/>
      <c r="BS122" s="840"/>
      <c r="BT122" s="840"/>
      <c r="BU122" s="840"/>
      <c r="BV122" s="840">
        <v>86248231</v>
      </c>
      <c r="BW122" s="840"/>
      <c r="BX122" s="840"/>
      <c r="BY122" s="840"/>
      <c r="BZ122" s="840"/>
      <c r="CA122" s="840">
        <v>86287643</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222</v>
      </c>
      <c r="AB123" s="784"/>
      <c r="AC123" s="784"/>
      <c r="AD123" s="784"/>
      <c r="AE123" s="785"/>
      <c r="AF123" s="786" t="s">
        <v>222</v>
      </c>
      <c r="AG123" s="784"/>
      <c r="AH123" s="784"/>
      <c r="AI123" s="784"/>
      <c r="AJ123" s="785"/>
      <c r="AK123" s="786" t="s">
        <v>222</v>
      </c>
      <c r="AL123" s="784"/>
      <c r="AM123" s="784"/>
      <c r="AN123" s="784"/>
      <c r="AO123" s="785"/>
      <c r="AP123" s="754" t="s">
        <v>222</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222</v>
      </c>
      <c r="BR123" s="832"/>
      <c r="BS123" s="832"/>
      <c r="BT123" s="832"/>
      <c r="BU123" s="832"/>
      <c r="BV123" s="832" t="s">
        <v>222</v>
      </c>
      <c r="BW123" s="832"/>
      <c r="BX123" s="832"/>
      <c r="BY123" s="832"/>
      <c r="BZ123" s="832"/>
      <c r="CA123" s="832" t="s">
        <v>222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222</v>
      </c>
      <c r="AB124" s="784"/>
      <c r="AC124" s="784"/>
      <c r="AD124" s="784"/>
      <c r="AE124" s="785"/>
      <c r="AF124" s="786" t="s">
        <v>222</v>
      </c>
      <c r="AG124" s="784"/>
      <c r="AH124" s="784"/>
      <c r="AI124" s="784"/>
      <c r="AJ124" s="785"/>
      <c r="AK124" s="786" t="s">
        <v>222</v>
      </c>
      <c r="AL124" s="784"/>
      <c r="AM124" s="784"/>
      <c r="AN124" s="784"/>
      <c r="AO124" s="785"/>
      <c r="AP124" s="754" t="s">
        <v>222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222</v>
      </c>
      <c r="DH124" s="717"/>
      <c r="DI124" s="717"/>
      <c r="DJ124" s="717"/>
      <c r="DK124" s="718"/>
      <c r="DL124" s="719" t="s">
        <v>222</v>
      </c>
      <c r="DM124" s="717"/>
      <c r="DN124" s="717"/>
      <c r="DO124" s="717"/>
      <c r="DP124" s="718"/>
      <c r="DQ124" s="719" t="s">
        <v>222</v>
      </c>
      <c r="DR124" s="717"/>
      <c r="DS124" s="717"/>
      <c r="DT124" s="717"/>
      <c r="DU124" s="718"/>
      <c r="DV124" s="807" t="s">
        <v>222</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222</v>
      </c>
      <c r="AB125" s="784"/>
      <c r="AC125" s="784"/>
      <c r="AD125" s="784"/>
      <c r="AE125" s="785"/>
      <c r="AF125" s="786" t="s">
        <v>222</v>
      </c>
      <c r="AG125" s="784"/>
      <c r="AH125" s="784"/>
      <c r="AI125" s="784"/>
      <c r="AJ125" s="785"/>
      <c r="AK125" s="786" t="s">
        <v>222</v>
      </c>
      <c r="AL125" s="784"/>
      <c r="AM125" s="784"/>
      <c r="AN125" s="784"/>
      <c r="AO125" s="785"/>
      <c r="AP125" s="754" t="s">
        <v>222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222</v>
      </c>
      <c r="DH125" s="800"/>
      <c r="DI125" s="800"/>
      <c r="DJ125" s="800"/>
      <c r="DK125" s="800"/>
      <c r="DL125" s="800" t="s">
        <v>222</v>
      </c>
      <c r="DM125" s="800"/>
      <c r="DN125" s="800"/>
      <c r="DO125" s="800"/>
      <c r="DP125" s="800"/>
      <c r="DQ125" s="800" t="s">
        <v>222</v>
      </c>
      <c r="DR125" s="800"/>
      <c r="DS125" s="800"/>
      <c r="DT125" s="800"/>
      <c r="DU125" s="800"/>
      <c r="DV125" s="801" t="s">
        <v>222</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222</v>
      </c>
      <c r="AB126" s="784"/>
      <c r="AC126" s="784"/>
      <c r="AD126" s="784"/>
      <c r="AE126" s="785"/>
      <c r="AF126" s="786" t="s">
        <v>222</v>
      </c>
      <c r="AG126" s="784"/>
      <c r="AH126" s="784"/>
      <c r="AI126" s="784"/>
      <c r="AJ126" s="785"/>
      <c r="AK126" s="786" t="s">
        <v>222</v>
      </c>
      <c r="AL126" s="784"/>
      <c r="AM126" s="784"/>
      <c r="AN126" s="784"/>
      <c r="AO126" s="785"/>
      <c r="AP126" s="754" t="s">
        <v>222</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v>380062</v>
      </c>
      <c r="DH126" s="771"/>
      <c r="DI126" s="771"/>
      <c r="DJ126" s="771"/>
      <c r="DK126" s="771"/>
      <c r="DL126" s="771">
        <v>2510</v>
      </c>
      <c r="DM126" s="771"/>
      <c r="DN126" s="771"/>
      <c r="DO126" s="771"/>
      <c r="DP126" s="771"/>
      <c r="DQ126" s="771">
        <v>112472</v>
      </c>
      <c r="DR126" s="771"/>
      <c r="DS126" s="771"/>
      <c r="DT126" s="771"/>
      <c r="DU126" s="771"/>
      <c r="DV126" s="823">
        <v>0.5</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v>
      </c>
      <c r="AB127" s="784"/>
      <c r="AC127" s="784"/>
      <c r="AD127" s="784"/>
      <c r="AE127" s="785"/>
      <c r="AF127" s="786">
        <v>2</v>
      </c>
      <c r="AG127" s="784"/>
      <c r="AH127" s="784"/>
      <c r="AI127" s="784"/>
      <c r="AJ127" s="785"/>
      <c r="AK127" s="786">
        <v>1</v>
      </c>
      <c r="AL127" s="784"/>
      <c r="AM127" s="784"/>
      <c r="AN127" s="784"/>
      <c r="AO127" s="785"/>
      <c r="AP127" s="754">
        <v>0</v>
      </c>
      <c r="AQ127" s="755"/>
      <c r="AR127" s="755"/>
      <c r="AS127" s="755"/>
      <c r="AT127" s="756"/>
      <c r="AU127" s="233"/>
      <c r="AV127" s="233"/>
      <c r="AW127" s="233"/>
      <c r="AX127" s="757" t="s">
        <v>449</v>
      </c>
      <c r="AY127" s="758"/>
      <c r="AZ127" s="758"/>
      <c r="BA127" s="758"/>
      <c r="BB127" s="758"/>
      <c r="BC127" s="758"/>
      <c r="BD127" s="758"/>
      <c r="BE127" s="759"/>
      <c r="BF127" s="760" t="s">
        <v>222</v>
      </c>
      <c r="BG127" s="761"/>
      <c r="BH127" s="761"/>
      <c r="BI127" s="761"/>
      <c r="BJ127" s="761"/>
      <c r="BK127" s="761"/>
      <c r="BL127" s="762"/>
      <c r="BM127" s="760">
        <v>11.94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222</v>
      </c>
      <c r="DH127" s="820"/>
      <c r="DI127" s="820"/>
      <c r="DJ127" s="820"/>
      <c r="DK127" s="820"/>
      <c r="DL127" s="820" t="s">
        <v>222</v>
      </c>
      <c r="DM127" s="820"/>
      <c r="DN127" s="820"/>
      <c r="DO127" s="820"/>
      <c r="DP127" s="820"/>
      <c r="DQ127" s="820" t="s">
        <v>222</v>
      </c>
      <c r="DR127" s="820"/>
      <c r="DS127" s="820"/>
      <c r="DT127" s="820"/>
      <c r="DU127" s="820"/>
      <c r="DV127" s="821" t="s">
        <v>222</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1124970</v>
      </c>
      <c r="AB128" s="724"/>
      <c r="AC128" s="724"/>
      <c r="AD128" s="724"/>
      <c r="AE128" s="725"/>
      <c r="AF128" s="726">
        <v>1287826</v>
      </c>
      <c r="AG128" s="724"/>
      <c r="AH128" s="724"/>
      <c r="AI128" s="724"/>
      <c r="AJ128" s="725"/>
      <c r="AK128" s="726">
        <v>1216020</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222</v>
      </c>
      <c r="BG128" s="791"/>
      <c r="BH128" s="791"/>
      <c r="BI128" s="791"/>
      <c r="BJ128" s="791"/>
      <c r="BK128" s="791"/>
      <c r="BL128" s="792"/>
      <c r="BM128" s="790">
        <v>16.940000000000001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26743919</v>
      </c>
      <c r="AB129" s="784"/>
      <c r="AC129" s="784"/>
      <c r="AD129" s="784"/>
      <c r="AE129" s="785"/>
      <c r="AF129" s="786">
        <v>27943817</v>
      </c>
      <c r="AG129" s="784"/>
      <c r="AH129" s="784"/>
      <c r="AI129" s="784"/>
      <c r="AJ129" s="785"/>
      <c r="AK129" s="786">
        <v>27346787</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3727528</v>
      </c>
      <c r="AB130" s="784"/>
      <c r="AC130" s="784"/>
      <c r="AD130" s="784"/>
      <c r="AE130" s="785"/>
      <c r="AF130" s="786">
        <v>4586818</v>
      </c>
      <c r="AG130" s="784"/>
      <c r="AH130" s="784"/>
      <c r="AI130" s="784"/>
      <c r="AJ130" s="785"/>
      <c r="AK130" s="786">
        <v>4264625</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222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23016391</v>
      </c>
      <c r="AB131" s="717"/>
      <c r="AC131" s="717"/>
      <c r="AD131" s="717"/>
      <c r="AE131" s="718"/>
      <c r="AF131" s="719">
        <v>23356999</v>
      </c>
      <c r="AG131" s="717"/>
      <c r="AH131" s="717"/>
      <c r="AI131" s="717"/>
      <c r="AJ131" s="718"/>
      <c r="AK131" s="719">
        <v>23082162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2.1446455270000002</v>
      </c>
      <c r="AB132" s="740"/>
      <c r="AC132" s="740"/>
      <c r="AD132" s="740"/>
      <c r="AE132" s="741"/>
      <c r="AF132" s="742">
        <v>-1.298677112</v>
      </c>
      <c r="AG132" s="740"/>
      <c r="AH132" s="740"/>
      <c r="AI132" s="740"/>
      <c r="AJ132" s="741"/>
      <c r="AK132" s="742">
        <v>1.3432060649999999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2</v>
      </c>
      <c r="AB133" s="749"/>
      <c r="AC133" s="749"/>
      <c r="AD133" s="749"/>
      <c r="AE133" s="750"/>
      <c r="AF133" s="748">
        <v>0.7</v>
      </c>
      <c r="AG133" s="749"/>
      <c r="AH133" s="749"/>
      <c r="AI133" s="749"/>
      <c r="AJ133" s="750"/>
      <c r="AK133" s="748">
        <v>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6467772</v>
      </c>
      <c r="L9" s="264">
        <v>43558</v>
      </c>
      <c r="M9" s="265">
        <v>58961</v>
      </c>
      <c r="N9" s="266">
        <v>-26.1</v>
      </c>
    </row>
    <row r="10" spans="1:16">
      <c r="A10" s="248"/>
      <c r="B10" s="244"/>
      <c r="C10" s="244"/>
      <c r="D10" s="244"/>
      <c r="E10" s="244"/>
      <c r="F10" s="244"/>
      <c r="G10" s="1133" t="s">
        <v>471</v>
      </c>
      <c r="H10" s="1134"/>
      <c r="I10" s="1134"/>
      <c r="J10" s="1135"/>
      <c r="K10" s="267">
        <v>798174</v>
      </c>
      <c r="L10" s="268">
        <v>5375</v>
      </c>
      <c r="M10" s="269">
        <v>3996</v>
      </c>
      <c r="N10" s="270">
        <v>34.5</v>
      </c>
    </row>
    <row r="11" spans="1:16" ht="13.5" customHeight="1">
      <c r="A11" s="248"/>
      <c r="B11" s="244"/>
      <c r="C11" s="244"/>
      <c r="D11" s="244"/>
      <c r="E11" s="244"/>
      <c r="F11" s="244"/>
      <c r="G11" s="1133" t="s">
        <v>472</v>
      </c>
      <c r="H11" s="1134"/>
      <c r="I11" s="1134"/>
      <c r="J11" s="1135"/>
      <c r="K11" s="267">
        <v>2873</v>
      </c>
      <c r="L11" s="268">
        <v>19</v>
      </c>
      <c r="M11" s="269">
        <v>3773</v>
      </c>
      <c r="N11" s="270">
        <v>-99.5</v>
      </c>
    </row>
    <row r="12" spans="1:16" ht="13.5" customHeight="1">
      <c r="A12" s="248"/>
      <c r="B12" s="244"/>
      <c r="C12" s="244"/>
      <c r="D12" s="244"/>
      <c r="E12" s="244"/>
      <c r="F12" s="244"/>
      <c r="G12" s="1133" t="s">
        <v>473</v>
      </c>
      <c r="H12" s="1134"/>
      <c r="I12" s="1134"/>
      <c r="J12" s="1135"/>
      <c r="K12" s="267" t="s">
        <v>474</v>
      </c>
      <c r="L12" s="268" t="s">
        <v>474</v>
      </c>
      <c r="M12" s="269">
        <v>594</v>
      </c>
      <c r="N12" s="270" t="s">
        <v>474</v>
      </c>
    </row>
    <row r="13" spans="1:16" ht="13.5" customHeight="1">
      <c r="A13" s="248"/>
      <c r="B13" s="244"/>
      <c r="C13" s="244"/>
      <c r="D13" s="244"/>
      <c r="E13" s="244"/>
      <c r="F13" s="244"/>
      <c r="G13" s="1133" t="s">
        <v>475</v>
      </c>
      <c r="H13" s="1134"/>
      <c r="I13" s="1134"/>
      <c r="J13" s="1135"/>
      <c r="K13" s="267" t="s">
        <v>474</v>
      </c>
      <c r="L13" s="268" t="s">
        <v>474</v>
      </c>
      <c r="M13" s="269">
        <v>1</v>
      </c>
      <c r="N13" s="270" t="s">
        <v>474</v>
      </c>
    </row>
    <row r="14" spans="1:16" ht="13.5" customHeight="1">
      <c r="A14" s="248"/>
      <c r="B14" s="244"/>
      <c r="C14" s="244"/>
      <c r="D14" s="244"/>
      <c r="E14" s="244"/>
      <c r="F14" s="244"/>
      <c r="G14" s="1133" t="s">
        <v>476</v>
      </c>
      <c r="H14" s="1134"/>
      <c r="I14" s="1134"/>
      <c r="J14" s="1135"/>
      <c r="K14" s="267">
        <v>199807</v>
      </c>
      <c r="L14" s="268">
        <v>1346</v>
      </c>
      <c r="M14" s="269">
        <v>2438</v>
      </c>
      <c r="N14" s="270">
        <v>-44.8</v>
      </c>
    </row>
    <row r="15" spans="1:16" ht="13.5" customHeight="1">
      <c r="A15" s="248"/>
      <c r="B15" s="244"/>
      <c r="C15" s="244"/>
      <c r="D15" s="244"/>
      <c r="E15" s="244"/>
      <c r="F15" s="244"/>
      <c r="G15" s="1133" t="s">
        <v>477</v>
      </c>
      <c r="H15" s="1134"/>
      <c r="I15" s="1134"/>
      <c r="J15" s="1135"/>
      <c r="K15" s="267">
        <v>97679</v>
      </c>
      <c r="L15" s="268">
        <v>658</v>
      </c>
      <c r="M15" s="269">
        <v>1435</v>
      </c>
      <c r="N15" s="270">
        <v>-54.1</v>
      </c>
    </row>
    <row r="16" spans="1:16">
      <c r="A16" s="248"/>
      <c r="B16" s="244"/>
      <c r="C16" s="244"/>
      <c r="D16" s="244"/>
      <c r="E16" s="244"/>
      <c r="F16" s="244"/>
      <c r="G16" s="1136" t="s">
        <v>478</v>
      </c>
      <c r="H16" s="1137"/>
      <c r="I16" s="1137"/>
      <c r="J16" s="1138"/>
      <c r="K16" s="268">
        <v>-489818</v>
      </c>
      <c r="L16" s="268">
        <v>-3299</v>
      </c>
      <c r="M16" s="269">
        <v>-6041</v>
      </c>
      <c r="N16" s="270">
        <v>-45.4</v>
      </c>
    </row>
    <row r="17" spans="1:16">
      <c r="A17" s="248"/>
      <c r="B17" s="244"/>
      <c r="C17" s="244"/>
      <c r="D17" s="244"/>
      <c r="E17" s="244"/>
      <c r="F17" s="244"/>
      <c r="G17" s="1136" t="s">
        <v>171</v>
      </c>
      <c r="H17" s="1137"/>
      <c r="I17" s="1137"/>
      <c r="J17" s="1138"/>
      <c r="K17" s="268">
        <v>7076487</v>
      </c>
      <c r="L17" s="268">
        <v>47658</v>
      </c>
      <c r="M17" s="269">
        <v>65157</v>
      </c>
      <c r="N17" s="270">
        <v>-26.9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5.15</v>
      </c>
      <c r="L21" s="281">
        <v>6.38</v>
      </c>
      <c r="M21" s="282">
        <v>-1.23</v>
      </c>
      <c r="N21" s="249"/>
      <c r="O21" s="283"/>
      <c r="P21" s="279"/>
    </row>
    <row r="22" spans="1:16" s="284" customFormat="1">
      <c r="A22" s="279"/>
      <c r="B22" s="249"/>
      <c r="C22" s="249"/>
      <c r="D22" s="249"/>
      <c r="E22" s="249"/>
      <c r="F22" s="249"/>
      <c r="G22" s="1130" t="s">
        <v>484</v>
      </c>
      <c r="H22" s="1131"/>
      <c r="I22" s="1131"/>
      <c r="J22" s="1132"/>
      <c r="K22" s="285">
        <v>100</v>
      </c>
      <c r="L22" s="286">
        <v>99.2</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487</v>
      </c>
      <c r="H32" s="1122"/>
      <c r="I32" s="1122"/>
      <c r="J32" s="1123"/>
      <c r="K32" s="294">
        <v>4984259</v>
      </c>
      <c r="L32" s="294">
        <v>33567</v>
      </c>
      <c r="M32" s="295">
        <v>38103</v>
      </c>
      <c r="N32" s="296">
        <v>-11.9</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v>32</v>
      </c>
      <c r="N34" s="296" t="s">
        <v>474</v>
      </c>
    </row>
    <row r="35" spans="1:16" ht="27" customHeight="1">
      <c r="A35" s="248"/>
      <c r="B35" s="244"/>
      <c r="C35" s="244"/>
      <c r="D35" s="244"/>
      <c r="E35" s="244"/>
      <c r="F35" s="244"/>
      <c r="G35" s="1121" t="s">
        <v>490</v>
      </c>
      <c r="H35" s="1122"/>
      <c r="I35" s="1122"/>
      <c r="J35" s="1123"/>
      <c r="K35" s="294">
        <v>806426</v>
      </c>
      <c r="L35" s="294">
        <v>5431</v>
      </c>
      <c r="M35" s="295">
        <v>9772</v>
      </c>
      <c r="N35" s="296">
        <v>-44.4</v>
      </c>
    </row>
    <row r="36" spans="1:16" ht="27" customHeight="1">
      <c r="A36" s="248"/>
      <c r="B36" s="244"/>
      <c r="C36" s="244"/>
      <c r="D36" s="244"/>
      <c r="E36" s="244"/>
      <c r="F36" s="244"/>
      <c r="G36" s="1121" t="s">
        <v>491</v>
      </c>
      <c r="H36" s="1122"/>
      <c r="I36" s="1122"/>
      <c r="J36" s="1123"/>
      <c r="K36" s="294" t="s">
        <v>474</v>
      </c>
      <c r="L36" s="294" t="s">
        <v>474</v>
      </c>
      <c r="M36" s="295">
        <v>1367</v>
      </c>
      <c r="N36" s="296" t="s">
        <v>474</v>
      </c>
    </row>
    <row r="37" spans="1:16" ht="13.5" customHeight="1">
      <c r="A37" s="248"/>
      <c r="B37" s="244"/>
      <c r="C37" s="244"/>
      <c r="D37" s="244"/>
      <c r="E37" s="244"/>
      <c r="F37" s="244"/>
      <c r="G37" s="1121" t="s">
        <v>492</v>
      </c>
      <c r="H37" s="1122"/>
      <c r="I37" s="1122"/>
      <c r="J37" s="1123"/>
      <c r="K37" s="294">
        <v>1</v>
      </c>
      <c r="L37" s="294">
        <v>0</v>
      </c>
      <c r="M37" s="295">
        <v>888</v>
      </c>
      <c r="N37" s="296">
        <v>-100</v>
      </c>
    </row>
    <row r="38" spans="1:16" ht="27" customHeight="1">
      <c r="A38" s="248"/>
      <c r="B38" s="244"/>
      <c r="C38" s="244"/>
      <c r="D38" s="244"/>
      <c r="E38" s="244"/>
      <c r="F38" s="244"/>
      <c r="G38" s="1124" t="s">
        <v>493</v>
      </c>
      <c r="H38" s="1125"/>
      <c r="I38" s="1125"/>
      <c r="J38" s="1126"/>
      <c r="K38" s="297" t="s">
        <v>474</v>
      </c>
      <c r="L38" s="297" t="s">
        <v>474</v>
      </c>
      <c r="M38" s="298">
        <v>2</v>
      </c>
      <c r="N38" s="299" t="s">
        <v>474</v>
      </c>
      <c r="O38" s="293"/>
    </row>
    <row r="39" spans="1:16">
      <c r="A39" s="248"/>
      <c r="B39" s="244"/>
      <c r="C39" s="244"/>
      <c r="D39" s="244"/>
      <c r="E39" s="244"/>
      <c r="F39" s="244"/>
      <c r="G39" s="1124" t="s">
        <v>494</v>
      </c>
      <c r="H39" s="1125"/>
      <c r="I39" s="1125"/>
      <c r="J39" s="1126"/>
      <c r="K39" s="300">
        <v>-1216020</v>
      </c>
      <c r="L39" s="300">
        <v>-8189</v>
      </c>
      <c r="M39" s="301">
        <v>-6931</v>
      </c>
      <c r="N39" s="302">
        <v>18.2</v>
      </c>
      <c r="O39" s="293"/>
    </row>
    <row r="40" spans="1:16" ht="27" customHeight="1">
      <c r="A40" s="248"/>
      <c r="B40" s="244"/>
      <c r="C40" s="244"/>
      <c r="D40" s="244"/>
      <c r="E40" s="244"/>
      <c r="F40" s="244"/>
      <c r="G40" s="1121" t="s">
        <v>495</v>
      </c>
      <c r="H40" s="1122"/>
      <c r="I40" s="1122"/>
      <c r="J40" s="1123"/>
      <c r="K40" s="300">
        <v>-4264625</v>
      </c>
      <c r="L40" s="300">
        <v>-28721</v>
      </c>
      <c r="M40" s="301">
        <v>-31548</v>
      </c>
      <c r="N40" s="302">
        <v>-9</v>
      </c>
      <c r="O40" s="293"/>
    </row>
    <row r="41" spans="1:16">
      <c r="A41" s="248"/>
      <c r="B41" s="244"/>
      <c r="C41" s="244"/>
      <c r="D41" s="244"/>
      <c r="E41" s="244"/>
      <c r="F41" s="244"/>
      <c r="G41" s="1127" t="s">
        <v>282</v>
      </c>
      <c r="H41" s="1128"/>
      <c r="I41" s="1128"/>
      <c r="J41" s="1129"/>
      <c r="K41" s="294">
        <v>310041</v>
      </c>
      <c r="L41" s="300">
        <v>2088</v>
      </c>
      <c r="M41" s="301">
        <v>11686</v>
      </c>
      <c r="N41" s="302">
        <v>-82.1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465</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9733150</v>
      </c>
      <c r="J51" s="320">
        <v>66634</v>
      </c>
      <c r="K51" s="321">
        <v>-0.2</v>
      </c>
      <c r="L51" s="322">
        <v>52576</v>
      </c>
      <c r="M51" s="323">
        <v>4.2</v>
      </c>
      <c r="N51" s="324">
        <v>-4.4000000000000004</v>
      </c>
    </row>
    <row r="52" spans="1:14">
      <c r="A52" s="248"/>
      <c r="B52" s="244"/>
      <c r="C52" s="244"/>
      <c r="D52" s="244"/>
      <c r="E52" s="244"/>
      <c r="F52" s="244"/>
      <c r="G52" s="325"/>
      <c r="H52" s="326" t="s">
        <v>506</v>
      </c>
      <c r="I52" s="327">
        <v>6894166</v>
      </c>
      <c r="J52" s="328">
        <v>47198</v>
      </c>
      <c r="K52" s="329">
        <v>47.7</v>
      </c>
      <c r="L52" s="330">
        <v>32266</v>
      </c>
      <c r="M52" s="331">
        <v>4.5</v>
      </c>
      <c r="N52" s="332">
        <v>43.2</v>
      </c>
    </row>
    <row r="53" spans="1:14">
      <c r="A53" s="248"/>
      <c r="B53" s="244"/>
      <c r="C53" s="244"/>
      <c r="D53" s="244"/>
      <c r="E53" s="244"/>
      <c r="F53" s="244"/>
      <c r="G53" s="310" t="s">
        <v>507</v>
      </c>
      <c r="H53" s="311"/>
      <c r="I53" s="319">
        <v>7394968</v>
      </c>
      <c r="J53" s="320">
        <v>50585</v>
      </c>
      <c r="K53" s="321">
        <v>-24.1</v>
      </c>
      <c r="L53" s="322">
        <v>41433</v>
      </c>
      <c r="M53" s="323">
        <v>-21.2</v>
      </c>
      <c r="N53" s="324">
        <v>-2.9</v>
      </c>
    </row>
    <row r="54" spans="1:14">
      <c r="A54" s="248"/>
      <c r="B54" s="244"/>
      <c r="C54" s="244"/>
      <c r="D54" s="244"/>
      <c r="E54" s="244"/>
      <c r="F54" s="244"/>
      <c r="G54" s="325"/>
      <c r="H54" s="326" t="s">
        <v>506</v>
      </c>
      <c r="I54" s="327">
        <v>3212355</v>
      </c>
      <c r="J54" s="328">
        <v>21974</v>
      </c>
      <c r="K54" s="329">
        <v>-53.4</v>
      </c>
      <c r="L54" s="330">
        <v>22351</v>
      </c>
      <c r="M54" s="331">
        <v>-30.7</v>
      </c>
      <c r="N54" s="332">
        <v>-22.7</v>
      </c>
    </row>
    <row r="55" spans="1:14">
      <c r="A55" s="248"/>
      <c r="B55" s="244"/>
      <c r="C55" s="244"/>
      <c r="D55" s="244"/>
      <c r="E55" s="244"/>
      <c r="F55" s="244"/>
      <c r="G55" s="310" t="s">
        <v>508</v>
      </c>
      <c r="H55" s="311"/>
      <c r="I55" s="319">
        <v>9266320</v>
      </c>
      <c r="J55" s="320">
        <v>62221</v>
      </c>
      <c r="K55" s="321">
        <v>23</v>
      </c>
      <c r="L55" s="322">
        <v>43493</v>
      </c>
      <c r="M55" s="323">
        <v>5</v>
      </c>
      <c r="N55" s="324">
        <v>18</v>
      </c>
    </row>
    <row r="56" spans="1:14">
      <c r="A56" s="248"/>
      <c r="B56" s="244"/>
      <c r="C56" s="244"/>
      <c r="D56" s="244"/>
      <c r="E56" s="244"/>
      <c r="F56" s="244"/>
      <c r="G56" s="325"/>
      <c r="H56" s="326" t="s">
        <v>506</v>
      </c>
      <c r="I56" s="327">
        <v>4230821</v>
      </c>
      <c r="J56" s="328">
        <v>28409</v>
      </c>
      <c r="K56" s="329">
        <v>29.3</v>
      </c>
      <c r="L56" s="330">
        <v>23254</v>
      </c>
      <c r="M56" s="331">
        <v>4</v>
      </c>
      <c r="N56" s="332">
        <v>25.3</v>
      </c>
    </row>
    <row r="57" spans="1:14">
      <c r="A57" s="248"/>
      <c r="B57" s="244"/>
      <c r="C57" s="244"/>
      <c r="D57" s="244"/>
      <c r="E57" s="244"/>
      <c r="F57" s="244"/>
      <c r="G57" s="310" t="s">
        <v>509</v>
      </c>
      <c r="H57" s="311"/>
      <c r="I57" s="319">
        <v>6140324</v>
      </c>
      <c r="J57" s="320">
        <v>41279</v>
      </c>
      <c r="K57" s="321">
        <v>-33.700000000000003</v>
      </c>
      <c r="L57" s="322">
        <v>50840</v>
      </c>
      <c r="M57" s="323">
        <v>16.899999999999999</v>
      </c>
      <c r="N57" s="324">
        <v>-50.6</v>
      </c>
    </row>
    <row r="58" spans="1:14">
      <c r="A58" s="248"/>
      <c r="B58" s="244"/>
      <c r="C58" s="244"/>
      <c r="D58" s="244"/>
      <c r="E58" s="244"/>
      <c r="F58" s="244"/>
      <c r="G58" s="325"/>
      <c r="H58" s="326" t="s">
        <v>506</v>
      </c>
      <c r="I58" s="327">
        <v>3562908</v>
      </c>
      <c r="J58" s="328">
        <v>23952</v>
      </c>
      <c r="K58" s="329">
        <v>-15.7</v>
      </c>
      <c r="L58" s="330">
        <v>25367</v>
      </c>
      <c r="M58" s="331">
        <v>9.1</v>
      </c>
      <c r="N58" s="332">
        <v>-24.8</v>
      </c>
    </row>
    <row r="59" spans="1:14">
      <c r="A59" s="248"/>
      <c r="B59" s="244"/>
      <c r="C59" s="244"/>
      <c r="D59" s="244"/>
      <c r="E59" s="244"/>
      <c r="F59" s="244"/>
      <c r="G59" s="310" t="s">
        <v>510</v>
      </c>
      <c r="H59" s="311"/>
      <c r="I59" s="319">
        <v>7076428</v>
      </c>
      <c r="J59" s="320">
        <v>47657</v>
      </c>
      <c r="K59" s="321">
        <v>15.5</v>
      </c>
      <c r="L59" s="322">
        <v>53605</v>
      </c>
      <c r="M59" s="323">
        <v>5.4</v>
      </c>
      <c r="N59" s="324">
        <v>10.1</v>
      </c>
    </row>
    <row r="60" spans="1:14">
      <c r="A60" s="248"/>
      <c r="B60" s="244"/>
      <c r="C60" s="244"/>
      <c r="D60" s="244"/>
      <c r="E60" s="244"/>
      <c r="F60" s="244"/>
      <c r="G60" s="325"/>
      <c r="H60" s="326" t="s">
        <v>506</v>
      </c>
      <c r="I60" s="333">
        <v>3057739</v>
      </c>
      <c r="J60" s="328">
        <v>20593</v>
      </c>
      <c r="K60" s="329">
        <v>-14</v>
      </c>
      <c r="L60" s="330">
        <v>28343</v>
      </c>
      <c r="M60" s="331">
        <v>11.7</v>
      </c>
      <c r="N60" s="332">
        <v>-25.7</v>
      </c>
    </row>
    <row r="61" spans="1:14">
      <c r="A61" s="248"/>
      <c r="B61" s="244"/>
      <c r="C61" s="244"/>
      <c r="D61" s="244"/>
      <c r="E61" s="244"/>
      <c r="F61" s="244"/>
      <c r="G61" s="310" t="s">
        <v>511</v>
      </c>
      <c r="H61" s="334"/>
      <c r="I61" s="335">
        <v>7922238</v>
      </c>
      <c r="J61" s="336">
        <v>53675</v>
      </c>
      <c r="K61" s="337">
        <v>-3.9</v>
      </c>
      <c r="L61" s="338">
        <v>48389</v>
      </c>
      <c r="M61" s="339">
        <v>2.1</v>
      </c>
      <c r="N61" s="324">
        <v>-6</v>
      </c>
    </row>
    <row r="62" spans="1:14">
      <c r="A62" s="248"/>
      <c r="B62" s="244"/>
      <c r="C62" s="244"/>
      <c r="D62" s="244"/>
      <c r="E62" s="244"/>
      <c r="F62" s="244"/>
      <c r="G62" s="325"/>
      <c r="H62" s="326" t="s">
        <v>506</v>
      </c>
      <c r="I62" s="327">
        <v>4191598</v>
      </c>
      <c r="J62" s="328">
        <v>28425</v>
      </c>
      <c r="K62" s="329">
        <v>-1.2</v>
      </c>
      <c r="L62" s="330">
        <v>26316</v>
      </c>
      <c r="M62" s="331">
        <v>-0.3</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22.6</v>
      </c>
      <c r="G47" s="12">
        <v>27.75</v>
      </c>
      <c r="H47" s="12">
        <v>31.21</v>
      </c>
      <c r="I47" s="12">
        <v>41.61</v>
      </c>
      <c r="J47" s="13">
        <v>47.65</v>
      </c>
    </row>
    <row r="48" spans="2:10" ht="57.75" customHeight="1">
      <c r="B48" s="14"/>
      <c r="C48" s="1141" t="s">
        <v>4</v>
      </c>
      <c r="D48" s="1141"/>
      <c r="E48" s="1142"/>
      <c r="F48" s="15">
        <v>9.26</v>
      </c>
      <c r="G48" s="16">
        <v>8.6999999999999993</v>
      </c>
      <c r="H48" s="16">
        <v>7.45</v>
      </c>
      <c r="I48" s="16">
        <v>8.2899999999999991</v>
      </c>
      <c r="J48" s="17">
        <v>8.8800000000000008</v>
      </c>
    </row>
    <row r="49" spans="2:10" ht="57.75" customHeight="1" thickBot="1">
      <c r="B49" s="18"/>
      <c r="C49" s="1143" t="s">
        <v>5</v>
      </c>
      <c r="D49" s="1143"/>
      <c r="E49" s="1144"/>
      <c r="F49" s="19">
        <v>0.73</v>
      </c>
      <c r="G49" s="20">
        <v>4.67</v>
      </c>
      <c r="H49" s="20">
        <v>2.98</v>
      </c>
      <c r="I49" s="20">
        <v>12.9</v>
      </c>
      <c r="J49" s="21">
        <v>3.95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9.26</v>
      </c>
      <c r="G34" s="33">
        <v>8.6999999999999993</v>
      </c>
      <c r="H34" s="33">
        <v>7.44</v>
      </c>
      <c r="I34" s="33">
        <v>8.2899999999999991</v>
      </c>
      <c r="J34" s="34">
        <v>8.8699999999999992</v>
      </c>
      <c r="K34" s="22"/>
      <c r="L34" s="22"/>
      <c r="M34" s="22"/>
      <c r="N34" s="22"/>
      <c r="O34" s="22"/>
      <c r="P34" s="22"/>
    </row>
    <row r="35" spans="1:16" ht="39" customHeight="1">
      <c r="A35" s="22"/>
      <c r="B35" s="35"/>
      <c r="C35" s="1145" t="s">
        <v>519</v>
      </c>
      <c r="D35" s="1146"/>
      <c r="E35" s="1147"/>
      <c r="F35" s="36">
        <v>3.43</v>
      </c>
      <c r="G35" s="37">
        <v>5.72</v>
      </c>
      <c r="H35" s="37">
        <v>4.42</v>
      </c>
      <c r="I35" s="37">
        <v>5.6</v>
      </c>
      <c r="J35" s="38">
        <v>6.12</v>
      </c>
      <c r="K35" s="22"/>
      <c r="L35" s="22"/>
      <c r="M35" s="22"/>
      <c r="N35" s="22"/>
      <c r="O35" s="22"/>
      <c r="P35" s="22"/>
    </row>
    <row r="36" spans="1:16" ht="39" customHeight="1">
      <c r="A36" s="22"/>
      <c r="B36" s="35"/>
      <c r="C36" s="1145" t="s">
        <v>520</v>
      </c>
      <c r="D36" s="1146"/>
      <c r="E36" s="1147"/>
      <c r="F36" s="36">
        <v>3.61</v>
      </c>
      <c r="G36" s="37">
        <v>5.89</v>
      </c>
      <c r="H36" s="37">
        <v>7.19</v>
      </c>
      <c r="I36" s="37">
        <v>5.36</v>
      </c>
      <c r="J36" s="38">
        <v>4.72</v>
      </c>
      <c r="K36" s="22"/>
      <c r="L36" s="22"/>
      <c r="M36" s="22"/>
      <c r="N36" s="22"/>
      <c r="O36" s="22"/>
      <c r="P36" s="22"/>
    </row>
    <row r="37" spans="1:16" ht="39" customHeight="1">
      <c r="A37" s="22"/>
      <c r="B37" s="35"/>
      <c r="C37" s="1145" t="s">
        <v>521</v>
      </c>
      <c r="D37" s="1146"/>
      <c r="E37" s="1147"/>
      <c r="F37" s="36">
        <v>0.4</v>
      </c>
      <c r="G37" s="37">
        <v>0.55000000000000004</v>
      </c>
      <c r="H37" s="37">
        <v>1.36</v>
      </c>
      <c r="I37" s="37">
        <v>1.79</v>
      </c>
      <c r="J37" s="38">
        <v>2.54</v>
      </c>
      <c r="K37" s="22"/>
      <c r="L37" s="22"/>
      <c r="M37" s="22"/>
      <c r="N37" s="22"/>
      <c r="O37" s="22"/>
      <c r="P37" s="22"/>
    </row>
    <row r="38" spans="1:16" ht="39" customHeight="1">
      <c r="A38" s="22"/>
      <c r="B38" s="35"/>
      <c r="C38" s="1145" t="s">
        <v>522</v>
      </c>
      <c r="D38" s="1146"/>
      <c r="E38" s="1147"/>
      <c r="F38" s="36">
        <v>0.08</v>
      </c>
      <c r="G38" s="37">
        <v>0.09</v>
      </c>
      <c r="H38" s="37">
        <v>0.09</v>
      </c>
      <c r="I38" s="37">
        <v>0.11</v>
      </c>
      <c r="J38" s="38">
        <v>0.12</v>
      </c>
      <c r="K38" s="22"/>
      <c r="L38" s="22"/>
      <c r="M38" s="22"/>
      <c r="N38" s="22"/>
      <c r="O38" s="22"/>
      <c r="P38" s="22"/>
    </row>
    <row r="39" spans="1:16" ht="39" customHeight="1">
      <c r="A39" s="22"/>
      <c r="B39" s="35"/>
      <c r="C39" s="1145" t="s">
        <v>523</v>
      </c>
      <c r="D39" s="1146"/>
      <c r="E39" s="1147"/>
      <c r="F39" s="36">
        <v>0.11</v>
      </c>
      <c r="G39" s="37">
        <v>0.14000000000000001</v>
      </c>
      <c r="H39" s="37">
        <v>0.11</v>
      </c>
      <c r="I39" s="37">
        <v>0.13</v>
      </c>
      <c r="J39" s="38">
        <v>0.11</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525</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4095</v>
      </c>
      <c r="L45" s="60">
        <v>3972</v>
      </c>
      <c r="M45" s="60">
        <v>4213</v>
      </c>
      <c r="N45" s="60">
        <v>4527</v>
      </c>
      <c r="O45" s="61">
        <v>4984</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1055</v>
      </c>
      <c r="L48" s="64">
        <v>964</v>
      </c>
      <c r="M48" s="64">
        <v>1133</v>
      </c>
      <c r="N48" s="64">
        <v>1044</v>
      </c>
      <c r="O48" s="65">
        <v>806</v>
      </c>
      <c r="P48" s="48"/>
      <c r="Q48" s="48"/>
      <c r="R48" s="48"/>
      <c r="S48" s="48"/>
      <c r="T48" s="48"/>
      <c r="U48" s="48"/>
    </row>
    <row r="49" spans="1:21" ht="30.75" customHeight="1">
      <c r="A49" s="48"/>
      <c r="B49" s="1163"/>
      <c r="C49" s="1164"/>
      <c r="D49" s="62"/>
      <c r="E49" s="1155" t="s">
        <v>16</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c r="A50" s="48"/>
      <c r="B50" s="1163"/>
      <c r="C50" s="1164"/>
      <c r="D50" s="62"/>
      <c r="E50" s="1155" t="s">
        <v>17</v>
      </c>
      <c r="F50" s="1155"/>
      <c r="G50" s="1155"/>
      <c r="H50" s="1155"/>
      <c r="I50" s="1155"/>
      <c r="J50" s="1156"/>
      <c r="K50" s="63">
        <v>0</v>
      </c>
      <c r="L50" s="64">
        <v>200</v>
      </c>
      <c r="M50" s="64">
        <v>0</v>
      </c>
      <c r="N50" s="64">
        <v>0</v>
      </c>
      <c r="O50" s="65">
        <v>0</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4578</v>
      </c>
      <c r="L52" s="64">
        <v>4810</v>
      </c>
      <c r="M52" s="64">
        <v>4852</v>
      </c>
      <c r="N52" s="64">
        <v>5874</v>
      </c>
      <c r="O52" s="65">
        <v>5481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572</v>
      </c>
      <c r="L53" s="69">
        <v>326</v>
      </c>
      <c r="M53" s="69">
        <v>494</v>
      </c>
      <c r="N53" s="69">
        <v>-303</v>
      </c>
      <c r="O53" s="70">
        <v>309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2016-04-22T04:03:18Z</cp:lastPrinted>
  <dcterms:created xsi:type="dcterms:W3CDTF">2016-02-15T01:28:32Z</dcterms:created>
  <dcterms:modified xsi:type="dcterms:W3CDTF">2016-04-27T01:29:15Z</dcterms:modified>
  <cp:category/>
</cp:coreProperties>
</file>