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G102" i="11" l="1"/>
  <c r="CR102" i="11"/>
  <c r="AU88" i="1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<sst xmlns="http://schemas.openxmlformats.org/spreadsheetml/2006/main" count="1087" uniqueCount="551">
  <si>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</si>
  <si>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</si>
  <si>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</si>
  <si>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</si>
  <si>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</si>
  <si>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</si>
  <si>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</si>
  <si>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</si>
  <si>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</si>
  <si>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</si>
  <si>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</si>
  <si>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</si>
  <si>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</si>
  <si>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</si>
  <si>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</si>
  <si>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</si>
  <si>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</si>
  <si>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</si>
  <si>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</si>
  <si>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</si>
  <si>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</si>
  <si>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</si>
  <si>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</si>
  <si>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</si>
  <si>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</si>
  <si>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</si>
  <si>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</si>
  <si>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</si>
  <si>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</si>
  <si>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</si>
  <si>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</si>
  <si>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</si>
  <si>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</si>
  <si>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</si>
  <si>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</si>
  <si>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</si>
  <si>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</si>
  <si>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</si>
  <si>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</si>
  <si>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</si>
  <si>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</si>
  <si>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</si>
  <si>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</si>
  <si>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</si>
  <si>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</si>
  <si>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</si>
  <si>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</si>
  <si>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</si>
  <si>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</si>
  <si>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</si>
  <si>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</si>
  <si>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</si>
  <si>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</si>
  <si>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</si>
  <si>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</si>
  <si>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</si>
  <si>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</si>
  <si>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</si>
  <si>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</si>
  <si>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</si>
  <si>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</si>
  <si>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</si>
  <si>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</si>
  <si>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</si>
  <si>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</si>
  <si>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</si>
  <si>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</si>
  <si>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</si>
  <si>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</si>
  <si>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</si>
  <si>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</si>
  <si>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</si>
  <si>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</si>
  <si>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</si>
  <si>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</si>
  <si>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</si>
  <si>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</si>
  <si>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</si>
  <si>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</si>
  <si>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</si>
  <si>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</si>
  <si>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</si>
  <si>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</si>
  <si>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</si>
  <si>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</si>
  <si>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</si>
  <si>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</si>
  <si>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</si>
  <si>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</si>
  <si>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</si>
  <si>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</si>
  <si>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</si>
  <si>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</si>
  <si>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</si>
  <si>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</si>
  <si>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</si>
  <si>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</si>
  <si>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</si>
  <si>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</si>
  <si>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</si>
  <si>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</si>
  <si>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</si>
  <si>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</si>
  <si>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</si>
  <si>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</si>
  <si>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</si>
  <si>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</si>
  <si>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</si>
  <si>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</si>
  <si>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</si>
  <si>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</si>
  <si>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</si>
  <si>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</si>
  <si>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</si>
  <si>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</si>
  <si>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</si>
  <si>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</si>
  <si>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</si>
  <si>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</si>
  <si>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</si>
  <si>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</si>
  <si>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</si>
  <si>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</si>
  <si>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</si>
  <si>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</si>
  <si>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</si>
  <si>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</si>
  <si>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</si>
  <si>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</si>
  <si>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</si>
  <si>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</si>
  <si>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</si>
  <si>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</si>
  <si>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</si>
  <si>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</si>
  <si>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</si>
  <si>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</si>
  <si>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</si>
  <si>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</si>
  <si>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</si>
  <si>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</si>
  <si>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</si>
  <si>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</si>
  <si>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</si>
  <si>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</si>
  <si>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</si>
  <si>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</si>
  <si>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</si>
  <si>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</si>
  <si>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</si>
  <si>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</si>
  <si>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</si>
  <si>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</si>
  <si>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</si>
  <si>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</si>
  <si>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</si>
  <si>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</si>
  <si>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</si>
  <si>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</si>
  <si>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</si>
  <si>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</si>
  <si>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</si>
  <si>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</si>
  <si>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</si>
  <si>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</si>
  <si>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</si>
  <si>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</si>
  <si>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</si>
  <si>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</si>
  <si>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</si>
  <si>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</si>
  <si>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</si>
  <si>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</si>
  <si>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</si>
  <si>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</si>
  <si>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</si>
  <si>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</si>
  <si>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</si>
  <si>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</si>
  <si>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</si>
  <si>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</si>
  <si>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</si>
  <si>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</si>
  <si>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</si>
  <si>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</si>
  <si>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</si>
  <si>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</si>
  <si>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</si>
  <si>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</si>
  <si>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</si>
  <si>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</si>
  <si>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</si>
  <si>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</si>
  <si>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</si>
  <si>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</si>
  <si>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</si>
  <si>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岐阜県岐南町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</si>
  <si>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</si>
  <si>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</si>
  <si>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</si>
  <si>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</si>
  <si>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</si>
  <si>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</si>
  <si>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</si>
  <si>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</si>
  <si>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</si>
  <si>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</si>
  <si>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</si>
  <si>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</si>
  <si>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</si>
  <si>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</si>
  <si>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</si>
  <si>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</si>
  <si>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</si>
  <si>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</si>
  <si>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</si>
  <si>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</si>
  <si>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</si>
  <si>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</si>
  <si>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</si>
  <si>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</si>
  <si>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</si>
  <si>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</si>
  <si>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</si>
  <si>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</si>
  <si>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</si>
  <si>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</si>
  <si>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</si>
  <si>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</si>
  <si>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</si>
  <si>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</si>
  <si>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</si>
  <si>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</si>
  <si>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</si>
  <si>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</si>
  <si>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</si>
  <si>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</si>
  <si>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</si>
  <si>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</si>
  <si>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</si>
  <si>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</si>
  <si>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</si>
  <si>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</si>
  <si>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</si>
  <si>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</si>
  <si>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</si>
  <si>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</si>
  <si>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</si>
  <si>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</si>
  <si>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</si>
  <si>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</si>
  <si>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</si>
  <si>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</si>
  <si>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</si>
  <si>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</si>
  <si>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</si>
  <si>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</si>
  <si>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</si>
  <si>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</si>
  <si>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</si>
  <si>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</si>
  <si>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</si>
  <si>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</si>
  <si>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</si>
  <si>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</si>
  <si>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</si>
  <si>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</si>
  <si>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</si>
  <si>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</si>
  <si>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</si>
  <si>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</si>
  <si>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</si>
  <si>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</si>
  <si>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</si>
  <si>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</si>
  <si>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</si>
  <si>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</si>
  <si>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</si>
  <si>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</si>
  <si>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</si>
  <si>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</si>
  <si>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</si>
  <si>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</si>
  <si>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</si>
  <si>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</si>
  <si>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</si>
  <si>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</si>
  <si>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</si>
  <si>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</si>
  <si>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</si>
  <si>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</si>
  <si>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</si>
  <si>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</si>
  <si>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</si>
  <si>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</si>
  <si>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</si>
  <si>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</si>
  <si>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</si>
  <si>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</si>
  <si>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</si>
  <si>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</si>
  <si>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</si>
  <si>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</si>
  <si>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</si>
  <si>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</si>
  <si>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</si>
  <si>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</si>
  <si>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</si>
  <si>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</si>
  <si>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</si>
  <si>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</si>
  <si>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</si>
  <si>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</si>
  <si>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</si>
  <si>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</si>
  <si>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</si>
  <si>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</si>
  <si>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</si>
  <si>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</si>
  <si>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</si>
  <si>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</si>
  <si>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</si>
  <si>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</si>
  <si>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</si>
  <si>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</si>
  <si>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</si>
  <si>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</si>
  <si>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</si>
  <si>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</si>
  <si>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</si>
  <si>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</si>
  <si>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</si>
  <si>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</si>
  <si>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</si>
  <si>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</si>
  <si>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</si>
  <si>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</si>
  <si>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</si>
  <si>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</si>
  <si>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</si>
  <si>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</si>
  <si>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</si>
  <si>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</si>
  <si>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</si>
  <si>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</si>
  <si>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岐阜県岐南町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</si>
  <si>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</si>
  <si>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</si>
  <si>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</si>
  <si>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</si>
  <si>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</si>
  <si>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</si>
  <si>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</si>
  <si>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</si>
  <si>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</si>
  <si>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</si>
  <si>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</si>
  <si>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</si>
  <si>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</si>
  <si>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</si>
  <si>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</si>
  <si>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</si>
  <si>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</si>
  <si>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</si>
  <si>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</si>
  <si>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</si>
  <si>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</si>
  <si>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</si>
  <si>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</si>
  <si>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</si>
  <si>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</si>
  <si>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</si>
  <si>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</si>
  <si>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</si>
  <si>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</si>
  <si>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</si>
  <si>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</si>
  <si>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</si>
  <si>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</si>
  <si>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</si>
  <si>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</si>
  <si>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</si>
  <si>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</si>
  <si>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</si>
  <si>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</si>
  <si>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</si>
  <si>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</si>
  <si>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</si>
  <si>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</si>
  <si>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</si>
  <si>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</si>
  <si>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</si>
  <si>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</si>
  <si>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</si>
  <si>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</si>
  <si>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</si>
  <si>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</si>
  <si>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</si>
  <si>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</si>
  <si>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</si>
  <si>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</si>
  <si>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</si>
  <si>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</si>
  <si>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</si>
  <si>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</si>
  <si>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</si>
  <si>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</si>
  <si>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</si>
  <si>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</si>
  <si>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</si>
  <si>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</si>
  <si>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</si>
  <si>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</si>
  <si>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</si>
  <si>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</si>
  <si>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</si>
  <si>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</si>
  <si>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</si>
  <si>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</si>
  <si>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</si>
  <si>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</si>
  <si>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</si>
  <si>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</si>
  <si>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</si>
  <si>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</si>
  <si>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</si>
  <si>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</si>
  <si>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</si>
  <si>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</si>
  <si>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</si>
  <si>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</si>
  <si>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</si>
  <si>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</si>
  <si>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</si>
  <si>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</si>
  <si>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</si>
  <si>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</si>
  <si>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</si>
  <si>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</si>
  <si>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</si>
  <si>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</si>
  <si>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</si>
  <si>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</si>
  <si>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</si>
  <si>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</si>
  <si>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</si>
  <si>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</si>
  <si>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</si>
  <si>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</si>
  <si>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</si>
  <si>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</si>
  <si>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</si>
  <si>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</si>
  <si>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</si>
  <si>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</si>
  <si>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</si>
  <si>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</si>
  <si>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</si>
  <si>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</si>
  <si>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</si>
  <si>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</si>
  <si>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</si>
  <si>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</si>
  <si>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</si>
  <si>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</si>
  <si>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</si>
  <si>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</si>
  <si>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</si>
  <si>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</si>
  <si>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</si>
  <si>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</si>
  <si>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</si>
  <si>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</si>
  <si>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</si>
  <si>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</si>
  <si>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</si>
  <si>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</si>
  <si>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</si>
  <si>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</si>
  <si>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</si>
  <si>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</si>
  <si>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</si>
  <si>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</si>
  <si>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</si>
  <si>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</si>
  <si>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</si>
  <si>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</si>
  <si>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</si>
  <si>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</si>
  <si>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</si>
  <si>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</si>
  <si>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</si>
  <si>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</si>
  <si>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</si>
  <si>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</si>
  <si>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</si>
  <si>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</si>
  <si>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</si>
  <si>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</si>
  <si>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</si>
  <si>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</si>
  <si>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</si>
  <si>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</si>
  <si>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</si>
  <si>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</si>
  <si>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</si>
  <si>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</si>
  <si>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</si>
  <si>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</si>
  <si>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</si>
  <si>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</si>
  <si>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</si>
  <si>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</si>
  <si>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</si>
  <si>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</si>
  <si>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</si>
  <si>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</si>
  <si>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</si>
  <si>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</si>
  <si>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</si>
  <si>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0.63</t>
  </si>
  <si>
    <t>▲ 0.89</t>
  </si>
  <si>
    <t>水道事業会計</t>
  </si>
  <si>
    <t>一般会計</t>
  </si>
  <si>
    <t>国民健康保険特別会計</t>
  </si>
  <si>
    <t>介護保険特別会計</t>
  </si>
  <si>
    <t>後期高齢者医療特別会計</t>
  </si>
  <si>
    <t>羽島郡二町教育委員会特別会計</t>
  </si>
  <si>
    <t>下水道事業特別会計</t>
  </si>
  <si>
    <t>その他会計（赤字）</t>
  </si>
  <si>
    <t>その他会計（黒字）</t>
  </si>
  <si>
    <t>基金から580百万円繰入</t>
    <rPh sb="0" eb="2">
      <t>キキン</t>
    </rPh>
    <rPh sb="7" eb="10">
      <t>ヒャクマンエン</t>
    </rPh>
    <rPh sb="10" eb="12">
      <t>クリイレ</t>
    </rPh>
    <phoneticPr fontId="2"/>
  </si>
  <si>
    <t>-</t>
    <phoneticPr fontId="2"/>
  </si>
  <si>
    <t>-</t>
    <phoneticPr fontId="2"/>
  </si>
  <si>
    <t>基金から47百万繰入</t>
    <rPh sb="0" eb="2">
      <t>キキン</t>
    </rPh>
    <rPh sb="6" eb="8">
      <t>ヒャクマン</t>
    </rPh>
    <rPh sb="8" eb="10">
      <t>クリイレ</t>
    </rPh>
    <phoneticPr fontId="2"/>
  </si>
  <si>
    <t>岐阜羽島衛生施設組合</t>
    <rPh sb="0" eb="4">
      <t>ギフハシマ</t>
    </rPh>
    <rPh sb="4" eb="6">
      <t>エイセイ</t>
    </rPh>
    <rPh sb="6" eb="8">
      <t>シセツ</t>
    </rPh>
    <rPh sb="8" eb="10">
      <t>クミアイ</t>
    </rPh>
    <phoneticPr fontId="2"/>
  </si>
  <si>
    <t>-</t>
    <phoneticPr fontId="2"/>
  </si>
  <si>
    <t>木曽川右岸地帯水防事務組合</t>
    <rPh sb="0" eb="3">
      <t>キソガワ</t>
    </rPh>
    <rPh sb="3" eb="5">
      <t>ウガン</t>
    </rPh>
    <rPh sb="5" eb="7">
      <t>チタイ</t>
    </rPh>
    <rPh sb="7" eb="9">
      <t>スイボウ</t>
    </rPh>
    <rPh sb="9" eb="11">
      <t>ジム</t>
    </rPh>
    <rPh sb="11" eb="13">
      <t>クミアイ</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</si>
  <si>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</si>
  <si>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</si>
  <si>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</si>
  <si>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基金から16607百万繰入</t>
    <rPh sb="0" eb="2">
      <t>キキン</t>
    </rPh>
    <rPh sb="9" eb="11">
      <t>ヒャクマン</t>
    </rPh>
    <rPh sb="11" eb="13">
      <t>クリイレ</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</si>
  <si>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</si>
  <si>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</si>
  <si>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</si>
  <si>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</si>
  <si>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</si>
  <si>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基金から1464百万繰入</t>
    <rPh sb="0" eb="2">
      <t>キキン</t>
    </rPh>
    <rPh sb="8" eb="10">
      <t>ヒャクマン</t>
    </rPh>
    <rPh sb="10" eb="12">
      <t>クリイレ</t>
    </rPh>
    <phoneticPr fontId="2"/>
  </si>
  <si>
    <t>岐阜県地方競馬組合</t>
    <rPh sb="0" eb="3">
      <t>ギフケン</t>
    </rPh>
    <rPh sb="3" eb="5">
      <t>チホウ</t>
    </rPh>
    <rPh sb="5" eb="7">
      <t>ケイバ</t>
    </rPh>
    <rPh sb="7" eb="9">
      <t>クミアイ</t>
    </rPh>
    <phoneticPr fontId="2"/>
  </si>
  <si>
    <t>-</t>
    <phoneticPr fontId="2"/>
  </si>
  <si>
    <t>岐南町土地開発公社</t>
    <rPh sb="0" eb="3">
      <t>ギナンチョウ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</si>
</sst>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29343</c:v>
                </c:pt>
                <c:pt idx="1">
                  <c:v>11970</c:v>
                </c:pt>
                <c:pt idx="2">
                  <c:v>40958</c:v>
                </c:pt>
                <c:pt idx="3">
                  <c:v>40833</c:v>
                </c:pt>
                <c:pt idx="4">
                  <c:v>42760</c:v>
                </c:pt>
              </c:numCache>
            </c:numRef>
          </c:val>
          <c:smooth val="0"/>
        </c:ser>
        <c:dLbls>
          <c:showLegendKey val="0"/>
          <c:showVal val="0"/>
          <c:showCatName val="0"/>
          <c:showSerName val="0"/>
          <c:showPercent val="0"/>
          <c:showBubbleSize val="0"/>
        </c:dLbls>
        <c:marker val="1"/>
        <c:smooth val="0"/>
        <c:axId val="94458624"/>
        <c:axId val="94460544"/>
      </c:lineChart>
      <c:catAx>
        <c:axId val="9445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60544"/>
        <c:crosses val="autoZero"/>
        <c:auto val="1"/>
        <c:lblAlgn val="ctr"/>
        <c:lblOffset val="100"/>
        <c:tickLblSkip val="1"/>
        <c:tickMarkSkip val="1"/>
        <c:noMultiLvlLbl val="0"/>
      </c:catAx>
      <c:valAx>
        <c:axId val="94460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5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7.79</c:v>
                </c:pt>
                <c:pt idx="1">
                  <c:v>9.82</c:v>
                </c:pt>
                <c:pt idx="2">
                  <c:v>9.98</c:v>
                </c:pt>
                <c:pt idx="3">
                  <c:v>9.15</c:v>
                </c:pt>
                <c:pt idx="4">
                  <c:v>8.2200000000000006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31.68</c:v>
                </c:pt>
                <c:pt idx="1">
                  <c:v>31.5</c:v>
                </c:pt>
                <c:pt idx="2">
                  <c:v>31.48</c:v>
                </c:pt>
                <c:pt idx="3">
                  <c:v>31.13</c:v>
                </c:pt>
                <c:pt idx="4">
                  <c:v>31.31</c:v>
                </c:pt>
              </c:numCache>
            </c:numRef>
          </c:val>
        </c:ser>
        <c:dLbls>
          <c:showLegendKey val="0"/>
          <c:showVal val="0"/>
          <c:showCatName val="0"/>
          <c:showSerName val="0"/>
          <c:showPercent val="0"/>
          <c:showBubbleSize val="0"/>
        </c:dLbls>
        <c:gapWidth val="250"/>
        <c:overlap val="100"/>
        <c:axId val="93828608"/>
        <c:axId val="9383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c:v>
                </c:pt>
                <c:pt idx="1">
                  <c:v>2.17</c:v>
                </c:pt>
                <c:pt idx="2">
                  <c:v>0.25</c:v>
                </c:pt>
                <c:pt idx="3">
                  <c:v>-0.63</c:v>
                </c:pt>
                <c:pt idx="4">
                  <c:v>-0.89</c:v>
                </c:pt>
              </c:numCache>
            </c:numRef>
          </c:val>
          <c:smooth val="0"/>
        </c:ser>
        <c:dLbls>
          <c:showLegendKey val="0"/>
          <c:showVal val="0"/>
          <c:showCatName val="0"/>
          <c:showSerName val="0"/>
          <c:showPercent val="0"/>
          <c:showBubbleSize val="0"/>
        </c:dLbls>
        <c:marker val="1"/>
        <c:smooth val="0"/>
        <c:axId val="93828608"/>
        <c:axId val="93830528"/>
      </c:lineChart>
      <c:catAx>
        <c:axId val="938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830528"/>
        <c:crosses val="autoZero"/>
        <c:auto val="1"/>
        <c:lblAlgn val="ctr"/>
        <c:lblOffset val="100"/>
        <c:tickLblSkip val="1"/>
        <c:tickMarkSkip val="1"/>
        <c:noMultiLvlLbl val="0"/>
      </c:catAx>
      <c:valAx>
        <c:axId val="938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0.94</c:v>
                </c:pt>
                <c:pt idx="6">
                  <c:v>#N/A</c:v>
                </c:pt>
                <c:pt idx="7">
                  <c:v>0</c:v>
                </c:pt>
                <c:pt idx="8">
                  <c:v>#N/A</c:v>
                </c:pt>
                <c:pt idx="9">
                  <c:v>0</c:v>
                </c:pt>
              </c:numCache>
            </c:numRef>
          </c:val>
        </c:ser>
        <c:ser>
          <c:idx val="4"/>
          <c:order val="4"/>
          <c:tx>
            <c:strRef>
              <c:f>データシート!$A$31</c:f>
              <c:strCache>
                <c:ptCount val="1"/>
                <c:pt idx="0">
                  <c:v>羽島郡二町教育委員会特別会計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0.18</c:v>
                </c:pt>
                <c:pt idx="4">
                  <c:v>#N/A</c:v>
                </c:pt>
                <c:pt idx="5">
                  <c:v>0.21</c:v>
                </c:pt>
                <c:pt idx="6">
                  <c:v>#N/A</c:v>
                </c:pt>
                <c:pt idx="7">
                  <c:v>0.17</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1.44</c:v>
                </c:pt>
                <c:pt idx="2">
                  <c:v>#N/A</c:v>
                </c:pt>
                <c:pt idx="3">
                  <c:v>1.26</c:v>
                </c:pt>
                <c:pt idx="4">
                  <c:v>#N/A</c:v>
                </c:pt>
                <c:pt idx="5">
                  <c:v>1.06</c:v>
                </c:pt>
                <c:pt idx="6">
                  <c:v>#N/A</c:v>
                </c:pt>
                <c:pt idx="7">
                  <c:v>0.71</c:v>
                </c:pt>
                <c:pt idx="8">
                  <c:v>#N/A</c:v>
                </c:pt>
                <c:pt idx="9">
                  <c:v>1.28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2.0499999999999998</c:v>
                </c:pt>
                <c:pt idx="2">
                  <c:v>#N/A</c:v>
                </c:pt>
                <c:pt idx="3">
                  <c:v>2.2599999999999998</c:v>
                </c:pt>
                <c:pt idx="4">
                  <c:v>#N/A</c:v>
                </c:pt>
                <c:pt idx="5">
                  <c:v>1.03</c:v>
                </c:pt>
                <c:pt idx="6">
                  <c:v>#N/A</c:v>
                </c:pt>
                <c:pt idx="7">
                  <c:v>2.16</c:v>
                </c:pt>
                <c:pt idx="8">
                  <c:v>#N/A</c:v>
                </c:pt>
                <c:pt idx="9">
                  <c:v>2.73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7.88</c:v>
                </c:pt>
                <c:pt idx="2">
                  <c:v>#N/A</c:v>
                </c:pt>
                <c:pt idx="3">
                  <c:v>9.7899999999999991</c:v>
                </c:pt>
                <c:pt idx="4">
                  <c:v>#N/A</c:v>
                </c:pt>
                <c:pt idx="5">
                  <c:v>9.9499999999999993</c:v>
                </c:pt>
                <c:pt idx="6">
                  <c:v>#N/A</c:v>
                </c:pt>
                <c:pt idx="7">
                  <c:v>9.1199999999999992</c:v>
                </c:pt>
                <c:pt idx="8">
                  <c:v>#N/A</c:v>
                </c:pt>
                <c:pt idx="9">
                  <c:v>8.19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10.38</c:v>
                </c:pt>
                <c:pt idx="2">
                  <c:v>#N/A</c:v>
                </c:pt>
                <c:pt idx="3">
                  <c:v>12.67</c:v>
                </c:pt>
                <c:pt idx="4">
                  <c:v>#N/A</c:v>
                </c:pt>
                <c:pt idx="5">
                  <c:v>15.47</c:v>
                </c:pt>
                <c:pt idx="6">
                  <c:v>#N/A</c:v>
                </c:pt>
                <c:pt idx="7">
                  <c:v>17.95</c:v>
                </c:pt>
                <c:pt idx="8">
                  <c:v>#N/A</c:v>
                </c:pt>
                <c:pt idx="9">
                  <c:v>20.43</c:v>
                </c:pt>
              </c:numCache>
            </c:numRef>
          </c:val>
        </c:ser>
        <c:dLbls>
          <c:showLegendKey val="0"/>
          <c:showVal val="0"/>
          <c:showCatName val="0"/>
          <c:showSerName val="0"/>
          <c:showPercent val="0"/>
          <c:showBubbleSize val="0"/>
        </c:dLbls>
        <c:gapWidth val="150"/>
        <c:overlap val="100"/>
        <c:axId val="93990272"/>
        <c:axId val="94004352"/>
      </c:barChart>
      <c:catAx>
        <c:axId val="939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04352"/>
        <c:crosses val="autoZero"/>
        <c:auto val="1"/>
        <c:lblAlgn val="ctr"/>
        <c:lblOffset val="100"/>
        <c:tickLblSkip val="1"/>
        <c:tickMarkSkip val="1"/>
        <c:noMultiLvlLbl val="0"/>
      </c:catAx>
      <c:valAx>
        <c:axId val="940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9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527</c:v>
                </c:pt>
                <c:pt idx="5">
                  <c:v>537</c:v>
                </c:pt>
                <c:pt idx="8">
                  <c:v>538</c:v>
                </c:pt>
                <c:pt idx="11">
                  <c:v>549</c:v>
                </c:pt>
                <c:pt idx="14">
                  <c:v>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6</c:v>
                </c:pt>
                <c:pt idx="6">
                  <c:v>10</c:v>
                </c:pt>
                <c:pt idx="9">
                  <c:v>7</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310</c:v>
                </c:pt>
                <c:pt idx="3">
                  <c:v>299</c:v>
                </c:pt>
                <c:pt idx="6">
                  <c:v>305</c:v>
                </c:pt>
                <c:pt idx="9">
                  <c:v>302</c:v>
                </c:pt>
                <c:pt idx="12">
                  <c:v>306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602</c:v>
                </c:pt>
                <c:pt idx="3">
                  <c:v>590</c:v>
                </c:pt>
                <c:pt idx="6">
                  <c:v>459</c:v>
                </c:pt>
                <c:pt idx="9">
                  <c:v>443</c:v>
                </c:pt>
                <c:pt idx="12">
                  <c:v>426</c:v>
                </c:pt>
              </c:numCache>
            </c:numRef>
          </c:val>
        </c:ser>
        <c:dLbls>
          <c:showLegendKey val="0"/>
          <c:showVal val="0"/>
          <c:showCatName val="0"/>
          <c:showSerName val="0"/>
          <c:showPercent val="0"/>
          <c:showBubbleSize val="0"/>
        </c:dLbls>
        <c:gapWidth val="100"/>
        <c:overlap val="100"/>
        <c:axId val="95779072"/>
        <c:axId val="9579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388</c:v>
                </c:pt>
                <c:pt idx="2">
                  <c:v>#N/A</c:v>
                </c:pt>
                <c:pt idx="3">
                  <c:v>#N/A</c:v>
                </c:pt>
                <c:pt idx="4">
                  <c:v>358</c:v>
                </c:pt>
                <c:pt idx="5">
                  <c:v>#N/A</c:v>
                </c:pt>
                <c:pt idx="6">
                  <c:v>#N/A</c:v>
                </c:pt>
                <c:pt idx="7">
                  <c:v>236</c:v>
                </c:pt>
                <c:pt idx="8">
                  <c:v>#N/A</c:v>
                </c:pt>
                <c:pt idx="9">
                  <c:v>#N/A</c:v>
                </c:pt>
                <c:pt idx="10">
                  <c:v>203</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95779072"/>
        <c:axId val="95797632"/>
      </c:lineChart>
      <c:catAx>
        <c:axId val="957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7632"/>
        <c:crosses val="autoZero"/>
        <c:auto val="1"/>
        <c:lblAlgn val="ctr"/>
        <c:lblOffset val="100"/>
        <c:tickLblSkip val="1"/>
        <c:tickMarkSkip val="1"/>
        <c:noMultiLvlLbl val="0"/>
      </c:catAx>
      <c:valAx>
        <c:axId val="9579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6383</c:v>
                </c:pt>
                <c:pt idx="5">
                  <c:v>6411</c:v>
                </c:pt>
                <c:pt idx="8">
                  <c:v>6426</c:v>
                </c:pt>
                <c:pt idx="11">
                  <c:v>6499</c:v>
                </c:pt>
                <c:pt idx="14">
                  <c:v>6371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4483</c:v>
                </c:pt>
                <c:pt idx="5">
                  <c:v>4723</c:v>
                </c:pt>
                <c:pt idx="8">
                  <c:v>4647</c:v>
                </c:pt>
                <c:pt idx="11">
                  <c:v>4612</c:v>
                </c:pt>
                <c:pt idx="14">
                  <c:v>4214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513</c:v>
                </c:pt>
                <c:pt idx="3">
                  <c:v>446</c:v>
                </c:pt>
                <c:pt idx="6">
                  <c:v>403</c:v>
                </c:pt>
                <c:pt idx="9">
                  <c:v>502</c:v>
                </c:pt>
                <c:pt idx="12">
                  <c:v>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c:v>
                </c:pt>
                <c:pt idx="3">
                  <c:v>34</c:v>
                </c:pt>
                <c:pt idx="6">
                  <c:v>110</c:v>
                </c:pt>
                <c:pt idx="9">
                  <c:v>104</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3796</c:v>
                </c:pt>
                <c:pt idx="3">
                  <c:v>3785</c:v>
                </c:pt>
                <c:pt idx="6">
                  <c:v>3576</c:v>
                </c:pt>
                <c:pt idx="9">
                  <c:v>3380</c:v>
                </c:pt>
                <c:pt idx="12">
                  <c:v>3235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3776</c:v>
                </c:pt>
                <c:pt idx="3">
                  <c:v>3604</c:v>
                </c:pt>
                <c:pt idx="6">
                  <c:v>3635</c:v>
                </c:pt>
                <c:pt idx="9">
                  <c:v>3513</c:v>
                </c:pt>
                <c:pt idx="12">
                  <c:v>3878</c:v>
                </c:pt>
              </c:numCache>
            </c:numRef>
          </c:val>
        </c:ser>
        <c:dLbls>
          <c:showLegendKey val="0"/>
          <c:showVal val="0"/>
          <c:showCatName val="0"/>
          <c:showSerName val="0"/>
          <c:showPercent val="0"/>
          <c:showBubbleSize val="0"/>
        </c:dLbls>
        <c:gapWidth val="100"/>
        <c:overlap val="100"/>
        <c:axId val="95992064"/>
        <c:axId val="9599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992064"/>
        <c:axId val="95998336"/>
      </c:lineChart>
      <c:catAx>
        <c:axId val="959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98336"/>
        <c:crosses val="autoZero"/>
        <c:auto val="1"/>
        <c:lblAlgn val="ctr"/>
        <c:lblOffset val="100"/>
        <c:tickLblSkip val="1"/>
        <c:tickMarkSkip val="1"/>
        <c:noMultiLvlLbl val="0"/>
      </c:catAx>
      <c:valAx>
        <c:axId val="9599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24,706
24,224
7.91
8,196,883
7,257,079
395,302
4,810,388
3,878,082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年度は、対前年度を</a:t>
          </a:r>
          <a:r>
            <a:rPr kumimoji="1" lang="en-US" altLang="ja-JP" sz="1300">
              <a:latin typeface="ＭＳ Ｐゴシック"/>
            </a:rPr>
            <a:t>0.01</a:t>
          </a:r>
          <a:r>
            <a:rPr kumimoji="1" lang="ja-JP" altLang="en-US" sz="1300">
              <a:latin typeface="ＭＳ Ｐゴシック"/>
            </a:rPr>
            <a:t>上回り、類似団体、全国、県内平均も上回った。しかし、長引く景気低迷により、今後も厳しい財政状況が懸念されるため、歳出においては、事務事業の見直しの継続、民間活力の導入推進などによる経費削減を図り、歳入においては町税の徴収率向上に努め、持続可能な財政運営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7" name="直線コネクタ 66"/>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100189</xdr:rowOff>
    </xdr:to>
    <xdr:cxnSp macro="">
      <xdr:nvCxnSpPr>
        <xdr:cNvPr id="70" name="直線コネクタ 69"/>
        <xdr:cNvCxnSpPr/>
      </xdr:nvCxnSpPr>
      <xdr:spPr>
        <a:xfrm>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33161</xdr:rowOff>
    </xdr:from>
    <xdr:to>
      <xdr:col>4</xdr:col>
      <xdr:colOff>482600</xdr:colOff>
      <xdr:row>40</xdr:row>
      <xdr:rowOff>86783</xdr:rowOff>
    </xdr:to>
    <xdr:cxnSp macro="">
      <xdr:nvCxnSpPr>
        <xdr:cNvPr id="73" name="直線コネクタ 72"/>
        <xdr:cNvCxnSpPr/>
      </xdr:nvCxnSpPr>
      <xdr:spPr>
        <a:xfrm>
          <a:off x="2336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33161</xdr:rowOff>
    </xdr:to>
    <xdr:cxnSp macro="">
      <xdr:nvCxnSpPr>
        <xdr:cNvPr id="76" name="直線コネクタ 75"/>
        <xdr:cNvCxnSpPr/>
      </xdr:nvCxnSpPr>
      <xdr:spPr>
        <a:xfrm>
          <a:off x="1447800" y="685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6" name="円/楕円 85"/>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7"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49389</xdr:rowOff>
    </xdr:from>
    <xdr:to>
      <xdr:col>6</xdr:col>
      <xdr:colOff>50800</xdr:colOff>
      <xdr:row>40</xdr:row>
      <xdr:rowOff>150989</xdr:rowOff>
    </xdr:to>
    <xdr:sp macro="" textlink="">
      <xdr:nvSpPr>
        <xdr:cNvPr id="88" name="円/楕円 87"/>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161166</xdr:rowOff>
    </xdr:from>
    <xdr:ext cx="736600" cy="259045"/>
    <xdr:sp macro="" textlink="">
      <xdr:nvSpPr>
        <xdr:cNvPr id="89" name="テキスト ボックス 88"/>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153811</xdr:rowOff>
    </xdr:from>
    <xdr:to>
      <xdr:col>3</xdr:col>
      <xdr:colOff>330200</xdr:colOff>
      <xdr:row>40</xdr:row>
      <xdr:rowOff>83961</xdr:rowOff>
    </xdr:to>
    <xdr:sp macro="" textlink="">
      <xdr:nvSpPr>
        <xdr:cNvPr id="92" name="円/楕円 91"/>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94138</xdr:rowOff>
    </xdr:from>
    <xdr:ext cx="762000" cy="259045"/>
    <xdr:sp macro="" textlink="">
      <xdr:nvSpPr>
        <xdr:cNvPr id="93" name="テキスト ボックス 92"/>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4" name="円/楕円 93"/>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5" name="テキスト ボックス 94"/>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類似団体、全国、県内平均を上回る水準で推移しているが、平成</a:t>
          </a:r>
          <a:r>
            <a:rPr kumimoji="1" lang="en-US" altLang="ja-JP" sz="1300">
              <a:latin typeface="ＭＳ Ｐゴシック"/>
            </a:rPr>
            <a:t>26</a:t>
          </a:r>
          <a:r>
            <a:rPr kumimoji="1" lang="ja-JP" altLang="en-US" sz="1300">
              <a:latin typeface="ＭＳ Ｐゴシック"/>
            </a:rPr>
            <a:t>年度は前年度を</a:t>
          </a:r>
          <a:r>
            <a:rPr kumimoji="1" lang="en-US" altLang="ja-JP" sz="1300">
              <a:latin typeface="ＭＳ Ｐゴシック"/>
            </a:rPr>
            <a:t>2.3</a:t>
          </a:r>
          <a:r>
            <a:rPr kumimoji="1" lang="ja-JP" altLang="en-US" sz="1300">
              <a:latin typeface="ＭＳ Ｐゴシック"/>
            </a:rPr>
            <a:t>ポイント下回る結果となった。要因としては、予定していた普通建設事業費を翌年度へ繰り越したことが大きい。社会保障費の増加が懸念される今後においては、民間委託等の活用による人件費などの義務的経費の抑制や、町税の徴収強化等の取組みによる一般財源の確保により、比率の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63</xdr:row>
      <xdr:rowOff>61214</xdr:rowOff>
    </xdr:to>
    <xdr:cxnSp macro="">
      <xdr:nvCxnSpPr>
        <xdr:cNvPr id="128" name="直線コネクタ 127"/>
        <xdr:cNvCxnSpPr/>
      </xdr:nvCxnSpPr>
      <xdr:spPr>
        <a:xfrm>
          <a:off x="4114800" y="1075156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121666</xdr:rowOff>
    </xdr:to>
    <xdr:cxnSp macro="">
      <xdr:nvCxnSpPr>
        <xdr:cNvPr id="131" name="直線コネクタ 130"/>
        <xdr:cNvCxnSpPr/>
      </xdr:nvCxnSpPr>
      <xdr:spPr>
        <a:xfrm>
          <a:off x="3225800" y="10621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68580</xdr:rowOff>
    </xdr:to>
    <xdr:cxnSp macro="">
      <xdr:nvCxnSpPr>
        <xdr:cNvPr id="134" name="直線コネクタ 133"/>
        <xdr:cNvCxnSpPr/>
      </xdr:nvCxnSpPr>
      <xdr:spPr>
        <a:xfrm flipV="1">
          <a:off x="2336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68580</xdr:rowOff>
    </xdr:to>
    <xdr:cxnSp macro="">
      <xdr:nvCxnSpPr>
        <xdr:cNvPr id="137" name="直線コネクタ 136"/>
        <xdr:cNvCxnSpPr/>
      </xdr:nvCxnSpPr>
      <xdr:spPr>
        <a:xfrm>
          <a:off x="1447800" y="106067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7" name="円/楕円 146"/>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8"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49" name="円/楕円 148"/>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11193</xdr:rowOff>
    </xdr:from>
    <xdr:ext cx="736600" cy="259045"/>
    <xdr:sp macro="" textlink="">
      <xdr:nvSpPr>
        <xdr:cNvPr id="150" name="テキスト ボックス 149"/>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1" name="円/楕円 150"/>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52" name="テキスト ボックス 151"/>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3" name="円/楕円 152"/>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4" name="テキスト ボックス 15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5" name="円/楕円 154"/>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6" name="テキスト ボックス 155"/>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近年、類似団体、全国、県内平均を下回っている要因としては、ゴミ処理業務や消防業務を一部事務組合及び広域連合で実施していることがあげられる。</a:t>
          </a:r>
          <a:endParaRPr kumimoji="1" lang="en-US" altLang="ja-JP" sz="1300">
            <a:latin typeface="ＭＳ Ｐゴシック"/>
          </a:endParaRPr>
        </a:p>
        <a:p>
          <a:r>
            <a:rPr kumimoji="1" lang="ja-JP" altLang="en-US" sz="1300">
              <a:latin typeface="ＭＳ Ｐゴシック"/>
            </a:rPr>
            <a:t>　今後も施設の民間委託や指定管理者制度の積極的導入により、経常経費の削減を図る。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156012</xdr:rowOff>
    </xdr:from>
    <xdr:to>
      <xdr:col>7</xdr:col>
      <xdr:colOff>152400</xdr:colOff>
      <xdr:row>82</xdr:row>
      <xdr:rowOff>20501</xdr:rowOff>
    </xdr:to>
    <xdr:cxnSp macro="">
      <xdr:nvCxnSpPr>
        <xdr:cNvPr id="191" name="直線コネクタ 190"/>
        <xdr:cNvCxnSpPr/>
      </xdr:nvCxnSpPr>
      <xdr:spPr>
        <a:xfrm>
          <a:off x="4114800" y="14043462"/>
          <a:ext cx="8382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156012</xdr:rowOff>
    </xdr:from>
    <xdr:to>
      <xdr:col>6</xdr:col>
      <xdr:colOff>0</xdr:colOff>
      <xdr:row>82</xdr:row>
      <xdr:rowOff>8869</xdr:rowOff>
    </xdr:to>
    <xdr:cxnSp macro="">
      <xdr:nvCxnSpPr>
        <xdr:cNvPr id="194" name="直線コネクタ 193"/>
        <xdr:cNvCxnSpPr/>
      </xdr:nvCxnSpPr>
      <xdr:spPr>
        <a:xfrm flipV="1">
          <a:off x="3225800" y="14043462"/>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8869</xdr:rowOff>
    </xdr:from>
    <xdr:to>
      <xdr:col>4</xdr:col>
      <xdr:colOff>482600</xdr:colOff>
      <xdr:row>82</xdr:row>
      <xdr:rowOff>56583</xdr:rowOff>
    </xdr:to>
    <xdr:cxnSp macro="">
      <xdr:nvCxnSpPr>
        <xdr:cNvPr id="197" name="直線コネクタ 196"/>
        <xdr:cNvCxnSpPr/>
      </xdr:nvCxnSpPr>
      <xdr:spPr>
        <a:xfrm flipV="1">
          <a:off x="2336800" y="14067769"/>
          <a:ext cx="889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29276</xdr:rowOff>
    </xdr:from>
    <xdr:to>
      <xdr:col>3</xdr:col>
      <xdr:colOff>279400</xdr:colOff>
      <xdr:row>82</xdr:row>
      <xdr:rowOff>56583</xdr:rowOff>
    </xdr:to>
    <xdr:cxnSp macro="">
      <xdr:nvCxnSpPr>
        <xdr:cNvPr id="200" name="直線コネクタ 199"/>
        <xdr:cNvCxnSpPr/>
      </xdr:nvCxnSpPr>
      <xdr:spPr>
        <a:xfrm>
          <a:off x="1447800" y="14088176"/>
          <a:ext cx="889000" cy="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141151</xdr:rowOff>
    </xdr:from>
    <xdr:to>
      <xdr:col>7</xdr:col>
      <xdr:colOff>203200</xdr:colOff>
      <xdr:row>82</xdr:row>
      <xdr:rowOff>71301</xdr:rowOff>
    </xdr:to>
    <xdr:sp macro="" textlink="">
      <xdr:nvSpPr>
        <xdr:cNvPr id="210" name="円/楕円 209"/>
        <xdr:cNvSpPr/>
      </xdr:nvSpPr>
      <xdr:spPr>
        <a:xfrm>
          <a:off x="4902200" y="14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62428</xdr:rowOff>
    </xdr:from>
    <xdr:ext cx="762000" cy="259045"/>
    <xdr:sp macro="" textlink="">
      <xdr:nvSpPr>
        <xdr:cNvPr id="211" name="人件費・物件費等の状況該当値テキスト"/>
        <xdr:cNvSpPr txBox="1"/>
      </xdr:nvSpPr>
      <xdr:spPr>
        <a:xfrm>
          <a:off x="5041900" y="13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105212</xdr:rowOff>
    </xdr:from>
    <xdr:to>
      <xdr:col>6</xdr:col>
      <xdr:colOff>50800</xdr:colOff>
      <xdr:row>82</xdr:row>
      <xdr:rowOff>35362</xdr:rowOff>
    </xdr:to>
    <xdr:sp macro="" textlink="">
      <xdr:nvSpPr>
        <xdr:cNvPr id="212" name="円/楕円 211"/>
        <xdr:cNvSpPr/>
      </xdr:nvSpPr>
      <xdr:spPr>
        <a:xfrm>
          <a:off x="4064000" y="139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45539</xdr:rowOff>
    </xdr:from>
    <xdr:ext cx="736600" cy="259045"/>
    <xdr:sp macro="" textlink="">
      <xdr:nvSpPr>
        <xdr:cNvPr id="213" name="テキスト ボックス 212"/>
        <xdr:cNvSpPr txBox="1"/>
      </xdr:nvSpPr>
      <xdr:spPr>
        <a:xfrm>
          <a:off x="3733800" y="1376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129519</xdr:rowOff>
    </xdr:from>
    <xdr:to>
      <xdr:col>4</xdr:col>
      <xdr:colOff>533400</xdr:colOff>
      <xdr:row>82</xdr:row>
      <xdr:rowOff>59669</xdr:rowOff>
    </xdr:to>
    <xdr:sp macro="" textlink="">
      <xdr:nvSpPr>
        <xdr:cNvPr id="214" name="円/楕円 213"/>
        <xdr:cNvSpPr/>
      </xdr:nvSpPr>
      <xdr:spPr>
        <a:xfrm>
          <a:off x="3175000" y="140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69846</xdr:rowOff>
    </xdr:from>
    <xdr:ext cx="762000" cy="259045"/>
    <xdr:sp macro="" textlink="">
      <xdr:nvSpPr>
        <xdr:cNvPr id="215" name="テキスト ボックス 214"/>
        <xdr:cNvSpPr txBox="1"/>
      </xdr:nvSpPr>
      <xdr:spPr>
        <a:xfrm>
          <a:off x="2844800" y="137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5783</xdr:rowOff>
    </xdr:from>
    <xdr:to>
      <xdr:col>3</xdr:col>
      <xdr:colOff>330200</xdr:colOff>
      <xdr:row>82</xdr:row>
      <xdr:rowOff>107383</xdr:rowOff>
    </xdr:to>
    <xdr:sp macro="" textlink="">
      <xdr:nvSpPr>
        <xdr:cNvPr id="216" name="円/楕円 215"/>
        <xdr:cNvSpPr/>
      </xdr:nvSpPr>
      <xdr:spPr>
        <a:xfrm>
          <a:off x="2286000" y="140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117560</xdr:rowOff>
    </xdr:from>
    <xdr:ext cx="762000" cy="259045"/>
    <xdr:sp macro="" textlink="">
      <xdr:nvSpPr>
        <xdr:cNvPr id="217" name="テキスト ボックス 216"/>
        <xdr:cNvSpPr txBox="1"/>
      </xdr:nvSpPr>
      <xdr:spPr>
        <a:xfrm>
          <a:off x="1955800" y="1383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149926</xdr:rowOff>
    </xdr:from>
    <xdr:to>
      <xdr:col>2</xdr:col>
      <xdr:colOff>127000</xdr:colOff>
      <xdr:row>82</xdr:row>
      <xdr:rowOff>80076</xdr:rowOff>
    </xdr:to>
    <xdr:sp macro="" textlink="">
      <xdr:nvSpPr>
        <xdr:cNvPr id="218" name="円/楕円 217"/>
        <xdr:cNvSpPr/>
      </xdr:nvSpPr>
      <xdr:spPr>
        <a:xfrm>
          <a:off x="1397000" y="140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90253</xdr:rowOff>
    </xdr:from>
    <xdr:ext cx="762000" cy="259045"/>
    <xdr:sp macro="" textlink="">
      <xdr:nvSpPr>
        <xdr:cNvPr id="219" name="テキスト ボックス 218"/>
        <xdr:cNvSpPr txBox="1"/>
      </xdr:nvSpPr>
      <xdr:spPr>
        <a:xfrm>
          <a:off x="1066800" y="1380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例年、給与水準の適正化に努め、類似団体、全国市、全国町村平均を下回っている。国家公務員の給与改定特例法による給与削減が終了した現在では、平成</a:t>
          </a:r>
          <a:r>
            <a:rPr kumimoji="1" lang="en-US" altLang="ja-JP" sz="1300">
              <a:latin typeface="ＭＳ Ｐゴシック"/>
            </a:rPr>
            <a:t>22</a:t>
          </a:r>
          <a:r>
            <a:rPr kumimoji="1" lang="ja-JP" altLang="en-US" sz="1300">
              <a:latin typeface="ＭＳ Ｐゴシック"/>
            </a:rPr>
            <a:t>年以前の水準に近くなった。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167821</xdr:rowOff>
    </xdr:to>
    <xdr:cxnSp macro="">
      <xdr:nvCxnSpPr>
        <xdr:cNvPr id="255" name="直線コネクタ 254"/>
        <xdr:cNvCxnSpPr/>
      </xdr:nvCxnSpPr>
      <xdr:spPr>
        <a:xfrm>
          <a:off x="16179800" y="14271777"/>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87</xdr:row>
      <xdr:rowOff>136979</xdr:rowOff>
    </xdr:to>
    <xdr:cxnSp macro="">
      <xdr:nvCxnSpPr>
        <xdr:cNvPr id="258" name="直線コネクタ 257"/>
        <xdr:cNvCxnSpPr/>
      </xdr:nvCxnSpPr>
      <xdr:spPr>
        <a:xfrm flipV="1">
          <a:off x="15290800" y="14271777"/>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79527</xdr:rowOff>
    </xdr:from>
    <xdr:to>
      <xdr:col>22</xdr:col>
      <xdr:colOff>203200</xdr:colOff>
      <xdr:row>87</xdr:row>
      <xdr:rowOff>136979</xdr:rowOff>
    </xdr:to>
    <xdr:cxnSp macro="">
      <xdr:nvCxnSpPr>
        <xdr:cNvPr id="261" name="直線コネクタ 260"/>
        <xdr:cNvCxnSpPr/>
      </xdr:nvCxnSpPr>
      <xdr:spPr>
        <a:xfrm>
          <a:off x="14401800" y="149956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87</xdr:row>
      <xdr:rowOff>79527</xdr:rowOff>
    </xdr:to>
    <xdr:cxnSp macro="">
      <xdr:nvCxnSpPr>
        <xdr:cNvPr id="264" name="直線コネクタ 263"/>
        <xdr:cNvCxnSpPr/>
      </xdr:nvCxnSpPr>
      <xdr:spPr>
        <a:xfrm>
          <a:off x="13512800" y="14168362"/>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4" name="円/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6" name="円/楕円 275"/>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7" name="テキスト ボックス 276"/>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86179</xdr:rowOff>
    </xdr:from>
    <xdr:to>
      <xdr:col>22</xdr:col>
      <xdr:colOff>254000</xdr:colOff>
      <xdr:row>88</xdr:row>
      <xdr:rowOff>16329</xdr:rowOff>
    </xdr:to>
    <xdr:sp macro="" textlink="">
      <xdr:nvSpPr>
        <xdr:cNvPr id="278" name="円/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26506</xdr:rowOff>
    </xdr:from>
    <xdr:ext cx="762000" cy="259045"/>
    <xdr:sp macro="" textlink="">
      <xdr:nvSpPr>
        <xdr:cNvPr id="279" name="テキスト ボックス 278"/>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0" name="円/楕円 279"/>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1" name="テキスト ボックス 280"/>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82" name="円/楕円 281"/>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170439</xdr:rowOff>
    </xdr:from>
    <xdr:ext cx="762000" cy="259045"/>
    <xdr:sp macro="" textlink="">
      <xdr:nvSpPr>
        <xdr:cNvPr id="283" name="テキスト ボックス 282"/>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例年、職員の退職補充といった形での新規採用を実施しており、類似団体、全国、県内平均を下回る水準で推移している。</a:t>
          </a:r>
          <a:endParaRPr kumimoji="1" lang="en-US" altLang="ja-JP" sz="1300">
            <a:latin typeface="ＭＳ Ｐゴシック"/>
          </a:endParaRPr>
        </a:p>
        <a:p>
          <a:r>
            <a:rPr kumimoji="1" lang="ja-JP" altLang="en-US" sz="1300">
              <a:latin typeface="ＭＳ Ｐゴシック"/>
            </a:rPr>
            <a:t>　今後も適正な定員管理の維持に努める。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31387</xdr:rowOff>
    </xdr:from>
    <xdr:to>
      <xdr:col>24</xdr:col>
      <xdr:colOff>558800</xdr:colOff>
      <xdr:row>59</xdr:row>
      <xdr:rowOff>58965</xdr:rowOff>
    </xdr:to>
    <xdr:cxnSp macro="">
      <xdr:nvCxnSpPr>
        <xdr:cNvPr id="320" name="直線コネクタ 319"/>
        <xdr:cNvCxnSpPr/>
      </xdr:nvCxnSpPr>
      <xdr:spPr>
        <a:xfrm>
          <a:off x="16179800" y="101469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31387</xdr:rowOff>
    </xdr:from>
    <xdr:to>
      <xdr:col>23</xdr:col>
      <xdr:colOff>406400</xdr:colOff>
      <xdr:row>59</xdr:row>
      <xdr:rowOff>42878</xdr:rowOff>
    </xdr:to>
    <xdr:cxnSp macro="">
      <xdr:nvCxnSpPr>
        <xdr:cNvPr id="323" name="直線コネクタ 322"/>
        <xdr:cNvCxnSpPr/>
      </xdr:nvCxnSpPr>
      <xdr:spPr>
        <a:xfrm flipV="1">
          <a:off x="15290800" y="1014693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42878</xdr:rowOff>
    </xdr:from>
    <xdr:to>
      <xdr:col>22</xdr:col>
      <xdr:colOff>203200</xdr:colOff>
      <xdr:row>59</xdr:row>
      <xdr:rowOff>70455</xdr:rowOff>
    </xdr:to>
    <xdr:cxnSp macro="">
      <xdr:nvCxnSpPr>
        <xdr:cNvPr id="326" name="直線コネクタ 325"/>
        <xdr:cNvCxnSpPr/>
      </xdr:nvCxnSpPr>
      <xdr:spPr>
        <a:xfrm flipV="1">
          <a:off x="14401800" y="101584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67008</xdr:rowOff>
    </xdr:from>
    <xdr:to>
      <xdr:col>21</xdr:col>
      <xdr:colOff>0</xdr:colOff>
      <xdr:row>59</xdr:row>
      <xdr:rowOff>70455</xdr:rowOff>
    </xdr:to>
    <xdr:cxnSp macro="">
      <xdr:nvCxnSpPr>
        <xdr:cNvPr id="329" name="直線コネクタ 328"/>
        <xdr:cNvCxnSpPr/>
      </xdr:nvCxnSpPr>
      <xdr:spPr>
        <a:xfrm>
          <a:off x="13512800" y="101825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8165</xdr:rowOff>
    </xdr:from>
    <xdr:to>
      <xdr:col>24</xdr:col>
      <xdr:colOff>609600</xdr:colOff>
      <xdr:row>59</xdr:row>
      <xdr:rowOff>109765</xdr:rowOff>
    </xdr:to>
    <xdr:sp macro="" textlink="">
      <xdr:nvSpPr>
        <xdr:cNvPr id="339" name="円/楕円 338"/>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24692</xdr:rowOff>
    </xdr:from>
    <xdr:ext cx="762000" cy="259045"/>
    <xdr:sp macro="" textlink="">
      <xdr:nvSpPr>
        <xdr:cNvPr id="340" name="定員管理の状況該当値テキスト"/>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152037</xdr:rowOff>
    </xdr:from>
    <xdr:to>
      <xdr:col>23</xdr:col>
      <xdr:colOff>457200</xdr:colOff>
      <xdr:row>59</xdr:row>
      <xdr:rowOff>82187</xdr:rowOff>
    </xdr:to>
    <xdr:sp macro="" textlink="">
      <xdr:nvSpPr>
        <xdr:cNvPr id="341" name="円/楕円 340"/>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92364</xdr:rowOff>
    </xdr:from>
    <xdr:ext cx="736600" cy="259045"/>
    <xdr:sp macro="" textlink="">
      <xdr:nvSpPr>
        <xdr:cNvPr id="342" name="テキスト ボックス 341"/>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163528</xdr:rowOff>
    </xdr:from>
    <xdr:to>
      <xdr:col>22</xdr:col>
      <xdr:colOff>254000</xdr:colOff>
      <xdr:row>59</xdr:row>
      <xdr:rowOff>93678</xdr:rowOff>
    </xdr:to>
    <xdr:sp macro="" textlink="">
      <xdr:nvSpPr>
        <xdr:cNvPr id="343" name="円/楕円 342"/>
        <xdr:cNvSpPr/>
      </xdr:nvSpPr>
      <xdr:spPr>
        <a:xfrm>
          <a:off x="15240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103855</xdr:rowOff>
    </xdr:from>
    <xdr:ext cx="762000" cy="259045"/>
    <xdr:sp macro="" textlink="">
      <xdr:nvSpPr>
        <xdr:cNvPr id="344" name="テキスト ボックス 343"/>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19655</xdr:rowOff>
    </xdr:from>
    <xdr:to>
      <xdr:col>21</xdr:col>
      <xdr:colOff>50800</xdr:colOff>
      <xdr:row>59</xdr:row>
      <xdr:rowOff>121255</xdr:rowOff>
    </xdr:to>
    <xdr:sp macro="" textlink="">
      <xdr:nvSpPr>
        <xdr:cNvPr id="345" name="円/楕円 344"/>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131432</xdr:rowOff>
    </xdr:from>
    <xdr:ext cx="762000" cy="259045"/>
    <xdr:sp macro="" textlink="">
      <xdr:nvSpPr>
        <xdr:cNvPr id="346" name="テキスト ボックス 345"/>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16208</xdr:rowOff>
    </xdr:from>
    <xdr:to>
      <xdr:col>19</xdr:col>
      <xdr:colOff>533400</xdr:colOff>
      <xdr:row>59</xdr:row>
      <xdr:rowOff>117808</xdr:rowOff>
    </xdr:to>
    <xdr:sp macro="" textlink="">
      <xdr:nvSpPr>
        <xdr:cNvPr id="347" name="円/楕円 346"/>
        <xdr:cNvSpPr/>
      </xdr:nvSpPr>
      <xdr:spPr>
        <a:xfrm>
          <a:off x="134620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127985</xdr:rowOff>
    </xdr:from>
    <xdr:ext cx="762000" cy="259045"/>
    <xdr:sp macro="" textlink="">
      <xdr:nvSpPr>
        <xdr:cNvPr id="348" name="テキスト ボックス 347"/>
        <xdr:cNvSpPr txBox="1"/>
      </xdr:nvSpPr>
      <xdr:spPr>
        <a:xfrm>
          <a:off x="13131800" y="99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地方債の発行抑制により、類似団体、全国、県内平均を下回る水準となった。</a:t>
          </a:r>
          <a:endParaRPr kumimoji="1" lang="en-US" altLang="ja-JP" sz="1300">
            <a:latin typeface="ＭＳ Ｐゴシック"/>
          </a:endParaRPr>
        </a:p>
        <a:p>
          <a:r>
            <a:rPr kumimoji="1" lang="ja-JP" altLang="en-US" sz="1300">
              <a:latin typeface="ＭＳ Ｐゴシック"/>
            </a:rPr>
            <a:t>　今後も発行額の抑制に努め、健全財政を維持していく。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52070</xdr:rowOff>
    </xdr:to>
    <xdr:cxnSp macro="">
      <xdr:nvCxnSpPr>
        <xdr:cNvPr id="381" name="直線コネクタ 380"/>
        <xdr:cNvCxnSpPr/>
      </xdr:nvCxnSpPr>
      <xdr:spPr>
        <a:xfrm flipV="1">
          <a:off x="16179800" y="6960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1270</xdr:rowOff>
    </xdr:to>
    <xdr:cxnSp macro="">
      <xdr:nvCxnSpPr>
        <xdr:cNvPr id="384" name="直線コネクタ 383"/>
        <xdr:cNvCxnSpPr/>
      </xdr:nvCxnSpPr>
      <xdr:spPr>
        <a:xfrm flipV="1">
          <a:off x="15290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129963</xdr:rowOff>
    </xdr:to>
    <xdr:cxnSp macro="">
      <xdr:nvCxnSpPr>
        <xdr:cNvPr id="387" name="直線コネクタ 386"/>
        <xdr:cNvCxnSpPr/>
      </xdr:nvCxnSpPr>
      <xdr:spPr>
        <a:xfrm flipV="1">
          <a:off x="14401800" y="720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38946</xdr:rowOff>
    </xdr:to>
    <xdr:cxnSp macro="">
      <xdr:nvCxnSpPr>
        <xdr:cNvPr id="390" name="直線コネクタ 389"/>
        <xdr:cNvCxnSpPr/>
      </xdr:nvCxnSpPr>
      <xdr:spPr>
        <a:xfrm flipV="1">
          <a:off x="13512800" y="7330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0" name="円/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3" name="テキスト ボックス 402"/>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4" name="円/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05" name="テキスト ボックス 404"/>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6" name="円/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19490</xdr:rowOff>
    </xdr:from>
    <xdr:ext cx="762000" cy="259045"/>
    <xdr:sp macro="" textlink="">
      <xdr:nvSpPr>
        <xdr:cNvPr id="407" name="テキスト ボックス 406"/>
        <xdr:cNvSpPr txBox="1"/>
      </xdr:nvSpPr>
      <xdr:spPr>
        <a:xfrm>
          <a:off x="14020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8" name="円/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99923</xdr:rowOff>
    </xdr:from>
    <xdr:ext cx="762000" cy="259045"/>
    <xdr:sp macro="" textlink="">
      <xdr:nvSpPr>
        <xdr:cNvPr id="409" name="テキスト ボックス 408"/>
        <xdr:cNvSpPr txBox="1"/>
      </xdr:nvSpPr>
      <xdr:spPr>
        <a:xfrm>
          <a:off x="13131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地方債現在高（一般会計）に比べ充当可能基金が上回っているなどの要因から、将来負担比率は算定されていない。</a:t>
          </a:r>
          <a:endParaRPr kumimoji="1" lang="en-US" altLang="ja-JP" sz="1300">
            <a:latin typeface="ＭＳ Ｐゴシック"/>
          </a:endParaRPr>
        </a:p>
        <a:p>
          <a:r>
            <a:rPr kumimoji="1" lang="ja-JP" altLang="en-US" sz="1300">
              <a:latin typeface="ＭＳ Ｐゴシック"/>
            </a:rPr>
            <a:t>　今後も行財政改革を進め、健全財政運営に努める。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24,706
24,224
7.91
8,196,883
7,257,079
395,302
4,810,388
3,878,082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類似団体、全国、県内平均を下回っている要因として、保育所の民営化や施設の指定管理者制度の導入があげられる。</a:t>
          </a:r>
          <a:endParaRPr kumimoji="1" lang="en-US" altLang="ja-JP" sz="1300">
            <a:latin typeface="ＭＳ Ｐゴシック"/>
          </a:endParaRPr>
        </a:p>
        <a:p>
          <a:r>
            <a:rPr kumimoji="1" lang="ja-JP" altLang="en-US" sz="1300">
              <a:latin typeface="ＭＳ Ｐゴシック"/>
            </a:rPr>
            <a:t>　今後も定員管理計画等により人件費の適正化に努める。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2" name="直線コネクタ 61"/>
        <xdr:cNvCxnSpPr/>
      </xdr:nvCxnSpPr>
      <xdr:spPr>
        <a:xfrm flipV="1">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156718</xdr:rowOff>
    </xdr:to>
    <xdr:cxnSp macro="">
      <xdr:nvCxnSpPr>
        <xdr:cNvPr id="65" name="直線コネクタ 64"/>
        <xdr:cNvCxnSpPr/>
      </xdr:nvCxnSpPr>
      <xdr:spPr>
        <a:xfrm flipV="1">
          <a:off x="3098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156718</xdr:rowOff>
    </xdr:to>
    <xdr:cxnSp macro="">
      <xdr:nvCxnSpPr>
        <xdr:cNvPr id="68" name="直線コネクタ 67"/>
        <xdr:cNvCxnSpPr/>
      </xdr:nvCxnSpPr>
      <xdr:spPr>
        <a:xfrm>
          <a:off x="2209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147574</xdr:rowOff>
    </xdr:to>
    <xdr:cxnSp macro="">
      <xdr:nvCxnSpPr>
        <xdr:cNvPr id="71" name="直線コネクタ 70"/>
        <xdr:cNvCxnSpPr/>
      </xdr:nvCxnSpPr>
      <xdr:spPr>
        <a:xfrm>
          <a:off x="1320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1" name="円/楕円 80"/>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2"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3" name="円/楕円 82"/>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4" name="テキスト ボックス 83"/>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5" name="円/楕円 84"/>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6" name="テキスト ボックス 85"/>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7" name="円/楕円 86"/>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88" name="テキスト ボックス 87"/>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89" name="円/楕円 88"/>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0" name="テキスト ボックス 89"/>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類似団体とほぼ同水準で推移してきたが、平成</a:t>
          </a:r>
          <a:r>
            <a:rPr kumimoji="1" lang="en-US" altLang="ja-JP" sz="1300">
              <a:latin typeface="ＭＳ Ｐゴシック"/>
            </a:rPr>
            <a:t>26</a:t>
          </a:r>
          <a:r>
            <a:rPr kumimoji="1" lang="ja-JP" altLang="en-US" sz="1300">
              <a:latin typeface="ＭＳ Ｐゴシック"/>
            </a:rPr>
            <a:t>年度は平均を上回った。</a:t>
          </a:r>
          <a:endParaRPr kumimoji="1" lang="en-US" altLang="ja-JP" sz="1300">
            <a:latin typeface="ＭＳ Ｐゴシック"/>
          </a:endParaRPr>
        </a:p>
        <a:p>
          <a:r>
            <a:rPr kumimoji="1" lang="ja-JP" altLang="en-US" sz="1300">
              <a:latin typeface="ＭＳ Ｐゴシック"/>
            </a:rPr>
            <a:t>　今後も民間委託等の活用及び管理の見直しによる歳出削減に努める。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97282</xdr:rowOff>
    </xdr:to>
    <xdr:cxnSp macro="">
      <xdr:nvCxnSpPr>
        <xdr:cNvPr id="120" name="直線コネクタ 119"/>
        <xdr:cNvCxnSpPr/>
      </xdr:nvCxnSpPr>
      <xdr:spPr>
        <a:xfrm>
          <a:off x="15671800" y="2957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42418</xdr:rowOff>
    </xdr:to>
    <xdr:cxnSp macro="">
      <xdr:nvCxnSpPr>
        <xdr:cNvPr id="123" name="直線コネクタ 122"/>
        <xdr:cNvCxnSpPr/>
      </xdr:nvCxnSpPr>
      <xdr:spPr>
        <a:xfrm>
          <a:off x="14782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10414</xdr:rowOff>
    </xdr:to>
    <xdr:cxnSp macro="">
      <xdr:nvCxnSpPr>
        <xdr:cNvPr id="126" name="直線コネクタ 125"/>
        <xdr:cNvCxnSpPr/>
      </xdr:nvCxnSpPr>
      <xdr:spPr>
        <a:xfrm flipV="1">
          <a:off x="13893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10414</xdr:rowOff>
    </xdr:from>
    <xdr:to>
      <xdr:col>20</xdr:col>
      <xdr:colOff>158750</xdr:colOff>
      <xdr:row>17</xdr:row>
      <xdr:rowOff>28702</xdr:rowOff>
    </xdr:to>
    <xdr:cxnSp macro="">
      <xdr:nvCxnSpPr>
        <xdr:cNvPr id="129" name="直線コネクタ 128"/>
        <xdr:cNvCxnSpPr/>
      </xdr:nvCxnSpPr>
      <xdr:spPr>
        <a:xfrm flipV="1">
          <a:off x="13004800" y="2925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39" name="円/楕円 138"/>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63009</xdr:rowOff>
    </xdr:from>
    <xdr:ext cx="762000" cy="259045"/>
    <xdr:sp macro="" textlink="">
      <xdr:nvSpPr>
        <xdr:cNvPr id="140" name="物件費該当値テキスト"/>
        <xdr:cNvSpPr txBox="1"/>
      </xdr:nvSpPr>
      <xdr:spPr>
        <a:xfrm>
          <a:off x="165989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1" name="円/楕円 140"/>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103395</xdr:rowOff>
    </xdr:from>
    <xdr:ext cx="736600" cy="259045"/>
    <xdr:sp macro="" textlink="">
      <xdr:nvSpPr>
        <xdr:cNvPr id="142" name="テキスト ボックス 141"/>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3" name="円/楕円 142"/>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48531</xdr:rowOff>
    </xdr:from>
    <xdr:ext cx="762000" cy="259045"/>
    <xdr:sp macro="" textlink="">
      <xdr:nvSpPr>
        <xdr:cNvPr id="144" name="テキスト ボックス 143"/>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5" name="円/楕円 144"/>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71391</xdr:rowOff>
    </xdr:from>
    <xdr:ext cx="762000" cy="259045"/>
    <xdr:sp macro="" textlink="">
      <xdr:nvSpPr>
        <xdr:cNvPr id="146" name="テキスト ボックス 145"/>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149352</xdr:rowOff>
    </xdr:from>
    <xdr:to>
      <xdr:col>19</xdr:col>
      <xdr:colOff>6350</xdr:colOff>
      <xdr:row>17</xdr:row>
      <xdr:rowOff>79502</xdr:rowOff>
    </xdr:to>
    <xdr:sp macro="" textlink="">
      <xdr:nvSpPr>
        <xdr:cNvPr id="147" name="円/楕円 146"/>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89679</xdr:rowOff>
    </xdr:from>
    <xdr:ext cx="762000" cy="259045"/>
    <xdr:sp macro="" textlink="">
      <xdr:nvSpPr>
        <xdr:cNvPr id="148" name="テキスト ボックス 147"/>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近年、恒常的な社会保障費の増加により、扶助費の占める割合は類似団体、県内平均を上回っている。</a:t>
          </a:r>
          <a:endParaRPr kumimoji="1" lang="en-US" altLang="ja-JP" sz="1300">
            <a:latin typeface="ＭＳ Ｐゴシック"/>
          </a:endParaRPr>
        </a:p>
        <a:p>
          <a:r>
            <a:rPr kumimoji="1" lang="ja-JP" altLang="en-US" sz="1300">
              <a:latin typeface="ＭＳ Ｐゴシック"/>
            </a:rPr>
            <a:t>　前年度は若干の改善がみられたもの、今後も上昇傾向にある。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58</xdr:row>
      <xdr:rowOff>63500</xdr:rowOff>
    </xdr:to>
    <xdr:cxnSp macro="">
      <xdr:nvCxnSpPr>
        <xdr:cNvPr id="181" name="直線コネクタ 180"/>
        <xdr:cNvCxnSpPr/>
      </xdr:nvCxnSpPr>
      <xdr:spPr>
        <a:xfrm>
          <a:off x="3987800" y="9817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95250</xdr:rowOff>
    </xdr:to>
    <xdr:cxnSp macro="">
      <xdr:nvCxnSpPr>
        <xdr:cNvPr id="184" name="直線コネクタ 183"/>
        <xdr:cNvCxnSpPr/>
      </xdr:nvCxnSpPr>
      <xdr:spPr>
        <a:xfrm flipV="1">
          <a:off x="3098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57</xdr:row>
      <xdr:rowOff>95250</xdr:rowOff>
    </xdr:to>
    <xdr:cxnSp macro="">
      <xdr:nvCxnSpPr>
        <xdr:cNvPr id="187" name="直線コネクタ 186"/>
        <xdr:cNvCxnSpPr/>
      </xdr:nvCxnSpPr>
      <xdr:spPr>
        <a:xfrm>
          <a:off x="2209800" y="9626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25400</xdr:rowOff>
    </xdr:to>
    <xdr:cxnSp macro="">
      <xdr:nvCxnSpPr>
        <xdr:cNvPr id="190" name="直線コネクタ 189"/>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0" name="円/楕円 199"/>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01"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2" name="円/楕円 201"/>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3" name="テキスト ボックス 20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04" name="円/楕円 203"/>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05" name="テキスト ボックス 204"/>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06" name="円/楕円 205"/>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07" name="テキスト ボックス 206"/>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類似団体、全国、県内平均を上回っている</a:t>
          </a:r>
          <a:r>
            <a:rPr kumimoji="1" lang="ja-JP" altLang="en-US" sz="1300">
              <a:latin typeface="ＭＳ Ｐゴシック"/>
            </a:rPr>
            <a:t>要因は、繰出金の増加があげられる。特に下水道事業会計繰出金については、これまでに整備した下水道施設の元利償還金や維持管理経費としての繰出金が必要になっている。</a:t>
          </a:r>
          <a:endParaRPr kumimoji="1" lang="en-US" altLang="ja-JP" sz="1300">
            <a:latin typeface="ＭＳ Ｐゴシック"/>
          </a:endParaRPr>
        </a:p>
        <a:p>
          <a:r>
            <a:rPr kumimoji="1" lang="ja-JP" altLang="en-US" sz="1300">
              <a:latin typeface="ＭＳ Ｐゴシック"/>
            </a:rPr>
            <a:t>　今後は、下水道事業の経営健全化を促進することにより、一般会計の財政負担の軽減に努める。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110998</xdr:rowOff>
    </xdr:from>
    <xdr:to>
      <xdr:col>24</xdr:col>
      <xdr:colOff>31750</xdr:colOff>
      <xdr:row>57</xdr:row>
      <xdr:rowOff>124714</xdr:rowOff>
    </xdr:to>
    <xdr:cxnSp macro="">
      <xdr:nvCxnSpPr>
        <xdr:cNvPr id="239" name="直線コネクタ 238"/>
        <xdr:cNvCxnSpPr/>
      </xdr:nvCxnSpPr>
      <xdr:spPr>
        <a:xfrm>
          <a:off x="15671800" y="98836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110998</xdr:rowOff>
    </xdr:to>
    <xdr:cxnSp macro="">
      <xdr:nvCxnSpPr>
        <xdr:cNvPr id="242" name="直線コネクタ 241"/>
        <xdr:cNvCxnSpPr/>
      </xdr:nvCxnSpPr>
      <xdr:spPr>
        <a:xfrm>
          <a:off x="14782800" y="9837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65278</xdr:rowOff>
    </xdr:to>
    <xdr:cxnSp macro="">
      <xdr:nvCxnSpPr>
        <xdr:cNvPr id="245" name="直線コネクタ 244"/>
        <xdr:cNvCxnSpPr/>
      </xdr:nvCxnSpPr>
      <xdr:spPr>
        <a:xfrm>
          <a:off x="13893800" y="9815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42418</xdr:rowOff>
    </xdr:to>
    <xdr:cxnSp macro="">
      <xdr:nvCxnSpPr>
        <xdr:cNvPr id="248" name="直線コネクタ 247"/>
        <xdr:cNvCxnSpPr/>
      </xdr:nvCxnSpPr>
      <xdr:spPr>
        <a:xfrm>
          <a:off x="13004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58" name="円/楕円 257"/>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45991</xdr:rowOff>
    </xdr:from>
    <xdr:ext cx="762000" cy="259045"/>
    <xdr:sp macro="" textlink="">
      <xdr:nvSpPr>
        <xdr:cNvPr id="259"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0" name="円/楕円 259"/>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1" name="テキスト ボックス 260"/>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64" name="円/楕円 263"/>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65" name="テキスト ボックス 264"/>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66" name="円/楕円 265"/>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67" name="テキスト ボックス 26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類似団体、全国、県内平均を上回っている要因としては、ゴミ処理業務や消防業務を一部事務組合及び広域連合で実施していることがあげられる。</a:t>
          </a:r>
          <a:endParaRPr kumimoji="1" lang="en-US" altLang="ja-JP" sz="1300">
            <a:latin typeface="ＭＳ Ｐゴシック"/>
          </a:endParaRPr>
        </a:p>
        <a:p>
          <a:r>
            <a:rPr kumimoji="1" lang="ja-JP" altLang="en-US" sz="1300">
              <a:latin typeface="ＭＳ Ｐゴシック"/>
            </a:rPr>
            <a:t>　今後も、民営保育所への負担金など、歳出の増加が見込まれるため、経常的な補助事業を見直すなど、補助費等の抑制に努める。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37</xdr:row>
      <xdr:rowOff>156718</xdr:rowOff>
    </xdr:to>
    <xdr:cxnSp macro="">
      <xdr:nvCxnSpPr>
        <xdr:cNvPr id="297" name="直線コネクタ 296"/>
        <xdr:cNvCxnSpPr/>
      </xdr:nvCxnSpPr>
      <xdr:spPr>
        <a:xfrm>
          <a:off x="15671800" y="6486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143002</xdr:rowOff>
    </xdr:to>
    <xdr:cxnSp macro="">
      <xdr:nvCxnSpPr>
        <xdr:cNvPr id="300" name="直線コネクタ 299"/>
        <xdr:cNvCxnSpPr/>
      </xdr:nvCxnSpPr>
      <xdr:spPr>
        <a:xfrm>
          <a:off x="14782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120142</xdr:rowOff>
    </xdr:to>
    <xdr:cxnSp macro="">
      <xdr:nvCxnSpPr>
        <xdr:cNvPr id="303" name="直線コネクタ 302"/>
        <xdr:cNvCxnSpPr/>
      </xdr:nvCxnSpPr>
      <xdr:spPr>
        <a:xfrm flipV="1">
          <a:off x="13893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120142</xdr:rowOff>
    </xdr:to>
    <xdr:cxnSp macro="">
      <xdr:nvCxnSpPr>
        <xdr:cNvPr id="306" name="直線コネクタ 305"/>
        <xdr:cNvCxnSpPr/>
      </xdr:nvCxnSpPr>
      <xdr:spPr>
        <a:xfrm>
          <a:off x="13004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16" name="円/楕円 315"/>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17"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18" name="円/楕円 317"/>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19" name="テキスト ボックス 318"/>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0" name="円/楕円 319"/>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2" name="円/楕円 321"/>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3" name="テキスト ボックス 322"/>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4" name="円/楕円 32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5" name="テキスト ボックス 32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類似団体、全国、県内平均より低い割合で推移している。</a:t>
          </a:r>
          <a:endParaRPr kumimoji="1" lang="en-US" altLang="ja-JP" sz="1300">
            <a:latin typeface="ＭＳ Ｐゴシック"/>
          </a:endParaRPr>
        </a:p>
        <a:p>
          <a:r>
            <a:rPr kumimoji="1" lang="ja-JP" altLang="en-US" sz="1300">
              <a:latin typeface="ＭＳ Ｐゴシック"/>
            </a:rPr>
            <a:t>　しかしながら、今後予定されている、総合調理センター建設及び北小学校大規模改修工事等にかかる財源として、多額の地方債発行が見込まれるため、必要最低限の発行かつ借入条件の見直し等により、公債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119380</xdr:rowOff>
    </xdr:from>
    <xdr:to>
      <xdr:col>7</xdr:col>
      <xdr:colOff>15875</xdr:colOff>
      <xdr:row>74</xdr:row>
      <xdr:rowOff>157480</xdr:rowOff>
    </xdr:to>
    <xdr:cxnSp macro="">
      <xdr:nvCxnSpPr>
        <xdr:cNvPr id="358" name="直線コネクタ 357"/>
        <xdr:cNvCxnSpPr/>
      </xdr:nvCxnSpPr>
      <xdr:spPr>
        <a:xfrm flipV="1">
          <a:off x="3987800" y="12806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1270</xdr:rowOff>
    </xdr:to>
    <xdr:cxnSp macro="">
      <xdr:nvCxnSpPr>
        <xdr:cNvPr id="361" name="直線コネクタ 360"/>
        <xdr:cNvCxnSpPr/>
      </xdr:nvCxnSpPr>
      <xdr:spPr>
        <a:xfrm flipV="1">
          <a:off x="3098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76</xdr:row>
      <xdr:rowOff>35561</xdr:rowOff>
    </xdr:to>
    <xdr:cxnSp macro="">
      <xdr:nvCxnSpPr>
        <xdr:cNvPr id="364" name="直線コネクタ 363"/>
        <xdr:cNvCxnSpPr/>
      </xdr:nvCxnSpPr>
      <xdr:spPr>
        <a:xfrm flipV="1">
          <a:off x="2209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88900</xdr:rowOff>
    </xdr:to>
    <xdr:cxnSp macro="">
      <xdr:nvCxnSpPr>
        <xdr:cNvPr id="367" name="直線コネクタ 366"/>
        <xdr:cNvCxnSpPr/>
      </xdr:nvCxnSpPr>
      <xdr:spPr>
        <a:xfrm flipV="1">
          <a:off x="1320800" y="13065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77" name="円/楕円 376"/>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78"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79" name="円/楕円 37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0" name="テキスト ボックス 37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1" name="円/楕円 380"/>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2" name="テキスト ボックス 381"/>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3" name="円/楕円 382"/>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4" name="テキスト ボックス 383"/>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5" name="円/楕円 384"/>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86" name="テキスト ボックス 38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公債費以外の経常収支比率に占める割合は、類似団体平均とほぼ同水準で推移してきたが、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年度に引き続き平均を下回った。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今後も経常経費の削減のみならず、町税の徴収率向上などによる一般財源の確保により比率の減少に努める。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78</xdr:row>
      <xdr:rowOff>12700</xdr:rowOff>
    </xdr:to>
    <xdr:cxnSp macro="">
      <xdr:nvCxnSpPr>
        <xdr:cNvPr id="417" name="直線コネクタ 416"/>
        <xdr:cNvCxnSpPr/>
      </xdr:nvCxnSpPr>
      <xdr:spPr>
        <a:xfrm>
          <a:off x="15671800" y="13257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56135</xdr:rowOff>
    </xdr:to>
    <xdr:cxnSp macro="">
      <xdr:nvCxnSpPr>
        <xdr:cNvPr id="420" name="直線コネクタ 419"/>
        <xdr:cNvCxnSpPr/>
      </xdr:nvCxnSpPr>
      <xdr:spPr>
        <a:xfrm>
          <a:off x="14782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94996</xdr:rowOff>
    </xdr:to>
    <xdr:cxnSp macro="">
      <xdr:nvCxnSpPr>
        <xdr:cNvPr id="423" name="直線コネクタ 422"/>
        <xdr:cNvCxnSpPr/>
      </xdr:nvCxnSpPr>
      <xdr:spPr>
        <a:xfrm>
          <a:off x="13893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44704</xdr:rowOff>
    </xdr:to>
    <xdr:cxnSp macro="">
      <xdr:nvCxnSpPr>
        <xdr:cNvPr id="426" name="直線コネクタ 425"/>
        <xdr:cNvCxnSpPr/>
      </xdr:nvCxnSpPr>
      <xdr:spPr>
        <a:xfrm>
          <a:off x="13004800" y="12956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6" name="円/楕円 43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3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38" name="円/楕円 437"/>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40" name="円/楕円 439"/>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41" name="テキスト ボックス 440"/>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2" name="円/楕円 44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44" name="円/楕円 443"/>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45" name="テキスト ボックス 444"/>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162705</xdr:rowOff>
    </xdr:from>
    <xdr:to>
      <xdr:col>4</xdr:col>
      <xdr:colOff>1117600</xdr:colOff>
      <xdr:row>18</xdr:row>
      <xdr:rowOff>167168</xdr:rowOff>
    </xdr:to>
    <xdr:cxnSp macro="">
      <xdr:nvCxnSpPr>
        <xdr:cNvPr id="52" name="直線コネクタ 51"/>
        <xdr:cNvCxnSpPr/>
      </xdr:nvCxnSpPr>
      <xdr:spPr bwMode="auto">
        <a:xfrm flipV="1">
          <a:off x="5003800" y="3296430"/>
          <a:ext cx="647700" cy="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129765</xdr:rowOff>
    </xdr:from>
    <xdr:to>
      <xdr:col>4</xdr:col>
      <xdr:colOff>469900</xdr:colOff>
      <xdr:row>18</xdr:row>
      <xdr:rowOff>167168</xdr:rowOff>
    </xdr:to>
    <xdr:cxnSp macro="">
      <xdr:nvCxnSpPr>
        <xdr:cNvPr id="55" name="直線コネクタ 54"/>
        <xdr:cNvCxnSpPr/>
      </xdr:nvCxnSpPr>
      <xdr:spPr bwMode="auto">
        <a:xfrm>
          <a:off x="4305300" y="3263490"/>
          <a:ext cx="698500" cy="3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101038</xdr:rowOff>
    </xdr:from>
    <xdr:to>
      <xdr:col>3</xdr:col>
      <xdr:colOff>904875</xdr:colOff>
      <xdr:row>18</xdr:row>
      <xdr:rowOff>129765</xdr:rowOff>
    </xdr:to>
    <xdr:cxnSp macro="">
      <xdr:nvCxnSpPr>
        <xdr:cNvPr id="58" name="直線コネクタ 57"/>
        <xdr:cNvCxnSpPr/>
      </xdr:nvCxnSpPr>
      <xdr:spPr bwMode="auto">
        <a:xfrm>
          <a:off x="3606800" y="3234763"/>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101038</xdr:rowOff>
    </xdr:from>
    <xdr:to>
      <xdr:col>3</xdr:col>
      <xdr:colOff>206375</xdr:colOff>
      <xdr:row>18</xdr:row>
      <xdr:rowOff>134696</xdr:rowOff>
    </xdr:to>
    <xdr:cxnSp macro="">
      <xdr:nvCxnSpPr>
        <xdr:cNvPr id="61" name="直線コネクタ 60"/>
        <xdr:cNvCxnSpPr/>
      </xdr:nvCxnSpPr>
      <xdr:spPr bwMode="auto">
        <a:xfrm flipV="1">
          <a:off x="2908300" y="3234763"/>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111905</xdr:rowOff>
    </xdr:from>
    <xdr:to>
      <xdr:col>5</xdr:col>
      <xdr:colOff>34925</xdr:colOff>
      <xdr:row>19</xdr:row>
      <xdr:rowOff>42055</xdr:rowOff>
    </xdr:to>
    <xdr:sp macro="" textlink="">
      <xdr:nvSpPr>
        <xdr:cNvPr id="71" name="円/楕円 70"/>
        <xdr:cNvSpPr/>
      </xdr:nvSpPr>
      <xdr:spPr bwMode="auto">
        <a:xfrm>
          <a:off x="5600700" y="324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83982</xdr:rowOff>
    </xdr:from>
    <xdr:ext cx="762000" cy="259045"/>
    <xdr:sp macro="" textlink="">
      <xdr:nvSpPr>
        <xdr:cNvPr id="72" name="人口1人当たり決算額の推移該当値テキスト130"/>
        <xdr:cNvSpPr txBox="1"/>
      </xdr:nvSpPr>
      <xdr:spPr>
        <a:xfrm>
          <a:off x="5740400" y="32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116368</xdr:rowOff>
    </xdr:from>
    <xdr:to>
      <xdr:col>4</xdr:col>
      <xdr:colOff>520700</xdr:colOff>
      <xdr:row>19</xdr:row>
      <xdr:rowOff>46518</xdr:rowOff>
    </xdr:to>
    <xdr:sp macro="" textlink="">
      <xdr:nvSpPr>
        <xdr:cNvPr id="73" name="円/楕円 72"/>
        <xdr:cNvSpPr/>
      </xdr:nvSpPr>
      <xdr:spPr bwMode="auto">
        <a:xfrm>
          <a:off x="4953000" y="325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31295</xdr:rowOff>
    </xdr:from>
    <xdr:ext cx="736600" cy="259045"/>
    <xdr:sp macro="" textlink="">
      <xdr:nvSpPr>
        <xdr:cNvPr id="74" name="テキスト ボックス 73"/>
        <xdr:cNvSpPr txBox="1"/>
      </xdr:nvSpPr>
      <xdr:spPr>
        <a:xfrm>
          <a:off x="4622800" y="333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78965</xdr:rowOff>
    </xdr:from>
    <xdr:to>
      <xdr:col>3</xdr:col>
      <xdr:colOff>955675</xdr:colOff>
      <xdr:row>19</xdr:row>
      <xdr:rowOff>9115</xdr:rowOff>
    </xdr:to>
    <xdr:sp macro="" textlink="">
      <xdr:nvSpPr>
        <xdr:cNvPr id="75" name="円/楕円 74"/>
        <xdr:cNvSpPr/>
      </xdr:nvSpPr>
      <xdr:spPr bwMode="auto">
        <a:xfrm>
          <a:off x="4254500" y="321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165342</xdr:rowOff>
    </xdr:from>
    <xdr:ext cx="762000" cy="259045"/>
    <xdr:sp macro="" textlink="">
      <xdr:nvSpPr>
        <xdr:cNvPr id="76" name="テキスト ボックス 75"/>
        <xdr:cNvSpPr txBox="1"/>
      </xdr:nvSpPr>
      <xdr:spPr>
        <a:xfrm>
          <a:off x="3924300" y="329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50238</xdr:rowOff>
    </xdr:from>
    <xdr:to>
      <xdr:col>3</xdr:col>
      <xdr:colOff>257175</xdr:colOff>
      <xdr:row>18</xdr:row>
      <xdr:rowOff>151838</xdr:rowOff>
    </xdr:to>
    <xdr:sp macro="" textlink="">
      <xdr:nvSpPr>
        <xdr:cNvPr id="77" name="円/楕円 76"/>
        <xdr:cNvSpPr/>
      </xdr:nvSpPr>
      <xdr:spPr bwMode="auto">
        <a:xfrm>
          <a:off x="3556000" y="31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136615</xdr:rowOff>
    </xdr:from>
    <xdr:ext cx="762000" cy="259045"/>
    <xdr:sp macro="" textlink="">
      <xdr:nvSpPr>
        <xdr:cNvPr id="78" name="テキスト ボックス 77"/>
        <xdr:cNvSpPr txBox="1"/>
      </xdr:nvSpPr>
      <xdr:spPr>
        <a:xfrm>
          <a:off x="3225800" y="327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83896</xdr:rowOff>
    </xdr:from>
    <xdr:to>
      <xdr:col>2</xdr:col>
      <xdr:colOff>692150</xdr:colOff>
      <xdr:row>19</xdr:row>
      <xdr:rowOff>14046</xdr:rowOff>
    </xdr:to>
    <xdr:sp macro="" textlink="">
      <xdr:nvSpPr>
        <xdr:cNvPr id="79" name="円/楕円 78"/>
        <xdr:cNvSpPr/>
      </xdr:nvSpPr>
      <xdr:spPr bwMode="auto">
        <a:xfrm>
          <a:off x="2857500" y="321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170273</xdr:rowOff>
    </xdr:from>
    <xdr:ext cx="762000" cy="259045"/>
    <xdr:sp macro="" textlink="">
      <xdr:nvSpPr>
        <xdr:cNvPr id="80" name="テキスト ボックス 79"/>
        <xdr:cNvSpPr txBox="1"/>
      </xdr:nvSpPr>
      <xdr:spPr>
        <a:xfrm>
          <a:off x="2527300" y="33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59727</xdr:rowOff>
    </xdr:from>
    <xdr:to>
      <xdr:col>4</xdr:col>
      <xdr:colOff>1117600</xdr:colOff>
      <xdr:row>36</xdr:row>
      <xdr:rowOff>104630</xdr:rowOff>
    </xdr:to>
    <xdr:cxnSp macro="">
      <xdr:nvCxnSpPr>
        <xdr:cNvPr id="115" name="直線コネクタ 114"/>
        <xdr:cNvCxnSpPr/>
      </xdr:nvCxnSpPr>
      <xdr:spPr bwMode="auto">
        <a:xfrm>
          <a:off x="5003800" y="7012977"/>
          <a:ext cx="6477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13092</xdr:rowOff>
    </xdr:from>
    <xdr:to>
      <xdr:col>4</xdr:col>
      <xdr:colOff>469900</xdr:colOff>
      <xdr:row>36</xdr:row>
      <xdr:rowOff>59727</xdr:rowOff>
    </xdr:to>
    <xdr:cxnSp macro="">
      <xdr:nvCxnSpPr>
        <xdr:cNvPr id="118" name="直線コネクタ 117"/>
        <xdr:cNvCxnSpPr/>
      </xdr:nvCxnSpPr>
      <xdr:spPr bwMode="auto">
        <a:xfrm>
          <a:off x="4305300" y="6966342"/>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175430</xdr:rowOff>
    </xdr:from>
    <xdr:to>
      <xdr:col>3</xdr:col>
      <xdr:colOff>904875</xdr:colOff>
      <xdr:row>36</xdr:row>
      <xdr:rowOff>13092</xdr:rowOff>
    </xdr:to>
    <xdr:cxnSp macro="">
      <xdr:nvCxnSpPr>
        <xdr:cNvPr id="121" name="直線コネクタ 120"/>
        <xdr:cNvCxnSpPr/>
      </xdr:nvCxnSpPr>
      <xdr:spPr bwMode="auto">
        <a:xfrm>
          <a:off x="3606800" y="6785780"/>
          <a:ext cx="698500" cy="18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132388</xdr:rowOff>
    </xdr:from>
    <xdr:to>
      <xdr:col>3</xdr:col>
      <xdr:colOff>206375</xdr:colOff>
      <xdr:row>35</xdr:row>
      <xdr:rowOff>175430</xdr:rowOff>
    </xdr:to>
    <xdr:cxnSp macro="">
      <xdr:nvCxnSpPr>
        <xdr:cNvPr id="124" name="直線コネクタ 123"/>
        <xdr:cNvCxnSpPr/>
      </xdr:nvCxnSpPr>
      <xdr:spPr bwMode="auto">
        <a:xfrm>
          <a:off x="2908300" y="6742738"/>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53830</xdr:rowOff>
    </xdr:from>
    <xdr:to>
      <xdr:col>5</xdr:col>
      <xdr:colOff>34925</xdr:colOff>
      <xdr:row>36</xdr:row>
      <xdr:rowOff>155430</xdr:rowOff>
    </xdr:to>
    <xdr:sp macro="" textlink="">
      <xdr:nvSpPr>
        <xdr:cNvPr id="134" name="円/楕円 133"/>
        <xdr:cNvSpPr/>
      </xdr:nvSpPr>
      <xdr:spPr bwMode="auto">
        <a:xfrm>
          <a:off x="5600700" y="700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25907</xdr:rowOff>
    </xdr:from>
    <xdr:ext cx="762000" cy="259045"/>
    <xdr:sp macro="" textlink="">
      <xdr:nvSpPr>
        <xdr:cNvPr id="135" name="人口1人当たり決算額の推移該当値テキスト445"/>
        <xdr:cNvSpPr txBox="1"/>
      </xdr:nvSpPr>
      <xdr:spPr>
        <a:xfrm>
          <a:off x="5740400" y="69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8927</xdr:rowOff>
    </xdr:from>
    <xdr:to>
      <xdr:col>4</xdr:col>
      <xdr:colOff>520700</xdr:colOff>
      <xdr:row>36</xdr:row>
      <xdr:rowOff>110527</xdr:rowOff>
    </xdr:to>
    <xdr:sp macro="" textlink="">
      <xdr:nvSpPr>
        <xdr:cNvPr id="136" name="円/楕円 135"/>
        <xdr:cNvSpPr/>
      </xdr:nvSpPr>
      <xdr:spPr bwMode="auto">
        <a:xfrm>
          <a:off x="4953000" y="696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95304</xdr:rowOff>
    </xdr:from>
    <xdr:ext cx="736600" cy="259045"/>
    <xdr:sp macro="" textlink="">
      <xdr:nvSpPr>
        <xdr:cNvPr id="137" name="テキスト ボックス 136"/>
        <xdr:cNvSpPr txBox="1"/>
      </xdr:nvSpPr>
      <xdr:spPr>
        <a:xfrm>
          <a:off x="4622800" y="70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305192</xdr:rowOff>
    </xdr:from>
    <xdr:to>
      <xdr:col>3</xdr:col>
      <xdr:colOff>955675</xdr:colOff>
      <xdr:row>36</xdr:row>
      <xdr:rowOff>63892</xdr:rowOff>
    </xdr:to>
    <xdr:sp macro="" textlink="">
      <xdr:nvSpPr>
        <xdr:cNvPr id="138" name="円/楕円 137"/>
        <xdr:cNvSpPr/>
      </xdr:nvSpPr>
      <xdr:spPr bwMode="auto">
        <a:xfrm>
          <a:off x="4254500" y="691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48669</xdr:rowOff>
    </xdr:from>
    <xdr:ext cx="762000" cy="259045"/>
    <xdr:sp macro="" textlink="">
      <xdr:nvSpPr>
        <xdr:cNvPr id="139" name="テキスト ボックス 138"/>
        <xdr:cNvSpPr txBox="1"/>
      </xdr:nvSpPr>
      <xdr:spPr>
        <a:xfrm>
          <a:off x="3924300" y="700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124630</xdr:rowOff>
    </xdr:from>
    <xdr:to>
      <xdr:col>3</xdr:col>
      <xdr:colOff>257175</xdr:colOff>
      <xdr:row>35</xdr:row>
      <xdr:rowOff>226230</xdr:rowOff>
    </xdr:to>
    <xdr:sp macro="" textlink="">
      <xdr:nvSpPr>
        <xdr:cNvPr id="140" name="円/楕円 139"/>
        <xdr:cNvSpPr/>
      </xdr:nvSpPr>
      <xdr:spPr bwMode="auto">
        <a:xfrm>
          <a:off x="3556000" y="673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211007</xdr:rowOff>
    </xdr:from>
    <xdr:ext cx="762000" cy="259045"/>
    <xdr:sp macro="" textlink="">
      <xdr:nvSpPr>
        <xdr:cNvPr id="141" name="テキスト ボックス 140"/>
        <xdr:cNvSpPr txBox="1"/>
      </xdr:nvSpPr>
      <xdr:spPr>
        <a:xfrm>
          <a:off x="3225800" y="68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81588</xdr:rowOff>
    </xdr:from>
    <xdr:to>
      <xdr:col>2</xdr:col>
      <xdr:colOff>692150</xdr:colOff>
      <xdr:row>35</xdr:row>
      <xdr:rowOff>183188</xdr:rowOff>
    </xdr:to>
    <xdr:sp macro="" textlink="">
      <xdr:nvSpPr>
        <xdr:cNvPr id="142" name="円/楕円 141"/>
        <xdr:cNvSpPr/>
      </xdr:nvSpPr>
      <xdr:spPr bwMode="auto">
        <a:xfrm>
          <a:off x="2857500" y="669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167965</xdr:rowOff>
    </xdr:from>
    <xdr:ext cx="762000" cy="259045"/>
    <xdr:sp macro="" textlink="">
      <xdr:nvSpPr>
        <xdr:cNvPr id="143" name="テキスト ボックス 142"/>
        <xdr:cNvSpPr txBox="1"/>
      </xdr:nvSpPr>
      <xdr:spPr>
        <a:xfrm>
          <a:off x="2527300" y="677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基準財政規模に占める財政調整基金の割合は、３０％台を維持し、一般的な目安とされる１０％から１５％を上回っているが、実質単年度収支については、昨年度に引き続きマイナスとなった。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基金からの繰り入れや地方債に依存しない健全財政の維持に努める。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今後においても、個々の会計において健全な状態を維持できるよう努める。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近年、地方債の発行抑制に伴い、実質公債費比率の分子の値も減少傾向にあり、実質公債費比率は改善している。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総合調理センター建設工事及び北小学校大規模改修工事等にかかる財源として、多額の地方債発行が見込まれるため、事業内容の精査により地方債発行額を抑え、借入条件の見直し等を図ることにより、公債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前年と比較して、庁舎建設に伴ない地方債発行を行ったため、将来負担額が増加した。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また充当可能財源等も、庁舎建設に伴ない基金繰入を行ったため減少した。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しかしながら、依然とし充当可能財源等が上回っているため、将来負担比率は、引き続き発生していない。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ja-JP" altLang="ja-JP" sz="1400">
              <a:solidFill>
                <a:schemeClr val="dk1"/>
              </a:solidFill>
              <a:effectLst/>
              <a:latin typeface="+mn-lt"/>
              <a:ea typeface="+mn-ea"/>
              <a:cs typeface="+mn-cs"/>
            </a:rPr>
            <a:t>地方債発行額を抑え、</a:t>
          </a:r>
          <a:r>
            <a:rPr kumimoji="1" lang="ja-JP" altLang="en-US" sz="1400">
              <a:solidFill>
                <a:schemeClr val="dk1"/>
              </a:solidFill>
              <a:effectLst/>
              <a:latin typeface="+mn-lt"/>
              <a:ea typeface="+mn-ea"/>
              <a:cs typeface="+mn-cs"/>
            </a:rPr>
            <a:t>充当可能基金の取り崩しに依存しない、健全財政運営に努める。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8196883</v>
      </c>
      <c r="BO4" s="349"/>
      <c r="BP4" s="349"/>
      <c r="BQ4" s="349"/>
      <c r="BR4" s="349"/>
      <c r="BS4" s="349"/>
      <c r="BT4" s="349"/>
      <c r="BU4" s="350"/>
      <c r="BV4" s="348">
        <v>7550569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7257079</v>
      </c>
      <c r="BO5" s="386"/>
      <c r="BP5" s="386"/>
      <c r="BQ5" s="386"/>
      <c r="BR5" s="386"/>
      <c r="BS5" s="386"/>
      <c r="BT5" s="386"/>
      <c r="BU5" s="387"/>
      <c r="BV5" s="385">
        <v>6889221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939804</v>
      </c>
      <c r="BO6" s="386"/>
      <c r="BP6" s="386"/>
      <c r="BQ6" s="386"/>
      <c r="BR6" s="386"/>
      <c r="BS6" s="386"/>
      <c r="BT6" s="386"/>
      <c r="BU6" s="387"/>
      <c r="BV6" s="385">
        <v>661348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544502</v>
      </c>
      <c r="BO7" s="386"/>
      <c r="BP7" s="386"/>
      <c r="BQ7" s="386"/>
      <c r="BR7" s="386"/>
      <c r="BS7" s="386"/>
      <c r="BT7" s="386"/>
      <c r="BU7" s="387"/>
      <c r="BV7" s="385">
        <v>219790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4810388</v>
      </c>
      <c r="CU7" s="386"/>
      <c r="CV7" s="386"/>
      <c r="CW7" s="386"/>
      <c r="CX7" s="386"/>
      <c r="CY7" s="386"/>
      <c r="CZ7" s="386"/>
      <c r="DA7" s="387"/>
      <c r="DB7" s="385">
        <v>4827624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395302</v>
      </c>
      <c r="BO8" s="386"/>
      <c r="BP8" s="386"/>
      <c r="BQ8" s="386"/>
      <c r="BR8" s="386"/>
      <c r="BS8" s="386"/>
      <c r="BT8" s="386"/>
      <c r="BU8" s="387"/>
      <c r="BV8" s="385">
        <v>441558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0.93</v>
      </c>
      <c r="CU8" s="426"/>
      <c r="CV8" s="426"/>
      <c r="CW8" s="426"/>
      <c r="CX8" s="426"/>
      <c r="CY8" s="426"/>
      <c r="CZ8" s="426"/>
      <c r="DA8" s="427"/>
      <c r="DB8" s="425">
        <v>0.92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23804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-46256</v>
      </c>
      <c r="BO9" s="386"/>
      <c r="BP9" s="386"/>
      <c r="BQ9" s="386"/>
      <c r="BR9" s="386"/>
      <c r="BS9" s="386"/>
      <c r="BT9" s="386"/>
      <c r="BU9" s="387"/>
      <c r="BV9" s="385">
        <v>-33740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22776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3450</v>
      </c>
      <c r="BO10" s="386"/>
      <c r="BP10" s="386"/>
      <c r="BQ10" s="386"/>
      <c r="BR10" s="386"/>
      <c r="BS10" s="386"/>
      <c r="BT10" s="386"/>
      <c r="BU10" s="387"/>
      <c r="BV10" s="385">
        <v>3100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24706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24224</v>
      </c>
      <c r="S13" s="467"/>
      <c r="T13" s="467"/>
      <c r="U13" s="467"/>
      <c r="V13" s="468"/>
      <c r="W13" s="401" t="s">
        <v>124</v>
      </c>
      <c r="X13" s="402"/>
      <c r="Y13" s="402"/>
      <c r="Z13" s="402"/>
      <c r="AA13" s="402"/>
      <c r="AB13" s="392"/>
      <c r="AC13" s="436">
        <v>248</v>
      </c>
      <c r="AD13" s="437"/>
      <c r="AE13" s="437"/>
      <c r="AF13" s="437"/>
      <c r="AG13" s="476"/>
      <c r="AH13" s="436">
        <v>281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-42806</v>
      </c>
      <c r="BO13" s="386"/>
      <c r="BP13" s="386"/>
      <c r="BQ13" s="386"/>
      <c r="BR13" s="386"/>
      <c r="BS13" s="386"/>
      <c r="BT13" s="386"/>
      <c r="BU13" s="387"/>
      <c r="BV13" s="385">
        <v>-30640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4.7</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24479</v>
      </c>
      <c r="S14" s="467"/>
      <c r="T14" s="467"/>
      <c r="U14" s="467"/>
      <c r="V14" s="468"/>
      <c r="W14" s="375"/>
      <c r="X14" s="376"/>
      <c r="Y14" s="376"/>
      <c r="Z14" s="376"/>
      <c r="AA14" s="376"/>
      <c r="AB14" s="365"/>
      <c r="AC14" s="469">
        <v>2.1</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23975</v>
      </c>
      <c r="S15" s="467"/>
      <c r="T15" s="467"/>
      <c r="U15" s="467"/>
      <c r="V15" s="468"/>
      <c r="W15" s="401" t="s">
        <v>131</v>
      </c>
      <c r="X15" s="402"/>
      <c r="Y15" s="402"/>
      <c r="Z15" s="402"/>
      <c r="AA15" s="402"/>
      <c r="AB15" s="392"/>
      <c r="AC15" s="436">
        <v>3679</v>
      </c>
      <c r="AD15" s="437"/>
      <c r="AE15" s="437"/>
      <c r="AF15" s="437"/>
      <c r="AG15" s="476"/>
      <c r="AH15" s="436">
        <v>3982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3277327</v>
      </c>
      <c r="BO15" s="349"/>
      <c r="BP15" s="349"/>
      <c r="BQ15" s="349"/>
      <c r="BR15" s="349"/>
      <c r="BS15" s="349"/>
      <c r="BT15" s="349"/>
      <c r="BU15" s="350"/>
      <c r="BV15" s="348">
        <v>3209535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30.9</v>
      </c>
      <c r="AD16" s="470"/>
      <c r="AE16" s="470"/>
      <c r="AF16" s="470"/>
      <c r="AG16" s="471"/>
      <c r="AH16" s="469">
        <v>32.4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3493503</v>
      </c>
      <c r="BO16" s="386"/>
      <c r="BP16" s="386"/>
      <c r="BQ16" s="386"/>
      <c r="BR16" s="386"/>
      <c r="BS16" s="386"/>
      <c r="BT16" s="386"/>
      <c r="BU16" s="387"/>
      <c r="BV16" s="385">
        <v>3471541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7962</v>
      </c>
      <c r="AD17" s="437"/>
      <c r="AE17" s="437"/>
      <c r="AF17" s="437"/>
      <c r="AG17" s="476"/>
      <c r="AH17" s="436">
        <v>8034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4256696</v>
      </c>
      <c r="BO17" s="386"/>
      <c r="BP17" s="386"/>
      <c r="BQ17" s="386"/>
      <c r="BR17" s="386"/>
      <c r="BS17" s="386"/>
      <c r="BT17" s="386"/>
      <c r="BU17" s="387"/>
      <c r="BV17" s="385">
        <v>4177561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7.91</v>
      </c>
      <c r="M18" s="498"/>
      <c r="N18" s="498"/>
      <c r="O18" s="498"/>
      <c r="P18" s="498"/>
      <c r="Q18" s="498"/>
      <c r="R18" s="499"/>
      <c r="S18" s="499"/>
      <c r="T18" s="499"/>
      <c r="U18" s="499"/>
      <c r="V18" s="500"/>
      <c r="W18" s="403"/>
      <c r="X18" s="404"/>
      <c r="Y18" s="404"/>
      <c r="Z18" s="404"/>
      <c r="AA18" s="404"/>
      <c r="AB18" s="395"/>
      <c r="AC18" s="501">
        <v>67</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4112737</v>
      </c>
      <c r="BO18" s="386"/>
      <c r="BP18" s="386"/>
      <c r="BQ18" s="386"/>
      <c r="BR18" s="386"/>
      <c r="BS18" s="386"/>
      <c r="BT18" s="386"/>
      <c r="BU18" s="387"/>
      <c r="BV18" s="385">
        <v>3948111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3009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6047235</v>
      </c>
      <c r="BO19" s="386"/>
      <c r="BP19" s="386"/>
      <c r="BQ19" s="386"/>
      <c r="BR19" s="386"/>
      <c r="BS19" s="386"/>
      <c r="BT19" s="386"/>
      <c r="BU19" s="387"/>
      <c r="BV19" s="385">
        <v>5501366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3878082</v>
      </c>
      <c r="BO23" s="386"/>
      <c r="BP23" s="386"/>
      <c r="BQ23" s="386"/>
      <c r="BR23" s="386"/>
      <c r="BS23" s="386"/>
      <c r="BT23" s="386"/>
      <c r="BU23" s="387"/>
      <c r="BV23" s="385">
        <v>3513205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7500</v>
      </c>
      <c r="R24" s="437"/>
      <c r="S24" s="437"/>
      <c r="T24" s="437"/>
      <c r="U24" s="437"/>
      <c r="V24" s="476"/>
      <c r="W24" s="531"/>
      <c r="X24" s="519"/>
      <c r="Y24" s="520"/>
      <c r="Z24" s="435" t="s">
        <v>155</v>
      </c>
      <c r="AA24" s="415"/>
      <c r="AB24" s="415"/>
      <c r="AC24" s="415"/>
      <c r="AD24" s="415"/>
      <c r="AE24" s="415"/>
      <c r="AF24" s="415"/>
      <c r="AG24" s="416"/>
      <c r="AH24" s="436">
        <v>121</v>
      </c>
      <c r="AI24" s="437"/>
      <c r="AJ24" s="437"/>
      <c r="AK24" s="437"/>
      <c r="AL24" s="476"/>
      <c r="AM24" s="436">
        <v>353199</v>
      </c>
      <c r="AN24" s="437"/>
      <c r="AO24" s="437"/>
      <c r="AP24" s="437"/>
      <c r="AQ24" s="437"/>
      <c r="AR24" s="476"/>
      <c r="AS24" s="436">
        <v>2919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3678761</v>
      </c>
      <c r="BO24" s="386"/>
      <c r="BP24" s="386"/>
      <c r="BQ24" s="386"/>
      <c r="BR24" s="386"/>
      <c r="BS24" s="386"/>
      <c r="BT24" s="386"/>
      <c r="BU24" s="387"/>
      <c r="BV24" s="385">
        <v>3192744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5650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3300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20070</v>
      </c>
      <c r="AN27" s="437"/>
      <c r="AO27" s="437"/>
      <c r="AP27" s="437"/>
      <c r="AQ27" s="437"/>
      <c r="AR27" s="476"/>
      <c r="AS27" s="436">
        <v>4014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1506150</v>
      </c>
      <c r="BO28" s="349"/>
      <c r="BP28" s="349"/>
      <c r="BQ28" s="349"/>
      <c r="BR28" s="349"/>
      <c r="BS28" s="349"/>
      <c r="BT28" s="349"/>
      <c r="BU28" s="350"/>
      <c r="BV28" s="348">
        <v>1502700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2500</v>
      </c>
      <c r="R29" s="437"/>
      <c r="S29" s="437"/>
      <c r="T29" s="437"/>
      <c r="U29" s="437"/>
      <c r="V29" s="476"/>
      <c r="W29" s="532"/>
      <c r="X29" s="533"/>
      <c r="Y29" s="534"/>
      <c r="Z29" s="435" t="s">
        <v>171</v>
      </c>
      <c r="AA29" s="415"/>
      <c r="AB29" s="415"/>
      <c r="AC29" s="415"/>
      <c r="AD29" s="415"/>
      <c r="AE29" s="415"/>
      <c r="AF29" s="415"/>
      <c r="AG29" s="416"/>
      <c r="AH29" s="436">
        <v>126</v>
      </c>
      <c r="AI29" s="437"/>
      <c r="AJ29" s="437"/>
      <c r="AK29" s="437"/>
      <c r="AL29" s="476"/>
      <c r="AM29" s="436">
        <v>373269</v>
      </c>
      <c r="AN29" s="437"/>
      <c r="AO29" s="437"/>
      <c r="AP29" s="437"/>
      <c r="AQ29" s="437"/>
      <c r="AR29" s="476"/>
      <c r="AS29" s="436">
        <v>2962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360228</v>
      </c>
      <c r="BO29" s="386"/>
      <c r="BP29" s="386"/>
      <c r="BQ29" s="386"/>
      <c r="BR29" s="386"/>
      <c r="BS29" s="386"/>
      <c r="BT29" s="386"/>
      <c r="BU29" s="387"/>
      <c r="BV29" s="385">
        <v>359528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2334171</v>
      </c>
      <c r="BO30" s="555"/>
      <c r="BP30" s="555"/>
      <c r="BQ30" s="555"/>
      <c r="BR30" s="555"/>
      <c r="BS30" s="555"/>
      <c r="BT30" s="555"/>
      <c r="BU30" s="556"/>
      <c r="BV30" s="554">
        <v>2688972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岐阜羽島衛生施設組合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岐南町土地開発公社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羽島郡二町教育委員会特別会計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木曽川右岸地帯水防事務組合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岐阜県市町村会館組合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岐阜県市町村職員退職手当組合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岐阜地域児童発達支援センター組合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羽島郡広域連合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後期高齢者医療連合（一般会計分）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後期高齢者医療連合（特別会計分）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岐阜県地方競馬組合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3776</v>
      </c>
      <c r="J41" s="83">
        <v>3604</v>
      </c>
      <c r="K41" s="83">
        <v>3635</v>
      </c>
      <c r="L41" s="83">
        <v>3513</v>
      </c>
      <c r="M41" s="84">
        <v>3878</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3796</v>
      </c>
      <c r="J43" s="87">
        <v>3785</v>
      </c>
      <c r="K43" s="87">
        <v>3576</v>
      </c>
      <c r="L43" s="87">
        <v>3380</v>
      </c>
      <c r="M43" s="88">
        <v>3235</v>
      </c>
    </row>
    <row r="44" spans="2:13" ht="27.75" customHeight="1">
      <c r="B44" s="1171"/>
      <c r="C44" s="1172"/>
      <c r="D44" s="85"/>
      <c r="E44" s="1177" t="s">
        <v>28</v>
      </c>
      <c r="F44" s="1177"/>
      <c r="G44" s="1177"/>
      <c r="H44" s="1178"/>
      <c r="I44" s="86">
        <v>39</v>
      </c>
      <c r="J44" s="87">
        <v>34</v>
      </c>
      <c r="K44" s="87">
        <v>110</v>
      </c>
      <c r="L44" s="87">
        <v>104</v>
      </c>
      <c r="M44" s="88">
        <v>105</v>
      </c>
    </row>
    <row r="45" spans="2:13" ht="27.75" customHeight="1">
      <c r="B45" s="1171"/>
      <c r="C45" s="1172"/>
      <c r="D45" s="85"/>
      <c r="E45" s="1177" t="s">
        <v>29</v>
      </c>
      <c r="F45" s="1177"/>
      <c r="G45" s="1177"/>
      <c r="H45" s="1178"/>
      <c r="I45" s="86">
        <v>513</v>
      </c>
      <c r="J45" s="87">
        <v>446</v>
      </c>
      <c r="K45" s="87">
        <v>403</v>
      </c>
      <c r="L45" s="87">
        <v>502</v>
      </c>
      <c r="M45" s="88">
        <v>505</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4483</v>
      </c>
      <c r="J49" s="87">
        <v>4723</v>
      </c>
      <c r="K49" s="87">
        <v>4647</v>
      </c>
      <c r="L49" s="87">
        <v>4612</v>
      </c>
      <c r="M49" s="88">
        <v>4214</v>
      </c>
    </row>
    <row r="50" spans="2:13" ht="27.75" customHeight="1">
      <c r="B50" s="1171"/>
      <c r="C50" s="1172"/>
      <c r="D50" s="85"/>
      <c r="E50" s="1177" t="s">
        <v>35</v>
      </c>
      <c r="F50" s="1177"/>
      <c r="G50" s="1177"/>
      <c r="H50" s="1178"/>
      <c r="I50" s="86" t="s">
        <v>476</v>
      </c>
      <c r="J50" s="87" t="s">
        <v>476</v>
      </c>
      <c r="K50" s="87" t="s">
        <v>476</v>
      </c>
      <c r="L50" s="87" t="s">
        <v>476</v>
      </c>
      <c r="M50" s="88" t="s">
        <v>476</v>
      </c>
    </row>
    <row r="51" spans="2:13" ht="27.75" customHeight="1">
      <c r="B51" s="1173"/>
      <c r="C51" s="1174"/>
      <c r="D51" s="85"/>
      <c r="E51" s="1177" t="s">
        <v>36</v>
      </c>
      <c r="F51" s="1177"/>
      <c r="G51" s="1177"/>
      <c r="H51" s="1178"/>
      <c r="I51" s="86">
        <v>6383</v>
      </c>
      <c r="J51" s="87">
        <v>6411</v>
      </c>
      <c r="K51" s="87">
        <v>6426</v>
      </c>
      <c r="L51" s="87">
        <v>6499</v>
      </c>
      <c r="M51" s="88">
        <v>6371</v>
      </c>
    </row>
    <row r="52" spans="2:13" ht="27.75" customHeight="1" thickBot="1">
      <c r="B52" s="1181" t="s">
        <v>37</v>
      </c>
      <c r="C52" s="1182"/>
      <c r="D52" s="90"/>
      <c r="E52" s="1183" t="s">
        <v>38</v>
      </c>
      <c r="F52" s="1183"/>
      <c r="G52" s="1183"/>
      <c r="H52" s="1184"/>
      <c r="I52" s="91">
        <v>-2742</v>
      </c>
      <c r="J52" s="92">
        <v>-3265</v>
      </c>
      <c r="K52" s="92">
        <v>-3350</v>
      </c>
      <c r="L52" s="92">
        <v>-3613</v>
      </c>
      <c r="M52" s="93">
        <v>-2862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29343</v>
      </c>
      <c r="E3" s="116"/>
      <c r="F3" s="117">
        <v>49426</v>
      </c>
      <c r="G3" s="118"/>
      <c r="H3" s="119"/>
    </row>
    <row r="4" spans="1:8">
      <c r="A4" s="120"/>
      <c r="B4" s="121"/>
      <c r="C4" s="122"/>
      <c r="D4" s="123">
        <v>18469</v>
      </c>
      <c r="E4" s="124"/>
      <c r="F4" s="125">
        <v>26568</v>
      </c>
      <c r="G4" s="126"/>
      <c r="H4" s="127"/>
    </row>
    <row r="5" spans="1:8">
      <c r="A5" s="108" t="s">
        <v>509</v>
      </c>
      <c r="B5" s="113"/>
      <c r="C5" s="114"/>
      <c r="D5" s="115">
        <v>11970</v>
      </c>
      <c r="E5" s="116"/>
      <c r="F5" s="117">
        <v>42839</v>
      </c>
      <c r="G5" s="118"/>
      <c r="H5" s="119"/>
    </row>
    <row r="6" spans="1:8">
      <c r="A6" s="120"/>
      <c r="B6" s="121"/>
      <c r="C6" s="122"/>
      <c r="D6" s="123">
        <v>8149</v>
      </c>
      <c r="E6" s="124"/>
      <c r="F6" s="125">
        <v>22027</v>
      </c>
      <c r="G6" s="126"/>
      <c r="H6" s="127"/>
    </row>
    <row r="7" spans="1:8">
      <c r="A7" s="108" t="s">
        <v>510</v>
      </c>
      <c r="B7" s="113"/>
      <c r="C7" s="114"/>
      <c r="D7" s="115">
        <v>40958</v>
      </c>
      <c r="E7" s="116"/>
      <c r="F7" s="117">
        <v>46819</v>
      </c>
      <c r="G7" s="118"/>
      <c r="H7" s="119"/>
    </row>
    <row r="8" spans="1:8">
      <c r="A8" s="120"/>
      <c r="B8" s="121"/>
      <c r="C8" s="122"/>
      <c r="D8" s="123">
        <v>24573</v>
      </c>
      <c r="E8" s="124"/>
      <c r="F8" s="125">
        <v>24121</v>
      </c>
      <c r="G8" s="126"/>
      <c r="H8" s="127"/>
    </row>
    <row r="9" spans="1:8">
      <c r="A9" s="108" t="s">
        <v>511</v>
      </c>
      <c r="B9" s="113"/>
      <c r="C9" s="114"/>
      <c r="D9" s="115">
        <v>40833</v>
      </c>
      <c r="E9" s="116"/>
      <c r="F9" s="117">
        <v>53270</v>
      </c>
      <c r="G9" s="118"/>
      <c r="H9" s="119"/>
    </row>
    <row r="10" spans="1:8">
      <c r="A10" s="120"/>
      <c r="B10" s="121"/>
      <c r="C10" s="122"/>
      <c r="D10" s="123">
        <v>10515</v>
      </c>
      <c r="E10" s="124"/>
      <c r="F10" s="125">
        <v>24316</v>
      </c>
      <c r="G10" s="126"/>
      <c r="H10" s="127"/>
    </row>
    <row r="11" spans="1:8">
      <c r="A11" s="108" t="s">
        <v>512</v>
      </c>
      <c r="B11" s="113"/>
      <c r="C11" s="114"/>
      <c r="D11" s="115">
        <v>42760</v>
      </c>
      <c r="E11" s="116"/>
      <c r="F11" s="117">
        <v>53292</v>
      </c>
      <c r="G11" s="118"/>
      <c r="H11" s="119"/>
    </row>
    <row r="12" spans="1:8">
      <c r="A12" s="120"/>
      <c r="B12" s="121"/>
      <c r="C12" s="128"/>
      <c r="D12" s="123">
        <v>8820</v>
      </c>
      <c r="E12" s="124"/>
      <c r="F12" s="125">
        <v>28900</v>
      </c>
      <c r="G12" s="126"/>
      <c r="H12" s="127"/>
    </row>
    <row r="13" spans="1:8">
      <c r="A13" s="108"/>
      <c r="B13" s="113"/>
      <c r="C13" s="129"/>
      <c r="D13" s="130">
        <v>33173</v>
      </c>
      <c r="E13" s="131"/>
      <c r="F13" s="132">
        <v>49129</v>
      </c>
      <c r="G13" s="133"/>
      <c r="H13" s="119"/>
    </row>
    <row r="14" spans="1:8">
      <c r="A14" s="120"/>
      <c r="B14" s="121"/>
      <c r="C14" s="122"/>
      <c r="D14" s="123">
        <v>14105</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7.79</v>
      </c>
      <c r="C19" s="134">
        <f>ROUND(VALUE(SUBSTITUTE(実質収支比率等に係る経年分析!G$48,"▲","-")),2)</f>
        <v>9.82</v>
      </c>
      <c r="D19" s="134">
        <f>ROUND(VALUE(SUBSTITUTE(実質収支比率等に係る経年分析!H$48,"▲","-")),2)</f>
        <v>9.98</v>
      </c>
      <c r="E19" s="134">
        <f>ROUND(VALUE(SUBSTITUTE(実質収支比率等に係る経年分析!I$48,"▲","-")),2)</f>
        <v>9.15</v>
      </c>
      <c r="F19" s="134">
        <f>ROUND(VALUE(SUBSTITUTE(実質収支比率等に係る経年分析!J$48,"▲","-")),2)</f>
        <v>8.2200000000000006</v>
      </c>
    </row>
    <row r="20" spans="1:11">
      <c r="A20" s="134" t="s">
        <v>43</v>
      </c>
      <c r="B20" s="134">
        <f>ROUND(VALUE(SUBSTITUTE(実質収支比率等に係る経年分析!F$47,"▲","-")),2)</f>
        <v>31.68</v>
      </c>
      <c r="C20" s="134">
        <f>ROUND(VALUE(SUBSTITUTE(実質収支比率等に係る経年分析!G$47,"▲","-")),2)</f>
        <v>31.5</v>
      </c>
      <c r="D20" s="134">
        <f>ROUND(VALUE(SUBSTITUTE(実質収支比率等に係る経年分析!H$47,"▲","-")),2)</f>
        <v>31.48</v>
      </c>
      <c r="E20" s="134">
        <f>ROUND(VALUE(SUBSTITUTE(実質収支比率等に係る経年分析!I$47,"▲","-")),2)</f>
        <v>31.13</v>
      </c>
      <c r="F20" s="134">
        <f>ROUND(VALUE(SUBSTITUTE(実質収支比率等に係る経年分析!J$47,"▲","-")),2)</f>
        <v>31.31</v>
      </c>
    </row>
    <row r="21" spans="1:11">
      <c r="A21" s="134" t="s">
        <v>44</v>
      </c>
      <c r="B21" s="134">
        <f>IF(ISNUMBER(VALUE(SUBSTITUTE(実質収支比率等に係る経年分析!F$49,"▲","-"))),ROUND(VALUE(SUBSTITUTE(実質収支比率等に係る経年分析!F$49,"▲","-")),2),NA())</f>
        <v>5.8</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-0.89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羽島郡二町教育委員会特別会計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9.9499999999999993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527</v>
      </c>
      <c r="E42" s="136"/>
      <c r="F42" s="136"/>
      <c r="G42" s="136">
        <f>'実質公債費比率（分子）の構造'!L$52</f>
        <v>537</v>
      </c>
      <c r="H42" s="136"/>
      <c r="I42" s="136"/>
      <c r="J42" s="136">
        <f>'実質公債費比率（分子）の構造'!M$52</f>
        <v>538</v>
      </c>
      <c r="K42" s="136"/>
      <c r="L42" s="136"/>
      <c r="M42" s="136">
        <f>'実質公債費比率（分子）の構造'!N$52</f>
        <v>549</v>
      </c>
      <c r="N42" s="136"/>
      <c r="O42" s="136"/>
      <c r="P42" s="136">
        <f>'実質公債費比率（分子）の構造'!O$52</f>
        <v>573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6</v>
      </c>
      <c r="F45" s="136"/>
      <c r="G45" s="136"/>
      <c r="H45" s="136">
        <f>'実質公債費比率（分子）の構造'!M$49</f>
        <v>10</v>
      </c>
      <c r="I45" s="136"/>
      <c r="J45" s="136"/>
      <c r="K45" s="136">
        <f>'実質公債費比率（分子）の構造'!N$49</f>
        <v>7</v>
      </c>
      <c r="L45" s="136"/>
      <c r="M45" s="136"/>
      <c r="N45" s="136">
        <f>'実質公債費比率（分子）の構造'!O$49</f>
        <v>12</v>
      </c>
      <c r="O45" s="136"/>
      <c r="P45" s="136"/>
    </row>
    <row r="46" spans="1:16">
      <c r="A46" s="136" t="s">
        <v>55</v>
      </c>
      <c r="B46" s="136">
        <f>'実質公債費比率（分子）の構造'!K$48</f>
        <v>310</v>
      </c>
      <c r="C46" s="136"/>
      <c r="D46" s="136"/>
      <c r="E46" s="136">
        <f>'実質公債費比率（分子）の構造'!L$48</f>
        <v>299</v>
      </c>
      <c r="F46" s="136"/>
      <c r="G46" s="136"/>
      <c r="H46" s="136">
        <f>'実質公債費比率（分子）の構造'!M$48</f>
        <v>305</v>
      </c>
      <c r="I46" s="136"/>
      <c r="J46" s="136"/>
      <c r="K46" s="136">
        <f>'実質公債費比率（分子）の構造'!N$48</f>
        <v>302</v>
      </c>
      <c r="L46" s="136"/>
      <c r="M46" s="136"/>
      <c r="N46" s="136">
        <f>'実質公債費比率（分子）の構造'!O$48</f>
        <v>306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602</v>
      </c>
      <c r="C49" s="136"/>
      <c r="D49" s="136"/>
      <c r="E49" s="136">
        <f>'実質公債費比率（分子）の構造'!L$45</f>
        <v>590</v>
      </c>
      <c r="F49" s="136"/>
      <c r="G49" s="136"/>
      <c r="H49" s="136">
        <f>'実質公債費比率（分子）の構造'!M$45</f>
        <v>459</v>
      </c>
      <c r="I49" s="136"/>
      <c r="J49" s="136"/>
      <c r="K49" s="136">
        <f>'実質公債費比率（分子）の構造'!N$45</f>
        <v>443</v>
      </c>
      <c r="L49" s="136"/>
      <c r="M49" s="136"/>
      <c r="N49" s="136">
        <f>'実質公債費比率（分子）の構造'!O$45</f>
        <v>426</v>
      </c>
      <c r="O49" s="136"/>
      <c r="P49" s="136"/>
    </row>
    <row r="50" spans="1:16">
      <c r="A50" s="136" t="s">
        <v>59</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236</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171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6383</v>
      </c>
      <c r="E56" s="135"/>
      <c r="F56" s="135"/>
      <c r="G56" s="135">
        <f>'将来負担比率（分子）の構造'!J$51</f>
        <v>6411</v>
      </c>
      <c r="H56" s="135"/>
      <c r="I56" s="135"/>
      <c r="J56" s="135">
        <f>'将来負担比率（分子）の構造'!K$51</f>
        <v>6426</v>
      </c>
      <c r="K56" s="135"/>
      <c r="L56" s="135"/>
      <c r="M56" s="135">
        <f>'将来負担比率（分子）の構造'!L$51</f>
        <v>6499</v>
      </c>
      <c r="N56" s="135"/>
      <c r="O56" s="135"/>
      <c r="P56" s="135">
        <f>'将来負担比率（分子）の構造'!M$51</f>
        <v>6371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4483</v>
      </c>
      <c r="E58" s="135"/>
      <c r="F58" s="135"/>
      <c r="G58" s="135">
        <f>'将来負担比率（分子）の構造'!J$49</f>
        <v>4723</v>
      </c>
      <c r="H58" s="135"/>
      <c r="I58" s="135"/>
      <c r="J58" s="135">
        <f>'将来負担比率（分子）の構造'!K$49</f>
        <v>4647</v>
      </c>
      <c r="K58" s="135"/>
      <c r="L58" s="135"/>
      <c r="M58" s="135">
        <f>'将来負担比率（分子）の構造'!L$49</f>
        <v>4612</v>
      </c>
      <c r="N58" s="135"/>
      <c r="O58" s="135"/>
      <c r="P58" s="135">
        <f>'将来負担比率（分子）の構造'!M$49</f>
        <v>4214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513</v>
      </c>
      <c r="C62" s="135"/>
      <c r="D62" s="135"/>
      <c r="E62" s="135">
        <f>'将来負担比率（分子）の構造'!J$45</f>
        <v>446</v>
      </c>
      <c r="F62" s="135"/>
      <c r="G62" s="135"/>
      <c r="H62" s="135">
        <f>'将来負担比率（分子）の構造'!K$45</f>
        <v>403</v>
      </c>
      <c r="I62" s="135"/>
      <c r="J62" s="135"/>
      <c r="K62" s="135">
        <f>'将来負担比率（分子）の構造'!L$45</f>
        <v>502</v>
      </c>
      <c r="L62" s="135"/>
      <c r="M62" s="135"/>
      <c r="N62" s="135">
        <f>'将来負担比率（分子）の構造'!M$45</f>
        <v>505</v>
      </c>
      <c r="O62" s="135"/>
      <c r="P62" s="135"/>
    </row>
    <row r="63" spans="1:16">
      <c r="A63" s="135" t="s">
        <v>28</v>
      </c>
      <c r="B63" s="135">
        <f>'将来負担比率（分子）の構造'!I$44</f>
        <v>39</v>
      </c>
      <c r="C63" s="135"/>
      <c r="D63" s="135"/>
      <c r="E63" s="135">
        <f>'将来負担比率（分子）の構造'!J$44</f>
        <v>34</v>
      </c>
      <c r="F63" s="135"/>
      <c r="G63" s="135"/>
      <c r="H63" s="135">
        <f>'将来負担比率（分子）の構造'!K$44</f>
        <v>110</v>
      </c>
      <c r="I63" s="135"/>
      <c r="J63" s="135"/>
      <c r="K63" s="135">
        <f>'将来負担比率（分子）の構造'!L$44</f>
        <v>104</v>
      </c>
      <c r="L63" s="135"/>
      <c r="M63" s="135"/>
      <c r="N63" s="135">
        <f>'将来負担比率（分子）の構造'!M$44</f>
        <v>105</v>
      </c>
      <c r="O63" s="135"/>
      <c r="P63" s="135"/>
    </row>
    <row r="64" spans="1:16">
      <c r="A64" s="135" t="s">
        <v>27</v>
      </c>
      <c r="B64" s="135">
        <f>'将来負担比率（分子）の構造'!I$43</f>
        <v>3796</v>
      </c>
      <c r="C64" s="135"/>
      <c r="D64" s="135"/>
      <c r="E64" s="135">
        <f>'将来負担比率（分子）の構造'!J$43</f>
        <v>3785</v>
      </c>
      <c r="F64" s="135"/>
      <c r="G64" s="135"/>
      <c r="H64" s="135">
        <f>'将来負担比率（分子）の構造'!K$43</f>
        <v>3576</v>
      </c>
      <c r="I64" s="135"/>
      <c r="J64" s="135"/>
      <c r="K64" s="135">
        <f>'将来負担比率（分子）の構造'!L$43</f>
        <v>3380</v>
      </c>
      <c r="L64" s="135"/>
      <c r="M64" s="135"/>
      <c r="N64" s="135">
        <f>'将来負担比率（分子）の構造'!M$43</f>
        <v>3235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3776</v>
      </c>
      <c r="C66" s="135"/>
      <c r="D66" s="135"/>
      <c r="E66" s="135">
        <f>'将来負担比率（分子）の構造'!J$41</f>
        <v>3604</v>
      </c>
      <c r="F66" s="135"/>
      <c r="G66" s="135"/>
      <c r="H66" s="135">
        <f>'将来負担比率（分子）の構造'!K$41</f>
        <v>3635</v>
      </c>
      <c r="I66" s="135"/>
      <c r="J66" s="135"/>
      <c r="K66" s="135">
        <f>'将来負担比率（分子）の構造'!L$41</f>
        <v>3513</v>
      </c>
      <c r="L66" s="135"/>
      <c r="M66" s="135"/>
      <c r="N66" s="135">
        <f>'将来負担比率（分子）の構造'!M$41</f>
        <v>3878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3834223</v>
      </c>
      <c r="S5" s="583"/>
      <c r="T5" s="583"/>
      <c r="U5" s="583"/>
      <c r="V5" s="583"/>
      <c r="W5" s="583"/>
      <c r="X5" s="583"/>
      <c r="Y5" s="584"/>
      <c r="Z5" s="585">
        <v>46.8</v>
      </c>
      <c r="AA5" s="585"/>
      <c r="AB5" s="585"/>
      <c r="AC5" s="585"/>
      <c r="AD5" s="586">
        <v>3834223</v>
      </c>
      <c r="AE5" s="586"/>
      <c r="AF5" s="586"/>
      <c r="AG5" s="586"/>
      <c r="AH5" s="586"/>
      <c r="AI5" s="586"/>
      <c r="AJ5" s="586"/>
      <c r="AK5" s="586"/>
      <c r="AL5" s="587">
        <v>84.9</v>
      </c>
      <c r="AM5" s="588"/>
      <c r="AN5" s="588"/>
      <c r="AO5" s="589"/>
      <c r="AP5" s="579" t="s">
        <v>209</v>
      </c>
      <c r="AQ5" s="580"/>
      <c r="AR5" s="580"/>
      <c r="AS5" s="580"/>
      <c r="AT5" s="580"/>
      <c r="AU5" s="580"/>
      <c r="AV5" s="580"/>
      <c r="AW5" s="580"/>
      <c r="AX5" s="580"/>
      <c r="AY5" s="580"/>
      <c r="AZ5" s="580"/>
      <c r="BA5" s="580"/>
      <c r="BB5" s="580"/>
      <c r="BC5" s="580"/>
      <c r="BD5" s="580"/>
      <c r="BE5" s="580"/>
      <c r="BF5" s="581"/>
      <c r="BG5" s="593">
        <v>3834223</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64490</v>
      </c>
      <c r="S6" s="594"/>
      <c r="T6" s="594"/>
      <c r="U6" s="594"/>
      <c r="V6" s="594"/>
      <c r="W6" s="594"/>
      <c r="X6" s="594"/>
      <c r="Y6" s="595"/>
      <c r="Z6" s="596">
        <v>0.8</v>
      </c>
      <c r="AA6" s="596"/>
      <c r="AB6" s="596"/>
      <c r="AC6" s="596"/>
      <c r="AD6" s="597">
        <v>64490</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3834223</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78525</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78525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7693</v>
      </c>
      <c r="S7" s="594"/>
      <c r="T7" s="594"/>
      <c r="U7" s="594"/>
      <c r="V7" s="594"/>
      <c r="W7" s="594"/>
      <c r="X7" s="594"/>
      <c r="Y7" s="595"/>
      <c r="Z7" s="596">
        <v>0.1</v>
      </c>
      <c r="AA7" s="596"/>
      <c r="AB7" s="596"/>
      <c r="AC7" s="596"/>
      <c r="AD7" s="597">
        <v>7693</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1634693</v>
      </c>
      <c r="BH7" s="594"/>
      <c r="BI7" s="594"/>
      <c r="BJ7" s="594"/>
      <c r="BK7" s="594"/>
      <c r="BL7" s="594"/>
      <c r="BM7" s="594"/>
      <c r="BN7" s="595"/>
      <c r="BO7" s="596">
        <v>42.6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1617723</v>
      </c>
      <c r="CS7" s="594"/>
      <c r="CT7" s="594"/>
      <c r="CU7" s="594"/>
      <c r="CV7" s="594"/>
      <c r="CW7" s="594"/>
      <c r="CX7" s="594"/>
      <c r="CY7" s="595"/>
      <c r="CZ7" s="596">
        <v>22.3</v>
      </c>
      <c r="DA7" s="596"/>
      <c r="DB7" s="596"/>
      <c r="DC7" s="596"/>
      <c r="DD7" s="602">
        <v>640535</v>
      </c>
      <c r="DE7" s="594"/>
      <c r="DF7" s="594"/>
      <c r="DG7" s="594"/>
      <c r="DH7" s="594"/>
      <c r="DI7" s="594"/>
      <c r="DJ7" s="594"/>
      <c r="DK7" s="594"/>
      <c r="DL7" s="594"/>
      <c r="DM7" s="594"/>
      <c r="DN7" s="594"/>
      <c r="DO7" s="594"/>
      <c r="DP7" s="595"/>
      <c r="DQ7" s="602">
        <v>1007723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23289</v>
      </c>
      <c r="S8" s="594"/>
      <c r="T8" s="594"/>
      <c r="U8" s="594"/>
      <c r="V8" s="594"/>
      <c r="W8" s="594"/>
      <c r="X8" s="594"/>
      <c r="Y8" s="595"/>
      <c r="Z8" s="596">
        <v>0.3</v>
      </c>
      <c r="AA8" s="596"/>
      <c r="AB8" s="596"/>
      <c r="AC8" s="596"/>
      <c r="AD8" s="597">
        <v>23289</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42854</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2595167</v>
      </c>
      <c r="CS8" s="594"/>
      <c r="CT8" s="594"/>
      <c r="CU8" s="594"/>
      <c r="CV8" s="594"/>
      <c r="CW8" s="594"/>
      <c r="CX8" s="594"/>
      <c r="CY8" s="595"/>
      <c r="CZ8" s="596">
        <v>35.799999999999997</v>
      </c>
      <c r="DA8" s="596"/>
      <c r="DB8" s="596"/>
      <c r="DC8" s="596"/>
      <c r="DD8" s="602">
        <v>80435</v>
      </c>
      <c r="DE8" s="594"/>
      <c r="DF8" s="594"/>
      <c r="DG8" s="594"/>
      <c r="DH8" s="594"/>
      <c r="DI8" s="594"/>
      <c r="DJ8" s="594"/>
      <c r="DK8" s="594"/>
      <c r="DL8" s="594"/>
      <c r="DM8" s="594"/>
      <c r="DN8" s="594"/>
      <c r="DO8" s="594"/>
      <c r="DP8" s="595"/>
      <c r="DQ8" s="602">
        <v>1278945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11282</v>
      </c>
      <c r="S9" s="594"/>
      <c r="T9" s="594"/>
      <c r="U9" s="594"/>
      <c r="V9" s="594"/>
      <c r="W9" s="594"/>
      <c r="X9" s="594"/>
      <c r="Y9" s="595"/>
      <c r="Z9" s="596">
        <v>0.1</v>
      </c>
      <c r="AA9" s="596"/>
      <c r="AB9" s="596"/>
      <c r="AC9" s="596"/>
      <c r="AD9" s="597">
        <v>11282</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1255769</v>
      </c>
      <c r="BH9" s="594"/>
      <c r="BI9" s="594"/>
      <c r="BJ9" s="594"/>
      <c r="BK9" s="594"/>
      <c r="BL9" s="594"/>
      <c r="BM9" s="594"/>
      <c r="BN9" s="595"/>
      <c r="BO9" s="596">
        <v>32.799999999999997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594489</v>
      </c>
      <c r="CS9" s="594"/>
      <c r="CT9" s="594"/>
      <c r="CU9" s="594"/>
      <c r="CV9" s="594"/>
      <c r="CW9" s="594"/>
      <c r="CX9" s="594"/>
      <c r="CY9" s="595"/>
      <c r="CZ9" s="596">
        <v>8.1999999999999993</v>
      </c>
      <c r="DA9" s="596"/>
      <c r="DB9" s="596"/>
      <c r="DC9" s="596"/>
      <c r="DD9" s="602">
        <v>1894</v>
      </c>
      <c r="DE9" s="594"/>
      <c r="DF9" s="594"/>
      <c r="DG9" s="594"/>
      <c r="DH9" s="594"/>
      <c r="DI9" s="594"/>
      <c r="DJ9" s="594"/>
      <c r="DK9" s="594"/>
      <c r="DL9" s="594"/>
      <c r="DM9" s="594"/>
      <c r="DN9" s="594"/>
      <c r="DO9" s="594"/>
      <c r="DP9" s="595"/>
      <c r="DQ9" s="602">
        <v>574203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310085</v>
      </c>
      <c r="S10" s="594"/>
      <c r="T10" s="594"/>
      <c r="U10" s="594"/>
      <c r="V10" s="594"/>
      <c r="W10" s="594"/>
      <c r="X10" s="594"/>
      <c r="Y10" s="595"/>
      <c r="Z10" s="596">
        <v>3.8</v>
      </c>
      <c r="AA10" s="596"/>
      <c r="AB10" s="596"/>
      <c r="AC10" s="596"/>
      <c r="AD10" s="597">
        <v>310085</v>
      </c>
      <c r="AE10" s="597"/>
      <c r="AF10" s="597"/>
      <c r="AG10" s="597"/>
      <c r="AH10" s="597"/>
      <c r="AI10" s="597"/>
      <c r="AJ10" s="597"/>
      <c r="AK10" s="597"/>
      <c r="AL10" s="598">
        <v>6.9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113592</v>
      </c>
      <c r="BH10" s="594"/>
      <c r="BI10" s="594"/>
      <c r="BJ10" s="594"/>
      <c r="BK10" s="594"/>
      <c r="BL10" s="594"/>
      <c r="BM10" s="594"/>
      <c r="BN10" s="595"/>
      <c r="BO10" s="596">
        <v>3</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1000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222478</v>
      </c>
      <c r="BH11" s="594"/>
      <c r="BI11" s="594"/>
      <c r="BJ11" s="594"/>
      <c r="BK11" s="594"/>
      <c r="BL11" s="594"/>
      <c r="BM11" s="594"/>
      <c r="BN11" s="595"/>
      <c r="BO11" s="596">
        <v>5.8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22708</v>
      </c>
      <c r="CS11" s="594"/>
      <c r="CT11" s="594"/>
      <c r="CU11" s="594"/>
      <c r="CV11" s="594"/>
      <c r="CW11" s="594"/>
      <c r="CX11" s="594"/>
      <c r="CY11" s="595"/>
      <c r="CZ11" s="596">
        <v>0.3</v>
      </c>
      <c r="DA11" s="596"/>
      <c r="DB11" s="596"/>
      <c r="DC11" s="596"/>
      <c r="DD11" s="602">
        <v>4058</v>
      </c>
      <c r="DE11" s="594"/>
      <c r="DF11" s="594"/>
      <c r="DG11" s="594"/>
      <c r="DH11" s="594"/>
      <c r="DI11" s="594"/>
      <c r="DJ11" s="594"/>
      <c r="DK11" s="594"/>
      <c r="DL11" s="594"/>
      <c r="DM11" s="594"/>
      <c r="DN11" s="594"/>
      <c r="DO11" s="594"/>
      <c r="DP11" s="595"/>
      <c r="DQ11" s="602">
        <v>18888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1886944</v>
      </c>
      <c r="BH12" s="594"/>
      <c r="BI12" s="594"/>
      <c r="BJ12" s="594"/>
      <c r="BK12" s="594"/>
      <c r="BL12" s="594"/>
      <c r="BM12" s="594"/>
      <c r="BN12" s="595"/>
      <c r="BO12" s="596">
        <v>49.2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19283</v>
      </c>
      <c r="CS12" s="594"/>
      <c r="CT12" s="594"/>
      <c r="CU12" s="594"/>
      <c r="CV12" s="594"/>
      <c r="CW12" s="594"/>
      <c r="CX12" s="594"/>
      <c r="CY12" s="595"/>
      <c r="CZ12" s="596">
        <v>0.3</v>
      </c>
      <c r="DA12" s="596"/>
      <c r="DB12" s="596"/>
      <c r="DC12" s="596"/>
      <c r="DD12" s="602" t="s">
        <v>112</v>
      </c>
      <c r="DE12" s="594"/>
      <c r="DF12" s="594"/>
      <c r="DG12" s="594"/>
      <c r="DH12" s="594"/>
      <c r="DI12" s="594"/>
      <c r="DJ12" s="594"/>
      <c r="DK12" s="594"/>
      <c r="DL12" s="594"/>
      <c r="DM12" s="594"/>
      <c r="DN12" s="594"/>
      <c r="DO12" s="594"/>
      <c r="DP12" s="595"/>
      <c r="DQ12" s="602">
        <v>16746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7581</v>
      </c>
      <c r="S13" s="594"/>
      <c r="T13" s="594"/>
      <c r="U13" s="594"/>
      <c r="V13" s="594"/>
      <c r="W13" s="594"/>
      <c r="X13" s="594"/>
      <c r="Y13" s="595"/>
      <c r="Z13" s="596">
        <v>0.1</v>
      </c>
      <c r="AA13" s="596"/>
      <c r="AB13" s="596"/>
      <c r="AC13" s="596"/>
      <c r="AD13" s="597">
        <v>7581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1886330</v>
      </c>
      <c r="BH13" s="594"/>
      <c r="BI13" s="594"/>
      <c r="BJ13" s="594"/>
      <c r="BK13" s="594"/>
      <c r="BL13" s="594"/>
      <c r="BM13" s="594"/>
      <c r="BN13" s="595"/>
      <c r="BO13" s="596">
        <v>49.2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742858</v>
      </c>
      <c r="CS13" s="594"/>
      <c r="CT13" s="594"/>
      <c r="CU13" s="594"/>
      <c r="CV13" s="594"/>
      <c r="CW13" s="594"/>
      <c r="CX13" s="594"/>
      <c r="CY13" s="595"/>
      <c r="CZ13" s="596">
        <v>10.199999999999999</v>
      </c>
      <c r="DA13" s="596"/>
      <c r="DB13" s="596"/>
      <c r="DC13" s="596"/>
      <c r="DD13" s="602">
        <v>241764</v>
      </c>
      <c r="DE13" s="594"/>
      <c r="DF13" s="594"/>
      <c r="DG13" s="594"/>
      <c r="DH13" s="594"/>
      <c r="DI13" s="594"/>
      <c r="DJ13" s="594"/>
      <c r="DK13" s="594"/>
      <c r="DL13" s="594"/>
      <c r="DM13" s="594"/>
      <c r="DN13" s="594"/>
      <c r="DO13" s="594"/>
      <c r="DP13" s="595"/>
      <c r="DQ13" s="602">
        <v>687646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58817</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376449</v>
      </c>
      <c r="CS14" s="594"/>
      <c r="CT14" s="594"/>
      <c r="CU14" s="594"/>
      <c r="CV14" s="594"/>
      <c r="CW14" s="594"/>
      <c r="CX14" s="594"/>
      <c r="CY14" s="595"/>
      <c r="CZ14" s="596">
        <v>5.2</v>
      </c>
      <c r="DA14" s="596"/>
      <c r="DB14" s="596"/>
      <c r="DC14" s="596"/>
      <c r="DD14" s="602">
        <v>7407</v>
      </c>
      <c r="DE14" s="594"/>
      <c r="DF14" s="594"/>
      <c r="DG14" s="594"/>
      <c r="DH14" s="594"/>
      <c r="DI14" s="594"/>
      <c r="DJ14" s="594"/>
      <c r="DK14" s="594"/>
      <c r="DL14" s="594"/>
      <c r="DM14" s="594"/>
      <c r="DN14" s="594"/>
      <c r="DO14" s="594"/>
      <c r="DP14" s="595"/>
      <c r="DQ14" s="602">
        <v>372351</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15970</v>
      </c>
      <c r="S15" s="594"/>
      <c r="T15" s="594"/>
      <c r="U15" s="594"/>
      <c r="V15" s="594"/>
      <c r="W15" s="594"/>
      <c r="X15" s="594"/>
      <c r="Y15" s="595"/>
      <c r="Z15" s="596">
        <v>0.2</v>
      </c>
      <c r="AA15" s="596"/>
      <c r="AB15" s="596"/>
      <c r="AC15" s="596"/>
      <c r="AD15" s="597">
        <v>15970</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253769</v>
      </c>
      <c r="BH15" s="594"/>
      <c r="BI15" s="594"/>
      <c r="BJ15" s="594"/>
      <c r="BK15" s="594"/>
      <c r="BL15" s="594"/>
      <c r="BM15" s="594"/>
      <c r="BN15" s="595"/>
      <c r="BO15" s="596">
        <v>6.6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782904</v>
      </c>
      <c r="CS15" s="594"/>
      <c r="CT15" s="594"/>
      <c r="CU15" s="594"/>
      <c r="CV15" s="594"/>
      <c r="CW15" s="594"/>
      <c r="CX15" s="594"/>
      <c r="CY15" s="595"/>
      <c r="CZ15" s="596">
        <v>10.8</v>
      </c>
      <c r="DA15" s="596"/>
      <c r="DB15" s="596"/>
      <c r="DC15" s="596"/>
      <c r="DD15" s="602">
        <v>80331</v>
      </c>
      <c r="DE15" s="594"/>
      <c r="DF15" s="594"/>
      <c r="DG15" s="594"/>
      <c r="DH15" s="594"/>
      <c r="DI15" s="594"/>
      <c r="DJ15" s="594"/>
      <c r="DK15" s="594"/>
      <c r="DL15" s="594"/>
      <c r="DM15" s="594"/>
      <c r="DN15" s="594"/>
      <c r="DO15" s="594"/>
      <c r="DP15" s="595"/>
      <c r="DQ15" s="602">
        <v>646431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279962</v>
      </c>
      <c r="S16" s="594"/>
      <c r="T16" s="594"/>
      <c r="U16" s="594"/>
      <c r="V16" s="594"/>
      <c r="W16" s="594"/>
      <c r="X16" s="594"/>
      <c r="Y16" s="595"/>
      <c r="Z16" s="596">
        <v>3.4</v>
      </c>
      <c r="AA16" s="596"/>
      <c r="AB16" s="596"/>
      <c r="AC16" s="596"/>
      <c r="AD16" s="597">
        <v>216176</v>
      </c>
      <c r="AE16" s="597"/>
      <c r="AF16" s="597"/>
      <c r="AG16" s="597"/>
      <c r="AH16" s="597"/>
      <c r="AI16" s="597"/>
      <c r="AJ16" s="597"/>
      <c r="AK16" s="597"/>
      <c r="AL16" s="598">
        <v>4.8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216176</v>
      </c>
      <c r="S17" s="594"/>
      <c r="T17" s="594"/>
      <c r="U17" s="594"/>
      <c r="V17" s="594"/>
      <c r="W17" s="594"/>
      <c r="X17" s="594"/>
      <c r="Y17" s="595"/>
      <c r="Z17" s="596">
        <v>2.6</v>
      </c>
      <c r="AA17" s="596"/>
      <c r="AB17" s="596"/>
      <c r="AC17" s="596"/>
      <c r="AD17" s="597">
        <v>216176</v>
      </c>
      <c r="AE17" s="597"/>
      <c r="AF17" s="597"/>
      <c r="AG17" s="597"/>
      <c r="AH17" s="597"/>
      <c r="AI17" s="597"/>
      <c r="AJ17" s="597"/>
      <c r="AK17" s="597"/>
      <c r="AL17" s="598">
        <v>4.8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425973</v>
      </c>
      <c r="CS17" s="594"/>
      <c r="CT17" s="594"/>
      <c r="CU17" s="594"/>
      <c r="CV17" s="594"/>
      <c r="CW17" s="594"/>
      <c r="CX17" s="594"/>
      <c r="CY17" s="595"/>
      <c r="CZ17" s="596">
        <v>5.9</v>
      </c>
      <c r="DA17" s="596"/>
      <c r="DB17" s="596"/>
      <c r="DC17" s="596"/>
      <c r="DD17" s="602" t="s">
        <v>112</v>
      </c>
      <c r="DE17" s="594"/>
      <c r="DF17" s="594"/>
      <c r="DG17" s="594"/>
      <c r="DH17" s="594"/>
      <c r="DI17" s="594"/>
      <c r="DJ17" s="594"/>
      <c r="DK17" s="594"/>
      <c r="DL17" s="594"/>
      <c r="DM17" s="594"/>
      <c r="DN17" s="594"/>
      <c r="DO17" s="594"/>
      <c r="DP17" s="595"/>
      <c r="DQ17" s="602">
        <v>425973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63786</v>
      </c>
      <c r="S18" s="594"/>
      <c r="T18" s="594"/>
      <c r="U18" s="594"/>
      <c r="V18" s="594"/>
      <c r="W18" s="594"/>
      <c r="X18" s="594"/>
      <c r="Y18" s="595"/>
      <c r="Z18" s="596">
        <v>0.8</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4554575</v>
      </c>
      <c r="S20" s="594"/>
      <c r="T20" s="594"/>
      <c r="U20" s="594"/>
      <c r="V20" s="594"/>
      <c r="W20" s="594"/>
      <c r="X20" s="594"/>
      <c r="Y20" s="595"/>
      <c r="Z20" s="596">
        <v>55.6</v>
      </c>
      <c r="AA20" s="596"/>
      <c r="AB20" s="596"/>
      <c r="AC20" s="596"/>
      <c r="AD20" s="597">
        <v>4490789</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7257079</v>
      </c>
      <c r="CS20" s="594"/>
      <c r="CT20" s="594"/>
      <c r="CU20" s="594"/>
      <c r="CV20" s="594"/>
      <c r="CW20" s="594"/>
      <c r="CX20" s="594"/>
      <c r="CY20" s="595"/>
      <c r="CZ20" s="596">
        <v>100</v>
      </c>
      <c r="DA20" s="596"/>
      <c r="DB20" s="596"/>
      <c r="DC20" s="596"/>
      <c r="DD20" s="602">
        <v>1056424</v>
      </c>
      <c r="DE20" s="594"/>
      <c r="DF20" s="594"/>
      <c r="DG20" s="594"/>
      <c r="DH20" s="594"/>
      <c r="DI20" s="594"/>
      <c r="DJ20" s="594"/>
      <c r="DK20" s="594"/>
      <c r="DL20" s="594"/>
      <c r="DM20" s="594"/>
      <c r="DN20" s="594"/>
      <c r="DO20" s="594"/>
      <c r="DP20" s="595"/>
      <c r="DQ20" s="602">
        <v>5107431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4865</v>
      </c>
      <c r="S21" s="594"/>
      <c r="T21" s="594"/>
      <c r="U21" s="594"/>
      <c r="V21" s="594"/>
      <c r="W21" s="594"/>
      <c r="X21" s="594"/>
      <c r="Y21" s="595"/>
      <c r="Z21" s="596">
        <v>0.1</v>
      </c>
      <c r="AA21" s="596"/>
      <c r="AB21" s="596"/>
      <c r="AC21" s="596"/>
      <c r="AD21" s="597">
        <v>4865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195022</v>
      </c>
      <c r="S22" s="594"/>
      <c r="T22" s="594"/>
      <c r="U22" s="594"/>
      <c r="V22" s="594"/>
      <c r="W22" s="594"/>
      <c r="X22" s="594"/>
      <c r="Y22" s="595"/>
      <c r="Z22" s="596">
        <v>2.4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61147</v>
      </c>
      <c r="S23" s="594"/>
      <c r="T23" s="594"/>
      <c r="U23" s="594"/>
      <c r="V23" s="594"/>
      <c r="W23" s="594"/>
      <c r="X23" s="594"/>
      <c r="Y23" s="595"/>
      <c r="Z23" s="596">
        <v>0.7</v>
      </c>
      <c r="AA23" s="596"/>
      <c r="AB23" s="596"/>
      <c r="AC23" s="596"/>
      <c r="AD23" s="597">
        <v>14951</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16696</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2996040</v>
      </c>
      <c r="CS24" s="583"/>
      <c r="CT24" s="583"/>
      <c r="CU24" s="583"/>
      <c r="CV24" s="583"/>
      <c r="CW24" s="583"/>
      <c r="CX24" s="583"/>
      <c r="CY24" s="584"/>
      <c r="CZ24" s="622">
        <v>41.3</v>
      </c>
      <c r="DA24" s="623"/>
      <c r="DB24" s="623"/>
      <c r="DC24" s="624"/>
      <c r="DD24" s="621">
        <v>1797811</v>
      </c>
      <c r="DE24" s="583"/>
      <c r="DF24" s="583"/>
      <c r="DG24" s="583"/>
      <c r="DH24" s="583"/>
      <c r="DI24" s="583"/>
      <c r="DJ24" s="583"/>
      <c r="DK24" s="584"/>
      <c r="DL24" s="621">
        <v>1797686</v>
      </c>
      <c r="DM24" s="583"/>
      <c r="DN24" s="583"/>
      <c r="DO24" s="583"/>
      <c r="DP24" s="583"/>
      <c r="DQ24" s="583"/>
      <c r="DR24" s="583"/>
      <c r="DS24" s="583"/>
      <c r="DT24" s="583"/>
      <c r="DU24" s="583"/>
      <c r="DV24" s="584"/>
      <c r="DW24" s="587">
        <v>37.799999999999997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735210</v>
      </c>
      <c r="S25" s="594"/>
      <c r="T25" s="594"/>
      <c r="U25" s="594"/>
      <c r="V25" s="594"/>
      <c r="W25" s="594"/>
      <c r="X25" s="594"/>
      <c r="Y25" s="595"/>
      <c r="Z25" s="596">
        <v>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1057848</v>
      </c>
      <c r="CS25" s="625"/>
      <c r="CT25" s="625"/>
      <c r="CU25" s="625"/>
      <c r="CV25" s="625"/>
      <c r="CW25" s="625"/>
      <c r="CX25" s="625"/>
      <c r="CY25" s="626"/>
      <c r="CZ25" s="627">
        <v>14.6</v>
      </c>
      <c r="DA25" s="628"/>
      <c r="DB25" s="628"/>
      <c r="DC25" s="629"/>
      <c r="DD25" s="602">
        <v>880923</v>
      </c>
      <c r="DE25" s="625"/>
      <c r="DF25" s="625"/>
      <c r="DG25" s="625"/>
      <c r="DH25" s="625"/>
      <c r="DI25" s="625"/>
      <c r="DJ25" s="625"/>
      <c r="DK25" s="626"/>
      <c r="DL25" s="602">
        <v>880798</v>
      </c>
      <c r="DM25" s="625"/>
      <c r="DN25" s="625"/>
      <c r="DO25" s="625"/>
      <c r="DP25" s="625"/>
      <c r="DQ25" s="625"/>
      <c r="DR25" s="625"/>
      <c r="DS25" s="625"/>
      <c r="DT25" s="625"/>
      <c r="DU25" s="625"/>
      <c r="DV25" s="626"/>
      <c r="DW25" s="598">
        <v>18.5</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648721</v>
      </c>
      <c r="CS26" s="594"/>
      <c r="CT26" s="594"/>
      <c r="CU26" s="594"/>
      <c r="CV26" s="594"/>
      <c r="CW26" s="594"/>
      <c r="CX26" s="594"/>
      <c r="CY26" s="595"/>
      <c r="CZ26" s="627">
        <v>8.9</v>
      </c>
      <c r="DA26" s="628"/>
      <c r="DB26" s="628"/>
      <c r="DC26" s="629"/>
      <c r="DD26" s="602">
        <v>498016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543764</v>
      </c>
      <c r="S27" s="594"/>
      <c r="T27" s="594"/>
      <c r="U27" s="594"/>
      <c r="V27" s="594"/>
      <c r="W27" s="594"/>
      <c r="X27" s="594"/>
      <c r="Y27" s="595"/>
      <c r="Z27" s="596">
        <v>6.6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3834223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1512219</v>
      </c>
      <c r="CS27" s="625"/>
      <c r="CT27" s="625"/>
      <c r="CU27" s="625"/>
      <c r="CV27" s="625"/>
      <c r="CW27" s="625"/>
      <c r="CX27" s="625"/>
      <c r="CY27" s="626"/>
      <c r="CZ27" s="627">
        <v>20.8</v>
      </c>
      <c r="DA27" s="628"/>
      <c r="DB27" s="628"/>
      <c r="DC27" s="629"/>
      <c r="DD27" s="602">
        <v>490915</v>
      </c>
      <c r="DE27" s="625"/>
      <c r="DF27" s="625"/>
      <c r="DG27" s="625"/>
      <c r="DH27" s="625"/>
      <c r="DI27" s="625"/>
      <c r="DJ27" s="625"/>
      <c r="DK27" s="626"/>
      <c r="DL27" s="602">
        <v>490915</v>
      </c>
      <c r="DM27" s="625"/>
      <c r="DN27" s="625"/>
      <c r="DO27" s="625"/>
      <c r="DP27" s="625"/>
      <c r="DQ27" s="625"/>
      <c r="DR27" s="625"/>
      <c r="DS27" s="625"/>
      <c r="DT27" s="625"/>
      <c r="DU27" s="625"/>
      <c r="DV27" s="626"/>
      <c r="DW27" s="598">
        <v>10.3</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16177</v>
      </c>
      <c r="S28" s="594"/>
      <c r="T28" s="594"/>
      <c r="U28" s="594"/>
      <c r="V28" s="594"/>
      <c r="W28" s="594"/>
      <c r="X28" s="594"/>
      <c r="Y28" s="595"/>
      <c r="Z28" s="596">
        <v>0.2</v>
      </c>
      <c r="AA28" s="596"/>
      <c r="AB28" s="596"/>
      <c r="AC28" s="596"/>
      <c r="AD28" s="597">
        <v>4454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425973</v>
      </c>
      <c r="CS28" s="594"/>
      <c r="CT28" s="594"/>
      <c r="CU28" s="594"/>
      <c r="CV28" s="594"/>
      <c r="CW28" s="594"/>
      <c r="CX28" s="594"/>
      <c r="CY28" s="595"/>
      <c r="CZ28" s="627">
        <v>5.9</v>
      </c>
      <c r="DA28" s="628"/>
      <c r="DB28" s="628"/>
      <c r="DC28" s="629"/>
      <c r="DD28" s="602">
        <v>425973</v>
      </c>
      <c r="DE28" s="594"/>
      <c r="DF28" s="594"/>
      <c r="DG28" s="594"/>
      <c r="DH28" s="594"/>
      <c r="DI28" s="594"/>
      <c r="DJ28" s="594"/>
      <c r="DK28" s="595"/>
      <c r="DL28" s="602">
        <v>425973</v>
      </c>
      <c r="DM28" s="594"/>
      <c r="DN28" s="594"/>
      <c r="DO28" s="594"/>
      <c r="DP28" s="594"/>
      <c r="DQ28" s="594"/>
      <c r="DR28" s="594"/>
      <c r="DS28" s="594"/>
      <c r="DT28" s="594"/>
      <c r="DU28" s="594"/>
      <c r="DV28" s="595"/>
      <c r="DW28" s="598">
        <v>8.9</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2191</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425973</v>
      </c>
      <c r="CS29" s="625"/>
      <c r="CT29" s="625"/>
      <c r="CU29" s="625"/>
      <c r="CV29" s="625"/>
      <c r="CW29" s="625"/>
      <c r="CX29" s="625"/>
      <c r="CY29" s="626"/>
      <c r="CZ29" s="627">
        <v>5.9</v>
      </c>
      <c r="DA29" s="628"/>
      <c r="DB29" s="628"/>
      <c r="DC29" s="629"/>
      <c r="DD29" s="602">
        <v>425973</v>
      </c>
      <c r="DE29" s="625"/>
      <c r="DF29" s="625"/>
      <c r="DG29" s="625"/>
      <c r="DH29" s="625"/>
      <c r="DI29" s="625"/>
      <c r="DJ29" s="625"/>
      <c r="DK29" s="626"/>
      <c r="DL29" s="602">
        <v>425973</v>
      </c>
      <c r="DM29" s="625"/>
      <c r="DN29" s="625"/>
      <c r="DO29" s="625"/>
      <c r="DP29" s="625"/>
      <c r="DQ29" s="625"/>
      <c r="DR29" s="625"/>
      <c r="DS29" s="625"/>
      <c r="DT29" s="625"/>
      <c r="DU29" s="625"/>
      <c r="DV29" s="626"/>
      <c r="DW29" s="598">
        <v>8.9</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585350</v>
      </c>
      <c r="S30" s="594"/>
      <c r="T30" s="594"/>
      <c r="U30" s="594"/>
      <c r="V30" s="594"/>
      <c r="W30" s="594"/>
      <c r="X30" s="594"/>
      <c r="Y30" s="595"/>
      <c r="Z30" s="596">
        <v>7.1</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98.1</v>
      </c>
      <c r="BH30" s="652"/>
      <c r="BI30" s="652"/>
      <c r="BJ30" s="652"/>
      <c r="BK30" s="652"/>
      <c r="BL30" s="652"/>
      <c r="BM30" s="588">
        <v>95.2</v>
      </c>
      <c r="BN30" s="652"/>
      <c r="BO30" s="652"/>
      <c r="BP30" s="652"/>
      <c r="BQ30" s="653"/>
      <c r="BR30" s="651">
        <v>98.2</v>
      </c>
      <c r="BS30" s="652"/>
      <c r="BT30" s="652"/>
      <c r="BU30" s="652"/>
      <c r="BV30" s="652"/>
      <c r="BW30" s="652"/>
      <c r="BX30" s="588">
        <v>95.5</v>
      </c>
      <c r="BY30" s="652"/>
      <c r="BZ30" s="652"/>
      <c r="CA30" s="652"/>
      <c r="CB30" s="653"/>
      <c r="CD30" s="656"/>
      <c r="CE30" s="657"/>
      <c r="CF30" s="607" t="s">
        <v>292</v>
      </c>
      <c r="CG30" s="608"/>
      <c r="CH30" s="608"/>
      <c r="CI30" s="608"/>
      <c r="CJ30" s="608"/>
      <c r="CK30" s="608"/>
      <c r="CL30" s="608"/>
      <c r="CM30" s="608"/>
      <c r="CN30" s="608"/>
      <c r="CO30" s="608"/>
      <c r="CP30" s="608"/>
      <c r="CQ30" s="609"/>
      <c r="CR30" s="593">
        <v>388723</v>
      </c>
      <c r="CS30" s="594"/>
      <c r="CT30" s="594"/>
      <c r="CU30" s="594"/>
      <c r="CV30" s="594"/>
      <c r="CW30" s="594"/>
      <c r="CX30" s="594"/>
      <c r="CY30" s="595"/>
      <c r="CZ30" s="627">
        <v>5.4</v>
      </c>
      <c r="DA30" s="628"/>
      <c r="DB30" s="628"/>
      <c r="DC30" s="629"/>
      <c r="DD30" s="602">
        <v>388723</v>
      </c>
      <c r="DE30" s="594"/>
      <c r="DF30" s="594"/>
      <c r="DG30" s="594"/>
      <c r="DH30" s="594"/>
      <c r="DI30" s="594"/>
      <c r="DJ30" s="594"/>
      <c r="DK30" s="595"/>
      <c r="DL30" s="602">
        <v>388723</v>
      </c>
      <c r="DM30" s="594"/>
      <c r="DN30" s="594"/>
      <c r="DO30" s="594"/>
      <c r="DP30" s="594"/>
      <c r="DQ30" s="594"/>
      <c r="DR30" s="594"/>
      <c r="DS30" s="594"/>
      <c r="DT30" s="594"/>
      <c r="DU30" s="594"/>
      <c r="DV30" s="595"/>
      <c r="DW30" s="598">
        <v>8.1999999999999993</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661348</v>
      </c>
      <c r="S31" s="594"/>
      <c r="T31" s="594"/>
      <c r="U31" s="594"/>
      <c r="V31" s="594"/>
      <c r="W31" s="594"/>
      <c r="X31" s="594"/>
      <c r="Y31" s="595"/>
      <c r="Z31" s="596">
        <v>8.1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98.1</v>
      </c>
      <c r="BH31" s="625"/>
      <c r="BI31" s="625"/>
      <c r="BJ31" s="625"/>
      <c r="BK31" s="625"/>
      <c r="BL31" s="625"/>
      <c r="BM31" s="599">
        <v>95.2</v>
      </c>
      <c r="BN31" s="649"/>
      <c r="BO31" s="649"/>
      <c r="BP31" s="649"/>
      <c r="BQ31" s="650"/>
      <c r="BR31" s="648">
        <v>98.2</v>
      </c>
      <c r="BS31" s="625"/>
      <c r="BT31" s="625"/>
      <c r="BU31" s="625"/>
      <c r="BV31" s="625"/>
      <c r="BW31" s="625"/>
      <c r="BX31" s="599">
        <v>95.2</v>
      </c>
      <c r="BY31" s="649"/>
      <c r="BZ31" s="649"/>
      <c r="CA31" s="649"/>
      <c r="CB31" s="650"/>
      <c r="CD31" s="656"/>
      <c r="CE31" s="657"/>
      <c r="CF31" s="607" t="s">
        <v>296</v>
      </c>
      <c r="CG31" s="608"/>
      <c r="CH31" s="608"/>
      <c r="CI31" s="608"/>
      <c r="CJ31" s="608"/>
      <c r="CK31" s="608"/>
      <c r="CL31" s="608"/>
      <c r="CM31" s="608"/>
      <c r="CN31" s="608"/>
      <c r="CO31" s="608"/>
      <c r="CP31" s="608"/>
      <c r="CQ31" s="609"/>
      <c r="CR31" s="593">
        <v>37250</v>
      </c>
      <c r="CS31" s="625"/>
      <c r="CT31" s="625"/>
      <c r="CU31" s="625"/>
      <c r="CV31" s="625"/>
      <c r="CW31" s="625"/>
      <c r="CX31" s="625"/>
      <c r="CY31" s="626"/>
      <c r="CZ31" s="627">
        <v>0.5</v>
      </c>
      <c r="DA31" s="628"/>
      <c r="DB31" s="628"/>
      <c r="DC31" s="629"/>
      <c r="DD31" s="602">
        <v>37250</v>
      </c>
      <c r="DE31" s="625"/>
      <c r="DF31" s="625"/>
      <c r="DG31" s="625"/>
      <c r="DH31" s="625"/>
      <c r="DI31" s="625"/>
      <c r="DJ31" s="625"/>
      <c r="DK31" s="626"/>
      <c r="DL31" s="602">
        <v>37250</v>
      </c>
      <c r="DM31" s="625"/>
      <c r="DN31" s="625"/>
      <c r="DO31" s="625"/>
      <c r="DP31" s="625"/>
      <c r="DQ31" s="625"/>
      <c r="DR31" s="625"/>
      <c r="DS31" s="625"/>
      <c r="DT31" s="625"/>
      <c r="DU31" s="625"/>
      <c r="DV31" s="626"/>
      <c r="DW31" s="598">
        <v>0.8</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66938</v>
      </c>
      <c r="S32" s="594"/>
      <c r="T32" s="594"/>
      <c r="U32" s="594"/>
      <c r="V32" s="594"/>
      <c r="W32" s="594"/>
      <c r="X32" s="594"/>
      <c r="Y32" s="595"/>
      <c r="Z32" s="596">
        <v>0.8</v>
      </c>
      <c r="AA32" s="596"/>
      <c r="AB32" s="596"/>
      <c r="AC32" s="596"/>
      <c r="AD32" s="597">
        <v>1104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97.9</v>
      </c>
      <c r="BH32" s="661"/>
      <c r="BI32" s="661"/>
      <c r="BJ32" s="661"/>
      <c r="BK32" s="661"/>
      <c r="BL32" s="661"/>
      <c r="BM32" s="662">
        <v>94.8</v>
      </c>
      <c r="BN32" s="661"/>
      <c r="BO32" s="661"/>
      <c r="BP32" s="661"/>
      <c r="BQ32" s="663"/>
      <c r="BR32" s="660">
        <v>98</v>
      </c>
      <c r="BS32" s="661"/>
      <c r="BT32" s="661"/>
      <c r="BU32" s="661"/>
      <c r="BV32" s="661"/>
      <c r="BW32" s="661"/>
      <c r="BX32" s="662">
        <v>95.4</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753600</v>
      </c>
      <c r="S33" s="594"/>
      <c r="T33" s="594"/>
      <c r="U33" s="594"/>
      <c r="V33" s="594"/>
      <c r="W33" s="594"/>
      <c r="X33" s="594"/>
      <c r="Y33" s="595"/>
      <c r="Z33" s="596">
        <v>9.1999999999999993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3204615</v>
      </c>
      <c r="CS33" s="625"/>
      <c r="CT33" s="625"/>
      <c r="CU33" s="625"/>
      <c r="CV33" s="625"/>
      <c r="CW33" s="625"/>
      <c r="CX33" s="625"/>
      <c r="CY33" s="626"/>
      <c r="CZ33" s="627">
        <v>44.2</v>
      </c>
      <c r="DA33" s="628"/>
      <c r="DB33" s="628"/>
      <c r="DC33" s="629"/>
      <c r="DD33" s="602">
        <v>2937015</v>
      </c>
      <c r="DE33" s="625"/>
      <c r="DF33" s="625"/>
      <c r="DG33" s="625"/>
      <c r="DH33" s="625"/>
      <c r="DI33" s="625"/>
      <c r="DJ33" s="625"/>
      <c r="DK33" s="626"/>
      <c r="DL33" s="602">
        <v>2315051</v>
      </c>
      <c r="DM33" s="625"/>
      <c r="DN33" s="625"/>
      <c r="DO33" s="625"/>
      <c r="DP33" s="625"/>
      <c r="DQ33" s="625"/>
      <c r="DR33" s="625"/>
      <c r="DS33" s="625"/>
      <c r="DT33" s="625"/>
      <c r="DU33" s="625"/>
      <c r="DV33" s="626"/>
      <c r="DW33" s="598">
        <v>48.6</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1041332</v>
      </c>
      <c r="CS34" s="594"/>
      <c r="CT34" s="594"/>
      <c r="CU34" s="594"/>
      <c r="CV34" s="594"/>
      <c r="CW34" s="594"/>
      <c r="CX34" s="594"/>
      <c r="CY34" s="595"/>
      <c r="CZ34" s="627">
        <v>14.3</v>
      </c>
      <c r="DA34" s="628"/>
      <c r="DB34" s="628"/>
      <c r="DC34" s="629"/>
      <c r="DD34" s="602">
        <v>939401</v>
      </c>
      <c r="DE34" s="594"/>
      <c r="DF34" s="594"/>
      <c r="DG34" s="594"/>
      <c r="DH34" s="594"/>
      <c r="DI34" s="594"/>
      <c r="DJ34" s="594"/>
      <c r="DK34" s="595"/>
      <c r="DL34" s="602">
        <v>742273</v>
      </c>
      <c r="DM34" s="594"/>
      <c r="DN34" s="594"/>
      <c r="DO34" s="594"/>
      <c r="DP34" s="594"/>
      <c r="DQ34" s="594"/>
      <c r="DR34" s="594"/>
      <c r="DS34" s="594"/>
      <c r="DT34" s="594"/>
      <c r="DU34" s="594"/>
      <c r="DV34" s="595"/>
      <c r="DW34" s="598">
        <v>15.6</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245000</v>
      </c>
      <c r="S35" s="594"/>
      <c r="T35" s="594"/>
      <c r="U35" s="594"/>
      <c r="V35" s="594"/>
      <c r="W35" s="594"/>
      <c r="X35" s="594"/>
      <c r="Y35" s="595"/>
      <c r="Z35" s="596">
        <v>3</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949783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131467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47044</v>
      </c>
      <c r="CS35" s="625"/>
      <c r="CT35" s="625"/>
      <c r="CU35" s="625"/>
      <c r="CV35" s="625"/>
      <c r="CW35" s="625"/>
      <c r="CX35" s="625"/>
      <c r="CY35" s="626"/>
      <c r="CZ35" s="627">
        <v>0.6</v>
      </c>
      <c r="DA35" s="628"/>
      <c r="DB35" s="628"/>
      <c r="DC35" s="629"/>
      <c r="DD35" s="602">
        <v>47044</v>
      </c>
      <c r="DE35" s="625"/>
      <c r="DF35" s="625"/>
      <c r="DG35" s="625"/>
      <c r="DH35" s="625"/>
      <c r="DI35" s="625"/>
      <c r="DJ35" s="625"/>
      <c r="DK35" s="626"/>
      <c r="DL35" s="602">
        <v>47044</v>
      </c>
      <c r="DM35" s="625"/>
      <c r="DN35" s="625"/>
      <c r="DO35" s="625"/>
      <c r="DP35" s="625"/>
      <c r="DQ35" s="625"/>
      <c r="DR35" s="625"/>
      <c r="DS35" s="625"/>
      <c r="DT35" s="625"/>
      <c r="DU35" s="625"/>
      <c r="DV35" s="626"/>
      <c r="DW35" s="598">
        <v>1</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8196883</v>
      </c>
      <c r="S36" s="666"/>
      <c r="T36" s="666"/>
      <c r="U36" s="666"/>
      <c r="V36" s="666"/>
      <c r="W36" s="666"/>
      <c r="X36" s="666"/>
      <c r="Y36" s="667"/>
      <c r="Z36" s="668">
        <v>100</v>
      </c>
      <c r="AA36" s="668"/>
      <c r="AB36" s="668"/>
      <c r="AC36" s="668"/>
      <c r="AD36" s="669">
        <v>4516163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354283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78631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936136</v>
      </c>
      <c r="CS36" s="594"/>
      <c r="CT36" s="594"/>
      <c r="CU36" s="594"/>
      <c r="CV36" s="594"/>
      <c r="CW36" s="594"/>
      <c r="CX36" s="594"/>
      <c r="CY36" s="595"/>
      <c r="CZ36" s="627">
        <v>12.9</v>
      </c>
      <c r="DA36" s="628"/>
      <c r="DB36" s="628"/>
      <c r="DC36" s="629"/>
      <c r="DD36" s="602">
        <v>890983</v>
      </c>
      <c r="DE36" s="594"/>
      <c r="DF36" s="594"/>
      <c r="DG36" s="594"/>
      <c r="DH36" s="594"/>
      <c r="DI36" s="594"/>
      <c r="DJ36" s="594"/>
      <c r="DK36" s="595"/>
      <c r="DL36" s="602">
        <v>802878</v>
      </c>
      <c r="DM36" s="594"/>
      <c r="DN36" s="594"/>
      <c r="DO36" s="594"/>
      <c r="DP36" s="594"/>
      <c r="DQ36" s="594"/>
      <c r="DR36" s="594"/>
      <c r="DS36" s="594"/>
      <c r="DT36" s="594"/>
      <c r="DU36" s="594"/>
      <c r="DV36" s="595"/>
      <c r="DW36" s="598">
        <v>16.899999999999999</v>
      </c>
      <c r="DX36" s="619"/>
      <c r="DY36" s="619"/>
      <c r="DZ36" s="619"/>
      <c r="EA36" s="619"/>
      <c r="EB36" s="619"/>
      <c r="EC36" s="620"/>
    </row>
    <row r="37" spans="2:133" ht="11.25" customHeight="1">
      <c r="AQ37" s="672" t="s">
        <v>314</v>
      </c>
      <c r="AR37" s="673"/>
      <c r="AS37" s="673"/>
      <c r="AT37" s="673"/>
      <c r="AU37" s="673"/>
      <c r="AV37" s="673"/>
      <c r="AW37" s="673"/>
      <c r="AX37" s="673"/>
      <c r="AY37" s="674"/>
      <c r="AZ37" s="593">
        <v>2938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3739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550027</v>
      </c>
      <c r="CS37" s="625"/>
      <c r="CT37" s="625"/>
      <c r="CU37" s="625"/>
      <c r="CV37" s="625"/>
      <c r="CW37" s="625"/>
      <c r="CX37" s="625"/>
      <c r="CY37" s="626"/>
      <c r="CZ37" s="627">
        <v>7.6</v>
      </c>
      <c r="DA37" s="628"/>
      <c r="DB37" s="628"/>
      <c r="DC37" s="629"/>
      <c r="DD37" s="602">
        <v>550027</v>
      </c>
      <c r="DE37" s="625"/>
      <c r="DF37" s="625"/>
      <c r="DG37" s="625"/>
      <c r="DH37" s="625"/>
      <c r="DI37" s="625"/>
      <c r="DJ37" s="625"/>
      <c r="DK37" s="626"/>
      <c r="DL37" s="602">
        <v>523143</v>
      </c>
      <c r="DM37" s="625"/>
      <c r="DN37" s="625"/>
      <c r="DO37" s="625"/>
      <c r="DP37" s="625"/>
      <c r="DQ37" s="625"/>
      <c r="DR37" s="625"/>
      <c r="DS37" s="625"/>
      <c r="DT37" s="625"/>
      <c r="DU37" s="625"/>
      <c r="DV37" s="626"/>
      <c r="DW37" s="598">
        <v>11</v>
      </c>
      <c r="DX37" s="619"/>
      <c r="DY37" s="619"/>
      <c r="DZ37" s="619"/>
      <c r="EA37" s="619"/>
      <c r="EB37" s="619"/>
      <c r="EC37" s="620"/>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6724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946845</v>
      </c>
      <c r="CS38" s="594"/>
      <c r="CT38" s="594"/>
      <c r="CU38" s="594"/>
      <c r="CV38" s="594"/>
      <c r="CW38" s="594"/>
      <c r="CX38" s="594"/>
      <c r="CY38" s="595"/>
      <c r="CZ38" s="627">
        <v>13</v>
      </c>
      <c r="DA38" s="628"/>
      <c r="DB38" s="628"/>
      <c r="DC38" s="629"/>
      <c r="DD38" s="602">
        <v>843604</v>
      </c>
      <c r="DE38" s="594"/>
      <c r="DF38" s="594"/>
      <c r="DG38" s="594"/>
      <c r="DH38" s="594"/>
      <c r="DI38" s="594"/>
      <c r="DJ38" s="594"/>
      <c r="DK38" s="595"/>
      <c r="DL38" s="602">
        <v>722856</v>
      </c>
      <c r="DM38" s="594"/>
      <c r="DN38" s="594"/>
      <c r="DO38" s="594"/>
      <c r="DP38" s="594"/>
      <c r="DQ38" s="594"/>
      <c r="DR38" s="594"/>
      <c r="DS38" s="594"/>
      <c r="DT38" s="594"/>
      <c r="DU38" s="594"/>
      <c r="DV38" s="595"/>
      <c r="DW38" s="598">
        <v>15.2</v>
      </c>
      <c r="DX38" s="619"/>
      <c r="DY38" s="619"/>
      <c r="DZ38" s="619"/>
      <c r="EA38" s="619"/>
      <c r="EB38" s="619"/>
      <c r="EC38" s="620"/>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115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229720</v>
      </c>
      <c r="CS39" s="625"/>
      <c r="CT39" s="625"/>
      <c r="CU39" s="625"/>
      <c r="CV39" s="625"/>
      <c r="CW39" s="625"/>
      <c r="CX39" s="625"/>
      <c r="CY39" s="626"/>
      <c r="CZ39" s="627">
        <v>3.2</v>
      </c>
      <c r="DA39" s="628"/>
      <c r="DB39" s="628"/>
      <c r="DC39" s="629"/>
      <c r="DD39" s="602">
        <v>215945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191718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3538</v>
      </c>
      <c r="CS40" s="594"/>
      <c r="CT40" s="594"/>
      <c r="CU40" s="594"/>
      <c r="CV40" s="594"/>
      <c r="CW40" s="594"/>
      <c r="CX40" s="594"/>
      <c r="CY40" s="595"/>
      <c r="CZ40" s="627">
        <v>0</v>
      </c>
      <c r="DA40" s="628"/>
      <c r="DB40" s="628"/>
      <c r="DC40" s="629"/>
      <c r="DD40" s="602">
        <v>38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400844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1056424</v>
      </c>
      <c r="CS42" s="594"/>
      <c r="CT42" s="594"/>
      <c r="CU42" s="594"/>
      <c r="CV42" s="594"/>
      <c r="CW42" s="594"/>
      <c r="CX42" s="594"/>
      <c r="CY42" s="595"/>
      <c r="CZ42" s="627">
        <v>14.6</v>
      </c>
      <c r="DA42" s="676"/>
      <c r="DB42" s="676"/>
      <c r="DC42" s="677"/>
      <c r="DD42" s="602">
        <v>372605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21602</v>
      </c>
      <c r="CS43" s="625"/>
      <c r="CT43" s="625"/>
      <c r="CU43" s="625"/>
      <c r="CV43" s="625"/>
      <c r="CW43" s="625"/>
      <c r="CX43" s="625"/>
      <c r="CY43" s="626"/>
      <c r="CZ43" s="627">
        <v>0.3</v>
      </c>
      <c r="DA43" s="628"/>
      <c r="DB43" s="628"/>
      <c r="DC43" s="629"/>
      <c r="DD43" s="602">
        <v>21507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1056424</v>
      </c>
      <c r="CS44" s="594"/>
      <c r="CT44" s="594"/>
      <c r="CU44" s="594"/>
      <c r="CV44" s="594"/>
      <c r="CW44" s="594"/>
      <c r="CX44" s="594"/>
      <c r="CY44" s="595"/>
      <c r="CZ44" s="627">
        <v>14.6</v>
      </c>
      <c r="DA44" s="676"/>
      <c r="DB44" s="676"/>
      <c r="DC44" s="677"/>
      <c r="DD44" s="602">
        <v>372605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795526</v>
      </c>
      <c r="CS45" s="625"/>
      <c r="CT45" s="625"/>
      <c r="CU45" s="625"/>
      <c r="CV45" s="625"/>
      <c r="CW45" s="625"/>
      <c r="CX45" s="625"/>
      <c r="CY45" s="626"/>
      <c r="CZ45" s="627">
        <v>11</v>
      </c>
      <c r="DA45" s="628"/>
      <c r="DB45" s="628"/>
      <c r="DC45" s="629"/>
      <c r="DD45" s="602">
        <v>141597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217908</v>
      </c>
      <c r="CS46" s="594"/>
      <c r="CT46" s="594"/>
      <c r="CU46" s="594"/>
      <c r="CV46" s="594"/>
      <c r="CW46" s="594"/>
      <c r="CX46" s="594"/>
      <c r="CY46" s="595"/>
      <c r="CZ46" s="627">
        <v>3</v>
      </c>
      <c r="DA46" s="676"/>
      <c r="DB46" s="676"/>
      <c r="DC46" s="677"/>
      <c r="DD46" s="602">
        <v>207118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7257079</v>
      </c>
      <c r="CS49" s="661"/>
      <c r="CT49" s="661"/>
      <c r="CU49" s="661"/>
      <c r="CV49" s="661"/>
      <c r="CW49" s="661"/>
      <c r="CX49" s="661"/>
      <c r="CY49" s="688"/>
      <c r="CZ49" s="689">
        <v>100</v>
      </c>
      <c r="DA49" s="690"/>
      <c r="DB49" s="690"/>
      <c r="DC49" s="691"/>
      <c r="DD49" s="692">
        <v>5107431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8130</v>
      </c>
      <c r="R7" s="723"/>
      <c r="S7" s="723"/>
      <c r="T7" s="723"/>
      <c r="U7" s="723"/>
      <c r="V7" s="723">
        <v>7192</v>
      </c>
      <c r="W7" s="723"/>
      <c r="X7" s="723"/>
      <c r="Y7" s="723"/>
      <c r="Z7" s="723"/>
      <c r="AA7" s="723">
        <v>938</v>
      </c>
      <c r="AB7" s="723"/>
      <c r="AC7" s="723"/>
      <c r="AD7" s="723"/>
      <c r="AE7" s="724"/>
      <c r="AF7" s="725">
        <v>394</v>
      </c>
      <c r="AG7" s="726"/>
      <c r="AH7" s="726"/>
      <c r="AI7" s="726"/>
      <c r="AJ7" s="727"/>
      <c r="AK7" s="762">
        <v>585</v>
      </c>
      <c r="AL7" s="763"/>
      <c r="AM7" s="763"/>
      <c r="AN7" s="763"/>
      <c r="AO7" s="763"/>
      <c r="AP7" s="763">
        <v>3878</v>
      </c>
      <c r="AQ7" s="763"/>
      <c r="AR7" s="763"/>
      <c r="AS7" s="763"/>
      <c r="AT7" s="763"/>
      <c r="AU7" s="764" t="s">
        <v>531</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0</v>
      </c>
      <c r="CI7" s="760"/>
      <c r="CJ7" s="760"/>
      <c r="CK7" s="760"/>
      <c r="CL7" s="761"/>
      <c r="CM7" s="759">
        <v>13</v>
      </c>
      <c r="CN7" s="760"/>
      <c r="CO7" s="760"/>
      <c r="CP7" s="760"/>
      <c r="CQ7" s="761"/>
      <c r="CR7" s="759">
        <v>12</v>
      </c>
      <c r="CS7" s="760"/>
      <c r="CT7" s="760"/>
      <c r="CU7" s="760"/>
      <c r="CV7" s="761"/>
      <c r="CW7" s="759" t="s">
        <v>536</v>
      </c>
      <c r="CX7" s="760"/>
      <c r="CY7" s="760"/>
      <c r="CZ7" s="760"/>
      <c r="DA7" s="761"/>
      <c r="DB7" s="759" t="s">
        <v>536</v>
      </c>
      <c r="DC7" s="760"/>
      <c r="DD7" s="760"/>
      <c r="DE7" s="760"/>
      <c r="DF7" s="761"/>
      <c r="DG7" s="759">
        <v>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141</v>
      </c>
      <c r="R8" s="747"/>
      <c r="S8" s="747"/>
      <c r="T8" s="747"/>
      <c r="U8" s="747"/>
      <c r="V8" s="747">
        <v>140</v>
      </c>
      <c r="W8" s="747"/>
      <c r="X8" s="747"/>
      <c r="Y8" s="747"/>
      <c r="Z8" s="747"/>
      <c r="AA8" s="747">
        <v>1</v>
      </c>
      <c r="AB8" s="747"/>
      <c r="AC8" s="747"/>
      <c r="AD8" s="747"/>
      <c r="AE8" s="748"/>
      <c r="AF8" s="749">
        <v>1</v>
      </c>
      <c r="AG8" s="750"/>
      <c r="AH8" s="750"/>
      <c r="AI8" s="750"/>
      <c r="AJ8" s="751"/>
      <c r="AK8" s="752" t="s">
        <v>532</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8197</v>
      </c>
      <c r="R23" s="782"/>
      <c r="S23" s="782"/>
      <c r="T23" s="782"/>
      <c r="U23" s="782"/>
      <c r="V23" s="782">
        <v>7257</v>
      </c>
      <c r="W23" s="782"/>
      <c r="X23" s="782"/>
      <c r="Y23" s="782"/>
      <c r="Z23" s="782"/>
      <c r="AA23" s="782">
        <v>940</v>
      </c>
      <c r="AB23" s="782"/>
      <c r="AC23" s="782"/>
      <c r="AD23" s="782"/>
      <c r="AE23" s="783"/>
      <c r="AF23" s="784">
        <v>395</v>
      </c>
      <c r="AG23" s="782"/>
      <c r="AH23" s="782"/>
      <c r="AI23" s="782"/>
      <c r="AJ23" s="785"/>
      <c r="AK23" s="786"/>
      <c r="AL23" s="787"/>
      <c r="AM23" s="787"/>
      <c r="AN23" s="787"/>
      <c r="AO23" s="787"/>
      <c r="AP23" s="782">
        <v>3878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2794</v>
      </c>
      <c r="R28" s="811"/>
      <c r="S28" s="811"/>
      <c r="T28" s="811"/>
      <c r="U28" s="811"/>
      <c r="V28" s="811">
        <v>2662</v>
      </c>
      <c r="W28" s="811"/>
      <c r="X28" s="811"/>
      <c r="Y28" s="811"/>
      <c r="Z28" s="811"/>
      <c r="AA28" s="811">
        <v>131</v>
      </c>
      <c r="AB28" s="811"/>
      <c r="AC28" s="811"/>
      <c r="AD28" s="811"/>
      <c r="AE28" s="812"/>
      <c r="AF28" s="813">
        <v>131</v>
      </c>
      <c r="AG28" s="811"/>
      <c r="AH28" s="811"/>
      <c r="AI28" s="811"/>
      <c r="AJ28" s="814"/>
      <c r="AK28" s="815">
        <v>192</v>
      </c>
      <c r="AL28" s="806"/>
      <c r="AM28" s="806"/>
      <c r="AN28" s="806"/>
      <c r="AO28" s="806"/>
      <c r="AP28" s="806" t="s">
        <v>532</v>
      </c>
      <c r="AQ28" s="806"/>
      <c r="AR28" s="806"/>
      <c r="AS28" s="806"/>
      <c r="AT28" s="806"/>
      <c r="AU28" s="806" t="s">
        <v>532</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1469</v>
      </c>
      <c r="R29" s="747"/>
      <c r="S29" s="747"/>
      <c r="T29" s="747"/>
      <c r="U29" s="747"/>
      <c r="V29" s="747">
        <v>1407</v>
      </c>
      <c r="W29" s="747"/>
      <c r="X29" s="747"/>
      <c r="Y29" s="747"/>
      <c r="Z29" s="747"/>
      <c r="AA29" s="747">
        <v>62</v>
      </c>
      <c r="AB29" s="747"/>
      <c r="AC29" s="747"/>
      <c r="AD29" s="747"/>
      <c r="AE29" s="748"/>
      <c r="AF29" s="749">
        <v>62</v>
      </c>
      <c r="AG29" s="750"/>
      <c r="AH29" s="750"/>
      <c r="AI29" s="750"/>
      <c r="AJ29" s="751"/>
      <c r="AK29" s="818">
        <v>264</v>
      </c>
      <c r="AL29" s="819"/>
      <c r="AM29" s="819"/>
      <c r="AN29" s="819"/>
      <c r="AO29" s="819"/>
      <c r="AP29" s="819" t="s">
        <v>532</v>
      </c>
      <c r="AQ29" s="819"/>
      <c r="AR29" s="819"/>
      <c r="AS29" s="819"/>
      <c r="AT29" s="819"/>
      <c r="AU29" s="819" t="s">
        <v>532</v>
      </c>
      <c r="AV29" s="819"/>
      <c r="AW29" s="819"/>
      <c r="AX29" s="819"/>
      <c r="AY29" s="819"/>
      <c r="AZ29" s="820" t="s">
        <v>533</v>
      </c>
      <c r="BA29" s="820"/>
      <c r="BB29" s="820"/>
      <c r="BC29" s="820"/>
      <c r="BD29" s="820"/>
      <c r="BE29" s="816" t="s">
        <v>534</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374</v>
      </c>
      <c r="R30" s="747"/>
      <c r="S30" s="747"/>
      <c r="T30" s="747"/>
      <c r="U30" s="747"/>
      <c r="V30" s="747">
        <v>364</v>
      </c>
      <c r="W30" s="747"/>
      <c r="X30" s="747"/>
      <c r="Y30" s="747"/>
      <c r="Z30" s="747"/>
      <c r="AA30" s="747">
        <v>10</v>
      </c>
      <c r="AB30" s="747"/>
      <c r="AC30" s="747"/>
      <c r="AD30" s="747"/>
      <c r="AE30" s="748"/>
      <c r="AF30" s="749">
        <v>10</v>
      </c>
      <c r="AG30" s="750"/>
      <c r="AH30" s="750"/>
      <c r="AI30" s="750"/>
      <c r="AJ30" s="751"/>
      <c r="AK30" s="818">
        <v>35</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283</v>
      </c>
      <c r="R31" s="747"/>
      <c r="S31" s="747"/>
      <c r="T31" s="747"/>
      <c r="U31" s="747"/>
      <c r="V31" s="747">
        <v>216</v>
      </c>
      <c r="W31" s="747"/>
      <c r="X31" s="747"/>
      <c r="Y31" s="747"/>
      <c r="Z31" s="747"/>
      <c r="AA31" s="747">
        <v>67</v>
      </c>
      <c r="AB31" s="747"/>
      <c r="AC31" s="747"/>
      <c r="AD31" s="747"/>
      <c r="AE31" s="748"/>
      <c r="AF31" s="749">
        <v>983</v>
      </c>
      <c r="AG31" s="750"/>
      <c r="AH31" s="750"/>
      <c r="AI31" s="750"/>
      <c r="AJ31" s="751"/>
      <c r="AK31" s="818">
        <v>3</v>
      </c>
      <c r="AL31" s="819"/>
      <c r="AM31" s="819"/>
      <c r="AN31" s="819"/>
      <c r="AO31" s="819"/>
      <c r="AP31" s="819">
        <v>87</v>
      </c>
      <c r="AQ31" s="819"/>
      <c r="AR31" s="819"/>
      <c r="AS31" s="819"/>
      <c r="AT31" s="819"/>
      <c r="AU31" s="819">
        <v>1</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687</v>
      </c>
      <c r="R32" s="747"/>
      <c r="S32" s="747"/>
      <c r="T32" s="747"/>
      <c r="U32" s="747"/>
      <c r="V32" s="747">
        <v>687</v>
      </c>
      <c r="W32" s="747"/>
      <c r="X32" s="747"/>
      <c r="Y32" s="747"/>
      <c r="Z32" s="747"/>
      <c r="AA32" s="747">
        <v>0</v>
      </c>
      <c r="AB32" s="747"/>
      <c r="AC32" s="747"/>
      <c r="AD32" s="747"/>
      <c r="AE32" s="748"/>
      <c r="AF32" s="749" t="s">
        <v>112</v>
      </c>
      <c r="AG32" s="750"/>
      <c r="AH32" s="750"/>
      <c r="AI32" s="750"/>
      <c r="AJ32" s="751"/>
      <c r="AK32" s="818">
        <v>354</v>
      </c>
      <c r="AL32" s="819"/>
      <c r="AM32" s="819"/>
      <c r="AN32" s="819"/>
      <c r="AO32" s="819"/>
      <c r="AP32" s="819">
        <v>4200</v>
      </c>
      <c r="AQ32" s="819"/>
      <c r="AR32" s="819"/>
      <c r="AS32" s="819"/>
      <c r="AT32" s="819"/>
      <c r="AU32" s="819">
        <v>3234</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1187</v>
      </c>
      <c r="AG63" s="830"/>
      <c r="AH63" s="830"/>
      <c r="AI63" s="830"/>
      <c r="AJ63" s="831"/>
      <c r="AK63" s="832"/>
      <c r="AL63" s="827"/>
      <c r="AM63" s="827"/>
      <c r="AN63" s="827"/>
      <c r="AO63" s="827"/>
      <c r="AP63" s="830">
        <f>+AP31+AP32</f>
        <v>4287</v>
      </c>
      <c r="AQ63" s="830"/>
      <c r="AR63" s="830"/>
      <c r="AS63" s="830"/>
      <c r="AT63" s="830"/>
      <c r="AU63" s="830">
        <f>+AU31+AU32</f>
        <v>3235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1483</v>
      </c>
      <c r="R68" s="854"/>
      <c r="S68" s="854"/>
      <c r="T68" s="854"/>
      <c r="U68" s="854"/>
      <c r="V68" s="854">
        <v>1042</v>
      </c>
      <c r="W68" s="854"/>
      <c r="X68" s="854"/>
      <c r="Y68" s="854"/>
      <c r="Z68" s="854"/>
      <c r="AA68" s="854">
        <v>441</v>
      </c>
      <c r="AB68" s="854"/>
      <c r="AC68" s="854"/>
      <c r="AD68" s="854"/>
      <c r="AE68" s="854"/>
      <c r="AF68" s="854">
        <v>441</v>
      </c>
      <c r="AG68" s="854"/>
      <c r="AH68" s="854"/>
      <c r="AI68" s="854"/>
      <c r="AJ68" s="854"/>
      <c r="AK68" s="854" t="s">
        <v>536</v>
      </c>
      <c r="AL68" s="854"/>
      <c r="AM68" s="854"/>
      <c r="AN68" s="854"/>
      <c r="AO68" s="854"/>
      <c r="AP68" s="854" t="s">
        <v>536</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31</v>
      </c>
      <c r="R69" s="819"/>
      <c r="S69" s="819"/>
      <c r="T69" s="819"/>
      <c r="U69" s="819"/>
      <c r="V69" s="819">
        <v>28</v>
      </c>
      <c r="W69" s="819"/>
      <c r="X69" s="819"/>
      <c r="Y69" s="819"/>
      <c r="Z69" s="819"/>
      <c r="AA69" s="819">
        <v>3</v>
      </c>
      <c r="AB69" s="819"/>
      <c r="AC69" s="819"/>
      <c r="AD69" s="819"/>
      <c r="AE69" s="819"/>
      <c r="AF69" s="819">
        <v>3</v>
      </c>
      <c r="AG69" s="819"/>
      <c r="AH69" s="819"/>
      <c r="AI69" s="819"/>
      <c r="AJ69" s="819"/>
      <c r="AK69" s="819" t="s">
        <v>538</v>
      </c>
      <c r="AL69" s="819"/>
      <c r="AM69" s="819"/>
      <c r="AN69" s="819"/>
      <c r="AO69" s="819"/>
      <c r="AP69" s="819" t="s">
        <v>536</v>
      </c>
      <c r="AQ69" s="819"/>
      <c r="AR69" s="819"/>
      <c r="AS69" s="819"/>
      <c r="AT69" s="819"/>
      <c r="AU69" s="819" t="s">
        <v>536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67</v>
      </c>
      <c r="R70" s="819"/>
      <c r="S70" s="819"/>
      <c r="T70" s="819"/>
      <c r="U70" s="819"/>
      <c r="V70" s="819">
        <v>66</v>
      </c>
      <c r="W70" s="819"/>
      <c r="X70" s="819"/>
      <c r="Y70" s="819"/>
      <c r="Z70" s="819"/>
      <c r="AA70" s="819">
        <v>1</v>
      </c>
      <c r="AB70" s="819"/>
      <c r="AC70" s="819"/>
      <c r="AD70" s="819"/>
      <c r="AE70" s="819"/>
      <c r="AF70" s="819">
        <v>1</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9682</v>
      </c>
      <c r="R71" s="819"/>
      <c r="S71" s="819"/>
      <c r="T71" s="819"/>
      <c r="U71" s="819"/>
      <c r="V71" s="819">
        <v>9651</v>
      </c>
      <c r="W71" s="819"/>
      <c r="X71" s="819"/>
      <c r="Y71" s="819"/>
      <c r="Z71" s="819"/>
      <c r="AA71" s="819">
        <v>31</v>
      </c>
      <c r="AB71" s="819"/>
      <c r="AC71" s="819"/>
      <c r="AD71" s="819"/>
      <c r="AE71" s="819"/>
      <c r="AF71" s="819">
        <v>31</v>
      </c>
      <c r="AG71" s="819"/>
      <c r="AH71" s="819"/>
      <c r="AI71" s="819"/>
      <c r="AJ71" s="819"/>
      <c r="AK71" s="819">
        <v>1660</v>
      </c>
      <c r="AL71" s="819"/>
      <c r="AM71" s="819"/>
      <c r="AN71" s="819"/>
      <c r="AO71" s="819"/>
      <c r="AP71" s="819" t="s">
        <v>536</v>
      </c>
      <c r="AQ71" s="819"/>
      <c r="AR71" s="819"/>
      <c r="AS71" s="819"/>
      <c r="AT71" s="819"/>
      <c r="AU71" s="819" t="s">
        <v>536</v>
      </c>
      <c r="AV71" s="819"/>
      <c r="AW71" s="819"/>
      <c r="AX71" s="819"/>
      <c r="AY71" s="819"/>
      <c r="AZ71" s="865" t="s">
        <v>541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129</v>
      </c>
      <c r="R72" s="819"/>
      <c r="S72" s="819"/>
      <c r="T72" s="819"/>
      <c r="U72" s="819"/>
      <c r="V72" s="819">
        <v>120</v>
      </c>
      <c r="W72" s="819"/>
      <c r="X72" s="819"/>
      <c r="Y72" s="819"/>
      <c r="Z72" s="819"/>
      <c r="AA72" s="819">
        <v>9</v>
      </c>
      <c r="AB72" s="819"/>
      <c r="AC72" s="819"/>
      <c r="AD72" s="819"/>
      <c r="AE72" s="819"/>
      <c r="AF72" s="819">
        <v>9</v>
      </c>
      <c r="AG72" s="819"/>
      <c r="AH72" s="819"/>
      <c r="AI72" s="819"/>
      <c r="AJ72" s="819"/>
      <c r="AK72" s="819" t="s">
        <v>536</v>
      </c>
      <c r="AL72" s="819"/>
      <c r="AM72" s="819"/>
      <c r="AN72" s="819"/>
      <c r="AO72" s="819"/>
      <c r="AP72" s="819" t="s">
        <v>538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737</v>
      </c>
      <c r="R73" s="819"/>
      <c r="S73" s="819"/>
      <c r="T73" s="819"/>
      <c r="U73" s="819"/>
      <c r="V73" s="819">
        <v>697</v>
      </c>
      <c r="W73" s="819"/>
      <c r="X73" s="819"/>
      <c r="Y73" s="819"/>
      <c r="Z73" s="819"/>
      <c r="AA73" s="819">
        <v>40</v>
      </c>
      <c r="AB73" s="819"/>
      <c r="AC73" s="819"/>
      <c r="AD73" s="819"/>
      <c r="AE73" s="819"/>
      <c r="AF73" s="819">
        <v>40</v>
      </c>
      <c r="AG73" s="819"/>
      <c r="AH73" s="819"/>
      <c r="AI73" s="819"/>
      <c r="AJ73" s="819"/>
      <c r="AK73" s="819" t="s">
        <v>536</v>
      </c>
      <c r="AL73" s="819"/>
      <c r="AM73" s="819"/>
      <c r="AN73" s="819"/>
      <c r="AO73" s="819"/>
      <c r="AP73" s="819">
        <v>206</v>
      </c>
      <c r="AQ73" s="819"/>
      <c r="AR73" s="819"/>
      <c r="AS73" s="819"/>
      <c r="AT73" s="819"/>
      <c r="AU73" s="819">
        <v>105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249</v>
      </c>
      <c r="R74" s="819"/>
      <c r="S74" s="819"/>
      <c r="T74" s="819"/>
      <c r="U74" s="819"/>
      <c r="V74" s="819">
        <v>219</v>
      </c>
      <c r="W74" s="819"/>
      <c r="X74" s="819"/>
      <c r="Y74" s="819"/>
      <c r="Z74" s="819"/>
      <c r="AA74" s="819">
        <v>30</v>
      </c>
      <c r="AB74" s="819"/>
      <c r="AC74" s="819"/>
      <c r="AD74" s="819"/>
      <c r="AE74" s="819"/>
      <c r="AF74" s="819">
        <v>30</v>
      </c>
      <c r="AG74" s="819"/>
      <c r="AH74" s="819"/>
      <c r="AI74" s="819"/>
      <c r="AJ74" s="819"/>
      <c r="AK74" s="819" t="s">
        <v>546</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231134</v>
      </c>
      <c r="R75" s="868"/>
      <c r="S75" s="868"/>
      <c r="T75" s="868"/>
      <c r="U75" s="818"/>
      <c r="V75" s="869">
        <v>220251</v>
      </c>
      <c r="W75" s="868"/>
      <c r="X75" s="868"/>
      <c r="Y75" s="868"/>
      <c r="Z75" s="818"/>
      <c r="AA75" s="869">
        <v>10883</v>
      </c>
      <c r="AB75" s="868"/>
      <c r="AC75" s="868"/>
      <c r="AD75" s="868"/>
      <c r="AE75" s="818"/>
      <c r="AF75" s="869">
        <v>10883</v>
      </c>
      <c r="AG75" s="868"/>
      <c r="AH75" s="868"/>
      <c r="AI75" s="868"/>
      <c r="AJ75" s="818"/>
      <c r="AK75" s="869">
        <v>1464</v>
      </c>
      <c r="AL75" s="868"/>
      <c r="AM75" s="868"/>
      <c r="AN75" s="868"/>
      <c r="AO75" s="818"/>
      <c r="AP75" s="869" t="s">
        <v>536</v>
      </c>
      <c r="AQ75" s="868"/>
      <c r="AR75" s="868"/>
      <c r="AS75" s="868"/>
      <c r="AT75" s="818"/>
      <c r="AU75" s="869" t="s">
        <v>536</v>
      </c>
      <c r="AV75" s="868"/>
      <c r="AW75" s="868"/>
      <c r="AX75" s="868"/>
      <c r="AY75" s="818"/>
      <c r="AZ75" s="865" t="s">
        <v>547</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548</v>
      </c>
      <c r="C76" s="862"/>
      <c r="D76" s="862"/>
      <c r="E76" s="862"/>
      <c r="F76" s="862"/>
      <c r="G76" s="862"/>
      <c r="H76" s="862"/>
      <c r="I76" s="862"/>
      <c r="J76" s="862"/>
      <c r="K76" s="862"/>
      <c r="L76" s="862"/>
      <c r="M76" s="862"/>
      <c r="N76" s="862"/>
      <c r="O76" s="862"/>
      <c r="P76" s="863"/>
      <c r="Q76" s="867">
        <v>15101</v>
      </c>
      <c r="R76" s="868"/>
      <c r="S76" s="868"/>
      <c r="T76" s="868"/>
      <c r="U76" s="818"/>
      <c r="V76" s="869">
        <v>14981</v>
      </c>
      <c r="W76" s="868"/>
      <c r="X76" s="868"/>
      <c r="Y76" s="868"/>
      <c r="Z76" s="818"/>
      <c r="AA76" s="869">
        <v>121</v>
      </c>
      <c r="AB76" s="868"/>
      <c r="AC76" s="868"/>
      <c r="AD76" s="868"/>
      <c r="AE76" s="818"/>
      <c r="AF76" s="869">
        <v>121</v>
      </c>
      <c r="AG76" s="868"/>
      <c r="AH76" s="868"/>
      <c r="AI76" s="868"/>
      <c r="AJ76" s="818"/>
      <c r="AK76" s="869" t="s">
        <v>549</v>
      </c>
      <c r="AL76" s="868"/>
      <c r="AM76" s="868"/>
      <c r="AN76" s="868"/>
      <c r="AO76" s="818"/>
      <c r="AP76" s="869">
        <v>33</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+AF68+AF69+AF70+AF71+AF72+AF73+AF74+AF75+AF76</f>
        <v>11559</v>
      </c>
      <c r="AG88" s="830"/>
      <c r="AH88" s="830"/>
      <c r="AI88" s="830"/>
      <c r="AJ88" s="830"/>
      <c r="AK88" s="827"/>
      <c r="AL88" s="827"/>
      <c r="AM88" s="827"/>
      <c r="AN88" s="827"/>
      <c r="AO88" s="827"/>
      <c r="AP88" s="830">
        <f>+AP73+AP76</f>
        <v>239</v>
      </c>
      <c r="AQ88" s="830"/>
      <c r="AR88" s="830"/>
      <c r="AS88" s="830"/>
      <c r="AT88" s="830"/>
      <c r="AU88" s="830">
        <f>+AU73</f>
        <v>105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f>
        <v>12</v>
      </c>
      <c r="CS102" s="838"/>
      <c r="CT102" s="838"/>
      <c r="CU102" s="838"/>
      <c r="CV102" s="881"/>
      <c r="CW102" s="880" t="s">
        <v>536</v>
      </c>
      <c r="CX102" s="838"/>
      <c r="CY102" s="838"/>
      <c r="CZ102" s="838"/>
      <c r="DA102" s="881"/>
      <c r="DB102" s="880" t="s">
        <v>536</v>
      </c>
      <c r="DC102" s="838"/>
      <c r="DD102" s="838"/>
      <c r="DE102" s="838"/>
      <c r="DF102" s="881"/>
      <c r="DG102" s="880">
        <f>+DG7</f>
        <v>6</v>
      </c>
      <c r="DH102" s="838"/>
      <c r="DI102" s="838"/>
      <c r="DJ102" s="838"/>
      <c r="DK102" s="881"/>
      <c r="DL102" s="880" t="s">
        <v>536</v>
      </c>
      <c r="DM102" s="838"/>
      <c r="DN102" s="838"/>
      <c r="DO102" s="838"/>
      <c r="DP102" s="881"/>
      <c r="DQ102" s="880" t="s">
        <v>536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459499</v>
      </c>
      <c r="AB110" s="890"/>
      <c r="AC110" s="890"/>
      <c r="AD110" s="890"/>
      <c r="AE110" s="891"/>
      <c r="AF110" s="892">
        <v>443289</v>
      </c>
      <c r="AG110" s="890"/>
      <c r="AH110" s="890"/>
      <c r="AI110" s="890"/>
      <c r="AJ110" s="891"/>
      <c r="AK110" s="892">
        <v>425973</v>
      </c>
      <c r="AL110" s="890"/>
      <c r="AM110" s="890"/>
      <c r="AN110" s="890"/>
      <c r="AO110" s="891"/>
      <c r="AP110" s="893">
        <v>10.1</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3635179</v>
      </c>
      <c r="BR110" s="927"/>
      <c r="BS110" s="927"/>
      <c r="BT110" s="927"/>
      <c r="BU110" s="927"/>
      <c r="BV110" s="927">
        <v>3513205</v>
      </c>
      <c r="BW110" s="927"/>
      <c r="BX110" s="927"/>
      <c r="BY110" s="927"/>
      <c r="BZ110" s="927"/>
      <c r="CA110" s="927">
        <v>3878082</v>
      </c>
      <c r="CB110" s="927"/>
      <c r="CC110" s="927"/>
      <c r="CD110" s="927"/>
      <c r="CE110" s="927"/>
      <c r="CF110" s="941">
        <v>91.5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3575546</v>
      </c>
      <c r="BR112" s="920"/>
      <c r="BS112" s="920"/>
      <c r="BT112" s="920"/>
      <c r="BU112" s="920"/>
      <c r="BV112" s="920">
        <v>3379514</v>
      </c>
      <c r="BW112" s="920"/>
      <c r="BX112" s="920"/>
      <c r="BY112" s="920"/>
      <c r="BZ112" s="920"/>
      <c r="CA112" s="920">
        <v>3234515</v>
      </c>
      <c r="CB112" s="920"/>
      <c r="CC112" s="920"/>
      <c r="CD112" s="920"/>
      <c r="CE112" s="920"/>
      <c r="CF112" s="914">
        <v>76.3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304778</v>
      </c>
      <c r="AB113" s="934"/>
      <c r="AC113" s="934"/>
      <c r="AD113" s="934"/>
      <c r="AE113" s="935"/>
      <c r="AF113" s="936">
        <v>302390</v>
      </c>
      <c r="AG113" s="934"/>
      <c r="AH113" s="934"/>
      <c r="AI113" s="934"/>
      <c r="AJ113" s="935"/>
      <c r="AK113" s="936">
        <v>306046</v>
      </c>
      <c r="AL113" s="934"/>
      <c r="AM113" s="934"/>
      <c r="AN113" s="934"/>
      <c r="AO113" s="935"/>
      <c r="AP113" s="937">
        <v>7.2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110221</v>
      </c>
      <c r="BR113" s="920"/>
      <c r="BS113" s="920"/>
      <c r="BT113" s="920"/>
      <c r="BU113" s="920"/>
      <c r="BV113" s="920">
        <v>103651</v>
      </c>
      <c r="BW113" s="920"/>
      <c r="BX113" s="920"/>
      <c r="BY113" s="920"/>
      <c r="BZ113" s="920"/>
      <c r="CA113" s="920">
        <v>105053</v>
      </c>
      <c r="CB113" s="920"/>
      <c r="CC113" s="920"/>
      <c r="CD113" s="920"/>
      <c r="CE113" s="920"/>
      <c r="CF113" s="914">
        <v>2.5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10405</v>
      </c>
      <c r="AB114" s="959"/>
      <c r="AC114" s="959"/>
      <c r="AD114" s="959"/>
      <c r="AE114" s="960"/>
      <c r="AF114" s="961">
        <v>7025</v>
      </c>
      <c r="AG114" s="959"/>
      <c r="AH114" s="959"/>
      <c r="AI114" s="959"/>
      <c r="AJ114" s="960"/>
      <c r="AK114" s="961">
        <v>11827</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402744</v>
      </c>
      <c r="BR114" s="920"/>
      <c r="BS114" s="920"/>
      <c r="BT114" s="920"/>
      <c r="BU114" s="920"/>
      <c r="BV114" s="920">
        <v>502278</v>
      </c>
      <c r="BW114" s="920"/>
      <c r="BX114" s="920"/>
      <c r="BY114" s="920"/>
      <c r="BZ114" s="920"/>
      <c r="CA114" s="920">
        <v>504798</v>
      </c>
      <c r="CB114" s="920"/>
      <c r="CC114" s="920"/>
      <c r="CD114" s="920"/>
      <c r="CE114" s="920"/>
      <c r="CF114" s="914">
        <v>11.9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774682</v>
      </c>
      <c r="AB117" s="966"/>
      <c r="AC117" s="966"/>
      <c r="AD117" s="966"/>
      <c r="AE117" s="967"/>
      <c r="AF117" s="965">
        <v>752704</v>
      </c>
      <c r="AG117" s="966"/>
      <c r="AH117" s="966"/>
      <c r="AI117" s="966"/>
      <c r="AJ117" s="967"/>
      <c r="AK117" s="965">
        <v>743846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7723690</v>
      </c>
      <c r="BR118" s="986"/>
      <c r="BS118" s="986"/>
      <c r="BT118" s="986"/>
      <c r="BU118" s="986"/>
      <c r="BV118" s="986">
        <v>7498648</v>
      </c>
      <c r="BW118" s="986"/>
      <c r="BX118" s="986"/>
      <c r="BY118" s="986"/>
      <c r="BZ118" s="986"/>
      <c r="CA118" s="986">
        <v>7722448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4647498</v>
      </c>
      <c r="BR119" s="927"/>
      <c r="BS119" s="927"/>
      <c r="BT119" s="927"/>
      <c r="BU119" s="927"/>
      <c r="BV119" s="927">
        <v>4612003</v>
      </c>
      <c r="BW119" s="927"/>
      <c r="BX119" s="927"/>
      <c r="BY119" s="927"/>
      <c r="BZ119" s="927"/>
      <c r="CA119" s="927">
        <v>4214088</v>
      </c>
      <c r="CB119" s="927"/>
      <c r="CC119" s="927"/>
      <c r="CD119" s="927"/>
      <c r="CE119" s="927"/>
      <c r="CF119" s="941">
        <v>99.4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3574971</v>
      </c>
      <c r="DH120" s="927"/>
      <c r="DI120" s="927"/>
      <c r="DJ120" s="927"/>
      <c r="DK120" s="927"/>
      <c r="DL120" s="927">
        <v>3378874</v>
      </c>
      <c r="DM120" s="927"/>
      <c r="DN120" s="927"/>
      <c r="DO120" s="927"/>
      <c r="DP120" s="927"/>
      <c r="DQ120" s="927">
        <v>3233906</v>
      </c>
      <c r="DR120" s="927"/>
      <c r="DS120" s="927"/>
      <c r="DT120" s="927"/>
      <c r="DU120" s="927"/>
      <c r="DV120" s="928">
        <v>76.3</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6426226</v>
      </c>
      <c r="BR121" s="986"/>
      <c r="BS121" s="986"/>
      <c r="BT121" s="986"/>
      <c r="BU121" s="986"/>
      <c r="BV121" s="986">
        <v>6499222</v>
      </c>
      <c r="BW121" s="986"/>
      <c r="BX121" s="986"/>
      <c r="BY121" s="986"/>
      <c r="BZ121" s="986"/>
      <c r="CA121" s="986">
        <v>6370609</v>
      </c>
      <c r="CB121" s="986"/>
      <c r="CC121" s="986"/>
      <c r="CD121" s="986"/>
      <c r="CE121" s="986"/>
      <c r="CF121" s="1024">
        <v>150.30000000000001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575</v>
      </c>
      <c r="DH121" s="920"/>
      <c r="DI121" s="920"/>
      <c r="DJ121" s="920"/>
      <c r="DK121" s="920"/>
      <c r="DL121" s="920">
        <v>640</v>
      </c>
      <c r="DM121" s="920"/>
      <c r="DN121" s="920"/>
      <c r="DO121" s="920"/>
      <c r="DP121" s="920"/>
      <c r="DQ121" s="920">
        <v>609</v>
      </c>
      <c r="DR121" s="920"/>
      <c r="DS121" s="920"/>
      <c r="DT121" s="920"/>
      <c r="DU121" s="920"/>
      <c r="DV121" s="921">
        <v>0</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11073724</v>
      </c>
      <c r="BR122" s="1035"/>
      <c r="BS122" s="1035"/>
      <c r="BT122" s="1035"/>
      <c r="BU122" s="1035"/>
      <c r="BV122" s="1035">
        <v>11111225</v>
      </c>
      <c r="BW122" s="1035"/>
      <c r="BX122" s="1035"/>
      <c r="BY122" s="1035"/>
      <c r="BZ122" s="1035"/>
      <c r="CA122" s="1035">
        <v>10584697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452</v>
      </c>
      <c r="DM127" s="1048"/>
      <c r="DN127" s="1048"/>
      <c r="DO127" s="1048"/>
      <c r="DP127" s="1048"/>
      <c r="DQ127" s="1048" t="s">
        <v>452</v>
      </c>
      <c r="DR127" s="1048"/>
      <c r="DS127" s="1048"/>
      <c r="DT127" s="1048"/>
      <c r="DU127" s="1048"/>
      <c r="DV127" s="1049" t="s">
        <v>452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4764041</v>
      </c>
      <c r="AB129" s="959"/>
      <c r="AC129" s="959"/>
      <c r="AD129" s="959"/>
      <c r="AE129" s="960"/>
      <c r="AF129" s="961">
        <v>4827624</v>
      </c>
      <c r="AG129" s="959"/>
      <c r="AH129" s="959"/>
      <c r="AI129" s="959"/>
      <c r="AJ129" s="960"/>
      <c r="AK129" s="961">
        <v>4810388</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538866</v>
      </c>
      <c r="AB130" s="959"/>
      <c r="AC130" s="959"/>
      <c r="AD130" s="959"/>
      <c r="AE130" s="960"/>
      <c r="AF130" s="961">
        <v>549291</v>
      </c>
      <c r="AG130" s="959"/>
      <c r="AH130" s="959"/>
      <c r="AI130" s="959"/>
      <c r="AJ130" s="960"/>
      <c r="AK130" s="961">
        <v>572507</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4225175</v>
      </c>
      <c r="AB131" s="998"/>
      <c r="AC131" s="998"/>
      <c r="AD131" s="998"/>
      <c r="AE131" s="999"/>
      <c r="AF131" s="1000">
        <v>4278333</v>
      </c>
      <c r="AG131" s="998"/>
      <c r="AH131" s="998"/>
      <c r="AI131" s="998"/>
      <c r="AJ131" s="999"/>
      <c r="AK131" s="1000">
        <v>4237881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5.5812126119999999</v>
      </c>
      <c r="AB132" s="1104"/>
      <c r="AC132" s="1104"/>
      <c r="AD132" s="1104"/>
      <c r="AE132" s="1105"/>
      <c r="AF132" s="1106">
        <v>4.7544919950000004</v>
      </c>
      <c r="AG132" s="1104"/>
      <c r="AH132" s="1104"/>
      <c r="AI132" s="1104"/>
      <c r="AJ132" s="1105"/>
      <c r="AK132" s="1106">
        <v>4.0430347150000001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7.7</v>
      </c>
      <c r="AB133" s="1111"/>
      <c r="AC133" s="1111"/>
      <c r="AD133" s="1111"/>
      <c r="AE133" s="1112"/>
      <c r="AF133" s="1110">
        <v>6.2</v>
      </c>
      <c r="AG133" s="1111"/>
      <c r="AH133" s="1111"/>
      <c r="AI133" s="1111"/>
      <c r="AJ133" s="1112"/>
      <c r="AK133" s="1110">
        <v>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1057848</v>
      </c>
      <c r="L9" s="264">
        <v>42817</v>
      </c>
      <c r="M9" s="265">
        <v>59313</v>
      </c>
      <c r="N9" s="266">
        <v>-27.8</v>
      </c>
    </row>
    <row r="10" spans="1:16">
      <c r="A10" s="248"/>
      <c r="B10" s="244"/>
      <c r="C10" s="244"/>
      <c r="D10" s="244"/>
      <c r="E10" s="244"/>
      <c r="F10" s="244"/>
      <c r="G10" s="1119" t="s">
        <v>473</v>
      </c>
      <c r="H10" s="1120"/>
      <c r="I10" s="1120"/>
      <c r="J10" s="1121"/>
      <c r="K10" s="267">
        <v>125701</v>
      </c>
      <c r="L10" s="268">
        <v>5088</v>
      </c>
      <c r="M10" s="269">
        <v>5376</v>
      </c>
      <c r="N10" s="270">
        <v>-5.4</v>
      </c>
    </row>
    <row r="11" spans="1:16" ht="13.5" customHeight="1">
      <c r="A11" s="248"/>
      <c r="B11" s="244"/>
      <c r="C11" s="244"/>
      <c r="D11" s="244"/>
      <c r="E11" s="244"/>
      <c r="F11" s="244"/>
      <c r="G11" s="1119" t="s">
        <v>474</v>
      </c>
      <c r="H11" s="1120"/>
      <c r="I11" s="1120"/>
      <c r="J11" s="1121"/>
      <c r="K11" s="267">
        <v>288987</v>
      </c>
      <c r="L11" s="268">
        <v>11697</v>
      </c>
      <c r="M11" s="269">
        <v>7786</v>
      </c>
      <c r="N11" s="270">
        <v>50.2</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36052</v>
      </c>
      <c r="L14" s="268">
        <v>1459</v>
      </c>
      <c r="M14" s="269">
        <v>2777</v>
      </c>
      <c r="N14" s="270">
        <v>-47.5</v>
      </c>
    </row>
    <row r="15" spans="1:16" ht="13.5" customHeight="1">
      <c r="A15" s="248"/>
      <c r="B15" s="244"/>
      <c r="C15" s="244"/>
      <c r="D15" s="244"/>
      <c r="E15" s="244"/>
      <c r="F15" s="244"/>
      <c r="G15" s="1119" t="s">
        <v>479</v>
      </c>
      <c r="H15" s="1120"/>
      <c r="I15" s="1120"/>
      <c r="J15" s="1121"/>
      <c r="K15" s="267">
        <v>21602</v>
      </c>
      <c r="L15" s="268">
        <v>874</v>
      </c>
      <c r="M15" s="269">
        <v>1317</v>
      </c>
      <c r="N15" s="270">
        <v>-33.6</v>
      </c>
    </row>
    <row r="16" spans="1:16">
      <c r="A16" s="248"/>
      <c r="B16" s="244"/>
      <c r="C16" s="244"/>
      <c r="D16" s="244"/>
      <c r="E16" s="244"/>
      <c r="F16" s="244"/>
      <c r="G16" s="1122" t="s">
        <v>480</v>
      </c>
      <c r="H16" s="1123"/>
      <c r="I16" s="1123"/>
      <c r="J16" s="1124"/>
      <c r="K16" s="268">
        <v>-76373</v>
      </c>
      <c r="L16" s="268">
        <v>-3091</v>
      </c>
      <c r="M16" s="269">
        <v>-6006</v>
      </c>
      <c r="N16" s="270">
        <v>-48.5</v>
      </c>
    </row>
    <row r="17" spans="1:16">
      <c r="A17" s="248"/>
      <c r="B17" s="244"/>
      <c r="C17" s="244"/>
      <c r="D17" s="244"/>
      <c r="E17" s="244"/>
      <c r="F17" s="244"/>
      <c r="G17" s="1122" t="s">
        <v>171</v>
      </c>
      <c r="H17" s="1123"/>
      <c r="I17" s="1123"/>
      <c r="J17" s="1124"/>
      <c r="K17" s="268">
        <v>1453817</v>
      </c>
      <c r="L17" s="268">
        <v>58845</v>
      </c>
      <c r="M17" s="269">
        <v>70700</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5.0999999999999996</v>
      </c>
      <c r="L21" s="281">
        <v>6.73</v>
      </c>
      <c r="M21" s="282">
        <v>-1.63</v>
      </c>
      <c r="N21" s="249"/>
      <c r="O21" s="283"/>
      <c r="P21" s="279"/>
    </row>
    <row r="22" spans="1:16" s="284" customFormat="1">
      <c r="A22" s="279"/>
      <c r="B22" s="249"/>
      <c r="C22" s="249"/>
      <c r="D22" s="249"/>
      <c r="E22" s="249"/>
      <c r="F22" s="249"/>
      <c r="G22" s="1114" t="s">
        <v>486</v>
      </c>
      <c r="H22" s="1115"/>
      <c r="I22" s="1115"/>
      <c r="J22" s="1116"/>
      <c r="K22" s="285">
        <v>95.7</v>
      </c>
      <c r="L22" s="286">
        <v>96.8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425973</v>
      </c>
      <c r="L32" s="294">
        <v>17242</v>
      </c>
      <c r="M32" s="295">
        <v>33640</v>
      </c>
      <c r="N32" s="296">
        <v>-48.7</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306046</v>
      </c>
      <c r="L35" s="294">
        <v>12388</v>
      </c>
      <c r="M35" s="295">
        <v>10374</v>
      </c>
      <c r="N35" s="296">
        <v>19.399999999999999</v>
      </c>
    </row>
    <row r="36" spans="1:16" ht="27" customHeight="1">
      <c r="A36" s="248"/>
      <c r="B36" s="244"/>
      <c r="C36" s="244"/>
      <c r="D36" s="244"/>
      <c r="E36" s="244"/>
      <c r="F36" s="244"/>
      <c r="G36" s="1130" t="s">
        <v>493</v>
      </c>
      <c r="H36" s="1131"/>
      <c r="I36" s="1131"/>
      <c r="J36" s="1132"/>
      <c r="K36" s="294">
        <v>11827</v>
      </c>
      <c r="L36" s="294">
        <v>479</v>
      </c>
      <c r="M36" s="295">
        <v>2665</v>
      </c>
      <c r="N36" s="296">
        <v>-82</v>
      </c>
    </row>
    <row r="37" spans="1:16" ht="13.5" customHeight="1">
      <c r="A37" s="248"/>
      <c r="B37" s="244"/>
      <c r="C37" s="244"/>
      <c r="D37" s="244"/>
      <c r="E37" s="244"/>
      <c r="F37" s="244"/>
      <c r="G37" s="1130" t="s">
        <v>494</v>
      </c>
      <c r="H37" s="1131"/>
      <c r="I37" s="1131"/>
      <c r="J37" s="1132"/>
      <c r="K37" s="294" t="s">
        <v>476</v>
      </c>
      <c r="L37" s="294" t="s">
        <v>476</v>
      </c>
      <c r="M37" s="295">
        <v>1343</v>
      </c>
      <c r="N37" s="296" t="s">
        <v>476</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t="s">
        <v>476</v>
      </c>
      <c r="L39" s="300" t="s">
        <v>476</v>
      </c>
      <c r="M39" s="301">
        <v>-3110</v>
      </c>
      <c r="N39" s="302" t="s">
        <v>476</v>
      </c>
      <c r="O39" s="293"/>
    </row>
    <row r="40" spans="1:16" ht="27" customHeight="1">
      <c r="A40" s="248"/>
      <c r="B40" s="244"/>
      <c r="C40" s="244"/>
      <c r="D40" s="244"/>
      <c r="E40" s="244"/>
      <c r="F40" s="244"/>
      <c r="G40" s="1130" t="s">
        <v>497</v>
      </c>
      <c r="H40" s="1131"/>
      <c r="I40" s="1131"/>
      <c r="J40" s="1132"/>
      <c r="K40" s="300">
        <v>-572507</v>
      </c>
      <c r="L40" s="300">
        <v>-23173</v>
      </c>
      <c r="M40" s="301">
        <v>-31707</v>
      </c>
      <c r="N40" s="302">
        <v>-26.9</v>
      </c>
      <c r="O40" s="293"/>
    </row>
    <row r="41" spans="1:16">
      <c r="A41" s="248"/>
      <c r="B41" s="244"/>
      <c r="C41" s="244"/>
      <c r="D41" s="244"/>
      <c r="E41" s="244"/>
      <c r="F41" s="244"/>
      <c r="G41" s="1136" t="s">
        <v>281</v>
      </c>
      <c r="H41" s="1137"/>
      <c r="I41" s="1137"/>
      <c r="J41" s="1138"/>
      <c r="K41" s="294">
        <v>171339</v>
      </c>
      <c r="L41" s="300">
        <v>6935</v>
      </c>
      <c r="M41" s="301">
        <v>13210</v>
      </c>
      <c r="N41" s="302">
        <v>-47.5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686686</v>
      </c>
      <c r="J51" s="320">
        <v>29343</v>
      </c>
      <c r="K51" s="321">
        <v>20.3</v>
      </c>
      <c r="L51" s="322">
        <v>49426</v>
      </c>
      <c r="M51" s="323">
        <v>4.5999999999999996</v>
      </c>
      <c r="N51" s="324">
        <v>15.7</v>
      </c>
    </row>
    <row r="52" spans="1:14">
      <c r="A52" s="248"/>
      <c r="B52" s="244"/>
      <c r="C52" s="244"/>
      <c r="D52" s="244"/>
      <c r="E52" s="244"/>
      <c r="F52" s="244"/>
      <c r="G52" s="325"/>
      <c r="H52" s="326" t="s">
        <v>508</v>
      </c>
      <c r="I52" s="327">
        <v>432222</v>
      </c>
      <c r="J52" s="328">
        <v>18469</v>
      </c>
      <c r="K52" s="329">
        <v>11.2</v>
      </c>
      <c r="L52" s="330">
        <v>26568</v>
      </c>
      <c r="M52" s="331">
        <v>-4.5999999999999996</v>
      </c>
      <c r="N52" s="332">
        <v>15.8</v>
      </c>
    </row>
    <row r="53" spans="1:14">
      <c r="A53" s="248"/>
      <c r="B53" s="244"/>
      <c r="C53" s="244"/>
      <c r="D53" s="244"/>
      <c r="E53" s="244"/>
      <c r="F53" s="244"/>
      <c r="G53" s="310" t="s">
        <v>509</v>
      </c>
      <c r="H53" s="311"/>
      <c r="I53" s="319">
        <v>281096</v>
      </c>
      <c r="J53" s="320">
        <v>11970</v>
      </c>
      <c r="K53" s="321">
        <v>-59.2</v>
      </c>
      <c r="L53" s="322">
        <v>42839</v>
      </c>
      <c r="M53" s="323">
        <v>-13.3</v>
      </c>
      <c r="N53" s="324">
        <v>-45.9</v>
      </c>
    </row>
    <row r="54" spans="1:14">
      <c r="A54" s="248"/>
      <c r="B54" s="244"/>
      <c r="C54" s="244"/>
      <c r="D54" s="244"/>
      <c r="E54" s="244"/>
      <c r="F54" s="244"/>
      <c r="G54" s="325"/>
      <c r="H54" s="326" t="s">
        <v>508</v>
      </c>
      <c r="I54" s="327">
        <v>191374</v>
      </c>
      <c r="J54" s="328">
        <v>8149</v>
      </c>
      <c r="K54" s="329">
        <v>-55.9</v>
      </c>
      <c r="L54" s="330">
        <v>22027</v>
      </c>
      <c r="M54" s="331">
        <v>-17.100000000000001</v>
      </c>
      <c r="N54" s="332">
        <v>-38.799999999999997</v>
      </c>
    </row>
    <row r="55" spans="1:14">
      <c r="A55" s="248"/>
      <c r="B55" s="244"/>
      <c r="C55" s="244"/>
      <c r="D55" s="244"/>
      <c r="E55" s="244"/>
      <c r="F55" s="244"/>
      <c r="G55" s="310" t="s">
        <v>510</v>
      </c>
      <c r="H55" s="311"/>
      <c r="I55" s="319">
        <v>991829</v>
      </c>
      <c r="J55" s="320">
        <v>40958</v>
      </c>
      <c r="K55" s="321">
        <v>242.2</v>
      </c>
      <c r="L55" s="322">
        <v>46819</v>
      </c>
      <c r="M55" s="323">
        <v>9.3000000000000007</v>
      </c>
      <c r="N55" s="324">
        <v>232.9</v>
      </c>
    </row>
    <row r="56" spans="1:14">
      <c r="A56" s="248"/>
      <c r="B56" s="244"/>
      <c r="C56" s="244"/>
      <c r="D56" s="244"/>
      <c r="E56" s="244"/>
      <c r="F56" s="244"/>
      <c r="G56" s="325"/>
      <c r="H56" s="326" t="s">
        <v>508</v>
      </c>
      <c r="I56" s="327">
        <v>595067</v>
      </c>
      <c r="J56" s="328">
        <v>24573</v>
      </c>
      <c r="K56" s="329">
        <v>201.5</v>
      </c>
      <c r="L56" s="330">
        <v>24121</v>
      </c>
      <c r="M56" s="331">
        <v>9.5</v>
      </c>
      <c r="N56" s="332">
        <v>192</v>
      </c>
    </row>
    <row r="57" spans="1:14">
      <c r="A57" s="248"/>
      <c r="B57" s="244"/>
      <c r="C57" s="244"/>
      <c r="D57" s="244"/>
      <c r="E57" s="244"/>
      <c r="F57" s="244"/>
      <c r="G57" s="310" t="s">
        <v>511</v>
      </c>
      <c r="H57" s="311"/>
      <c r="I57" s="319">
        <v>999546</v>
      </c>
      <c r="J57" s="320">
        <v>40833</v>
      </c>
      <c r="K57" s="321">
        <v>-0.3</v>
      </c>
      <c r="L57" s="322">
        <v>53270</v>
      </c>
      <c r="M57" s="323">
        <v>13.8</v>
      </c>
      <c r="N57" s="324">
        <v>-14.1</v>
      </c>
    </row>
    <row r="58" spans="1:14">
      <c r="A58" s="248"/>
      <c r="B58" s="244"/>
      <c r="C58" s="244"/>
      <c r="D58" s="244"/>
      <c r="E58" s="244"/>
      <c r="F58" s="244"/>
      <c r="G58" s="325"/>
      <c r="H58" s="326" t="s">
        <v>508</v>
      </c>
      <c r="I58" s="327">
        <v>257396</v>
      </c>
      <c r="J58" s="328">
        <v>10515</v>
      </c>
      <c r="K58" s="329">
        <v>-57.2</v>
      </c>
      <c r="L58" s="330">
        <v>24316</v>
      </c>
      <c r="M58" s="331">
        <v>0.8</v>
      </c>
      <c r="N58" s="332">
        <v>-58</v>
      </c>
    </row>
    <row r="59" spans="1:14">
      <c r="A59" s="248"/>
      <c r="B59" s="244"/>
      <c r="C59" s="244"/>
      <c r="D59" s="244"/>
      <c r="E59" s="244"/>
      <c r="F59" s="244"/>
      <c r="G59" s="310" t="s">
        <v>512</v>
      </c>
      <c r="H59" s="311"/>
      <c r="I59" s="319">
        <v>1056424</v>
      </c>
      <c r="J59" s="320">
        <v>42760</v>
      </c>
      <c r="K59" s="321">
        <v>4.7</v>
      </c>
      <c r="L59" s="322">
        <v>53292</v>
      </c>
      <c r="M59" s="323">
        <v>0</v>
      </c>
      <c r="N59" s="324">
        <v>4.7</v>
      </c>
    </row>
    <row r="60" spans="1:14">
      <c r="A60" s="248"/>
      <c r="B60" s="244"/>
      <c r="C60" s="244"/>
      <c r="D60" s="244"/>
      <c r="E60" s="244"/>
      <c r="F60" s="244"/>
      <c r="G60" s="325"/>
      <c r="H60" s="326" t="s">
        <v>508</v>
      </c>
      <c r="I60" s="333">
        <v>217908</v>
      </c>
      <c r="J60" s="328">
        <v>8820</v>
      </c>
      <c r="K60" s="329">
        <v>-16.100000000000001</v>
      </c>
      <c r="L60" s="330">
        <v>28900</v>
      </c>
      <c r="M60" s="331">
        <v>18.899999999999999</v>
      </c>
      <c r="N60" s="332">
        <v>-35</v>
      </c>
    </row>
    <row r="61" spans="1:14">
      <c r="A61" s="248"/>
      <c r="B61" s="244"/>
      <c r="C61" s="244"/>
      <c r="D61" s="244"/>
      <c r="E61" s="244"/>
      <c r="F61" s="244"/>
      <c r="G61" s="310" t="s">
        <v>513</v>
      </c>
      <c r="H61" s="334"/>
      <c r="I61" s="335">
        <v>803116</v>
      </c>
      <c r="J61" s="336">
        <v>33173</v>
      </c>
      <c r="K61" s="337">
        <v>41.5</v>
      </c>
      <c r="L61" s="338">
        <v>49129</v>
      </c>
      <c r="M61" s="339">
        <v>2.9</v>
      </c>
      <c r="N61" s="324">
        <v>38.6</v>
      </c>
    </row>
    <row r="62" spans="1:14">
      <c r="A62" s="248"/>
      <c r="B62" s="244"/>
      <c r="C62" s="244"/>
      <c r="D62" s="244"/>
      <c r="E62" s="244"/>
      <c r="F62" s="244"/>
      <c r="G62" s="325"/>
      <c r="H62" s="326" t="s">
        <v>508</v>
      </c>
      <c r="I62" s="327">
        <v>338793</v>
      </c>
      <c r="J62" s="328">
        <v>14105</v>
      </c>
      <c r="K62" s="329">
        <v>16.7</v>
      </c>
      <c r="L62" s="330">
        <v>25186</v>
      </c>
      <c r="M62" s="331">
        <v>1.5</v>
      </c>
      <c r="N62" s="332">
        <v>15.2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31.68</v>
      </c>
      <c r="G47" s="12">
        <v>31.5</v>
      </c>
      <c r="H47" s="12">
        <v>31.48</v>
      </c>
      <c r="I47" s="12">
        <v>31.13</v>
      </c>
      <c r="J47" s="13">
        <v>31.31</v>
      </c>
    </row>
    <row r="48" spans="2:10" ht="57.75" customHeight="1">
      <c r="B48" s="14"/>
      <c r="C48" s="1141" t="s">
        <v>4</v>
      </c>
      <c r="D48" s="1141"/>
      <c r="E48" s="1142"/>
      <c r="F48" s="15">
        <v>7.79</v>
      </c>
      <c r="G48" s="16">
        <v>9.82</v>
      </c>
      <c r="H48" s="16">
        <v>9.98</v>
      </c>
      <c r="I48" s="16">
        <v>9.15</v>
      </c>
      <c r="J48" s="17">
        <v>8.2200000000000006</v>
      </c>
    </row>
    <row r="49" spans="2:10" ht="57.75" customHeight="1" thickBot="1">
      <c r="B49" s="18"/>
      <c r="C49" s="1143" t="s">
        <v>5</v>
      </c>
      <c r="D49" s="1143"/>
      <c r="E49" s="1144"/>
      <c r="F49" s="19">
        <v>5.8</v>
      </c>
      <c r="G49" s="20">
        <v>2.17</v>
      </c>
      <c r="H49" s="20">
        <v>0.25</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10.38</v>
      </c>
      <c r="G34" s="33">
        <v>12.67</v>
      </c>
      <c r="H34" s="33">
        <v>15.47</v>
      </c>
      <c r="I34" s="33">
        <v>17.95</v>
      </c>
      <c r="J34" s="34">
        <v>20.43</v>
      </c>
      <c r="K34" s="22"/>
      <c r="L34" s="22"/>
      <c r="M34" s="22"/>
      <c r="N34" s="22"/>
      <c r="O34" s="22"/>
      <c r="P34" s="22"/>
    </row>
    <row r="35" spans="1:16" ht="39" customHeight="1">
      <c r="A35" s="22"/>
      <c r="B35" s="35"/>
      <c r="C35" s="1145" t="s">
        <v>523</v>
      </c>
      <c r="D35" s="1146"/>
      <c r="E35" s="1147"/>
      <c r="F35" s="36">
        <v>7.88</v>
      </c>
      <c r="G35" s="37">
        <v>9.7899999999999991</v>
      </c>
      <c r="H35" s="37">
        <v>9.9499999999999993</v>
      </c>
      <c r="I35" s="37">
        <v>9.1199999999999992</v>
      </c>
      <c r="J35" s="38">
        <v>8.19</v>
      </c>
      <c r="K35" s="22"/>
      <c r="L35" s="22"/>
      <c r="M35" s="22"/>
      <c r="N35" s="22"/>
      <c r="O35" s="22"/>
      <c r="P35" s="22"/>
    </row>
    <row r="36" spans="1:16" ht="39" customHeight="1">
      <c r="A36" s="22"/>
      <c r="B36" s="35"/>
      <c r="C36" s="1145" t="s">
        <v>524</v>
      </c>
      <c r="D36" s="1146"/>
      <c r="E36" s="1147"/>
      <c r="F36" s="36">
        <v>2.0499999999999998</v>
      </c>
      <c r="G36" s="37">
        <v>2.2599999999999998</v>
      </c>
      <c r="H36" s="37">
        <v>1.03</v>
      </c>
      <c r="I36" s="37">
        <v>2.16</v>
      </c>
      <c r="J36" s="38">
        <v>2.73</v>
      </c>
      <c r="K36" s="22"/>
      <c r="L36" s="22"/>
      <c r="M36" s="22"/>
      <c r="N36" s="22"/>
      <c r="O36" s="22"/>
      <c r="P36" s="22"/>
    </row>
    <row r="37" spans="1:16" ht="39" customHeight="1">
      <c r="A37" s="22"/>
      <c r="B37" s="35"/>
      <c r="C37" s="1145" t="s">
        <v>525</v>
      </c>
      <c r="D37" s="1146"/>
      <c r="E37" s="1147"/>
      <c r="F37" s="36">
        <v>1.44</v>
      </c>
      <c r="G37" s="37">
        <v>1.26</v>
      </c>
      <c r="H37" s="37">
        <v>1.06</v>
      </c>
      <c r="I37" s="37">
        <v>0.71</v>
      </c>
      <c r="J37" s="38">
        <v>1.28</v>
      </c>
      <c r="K37" s="22"/>
      <c r="L37" s="22"/>
      <c r="M37" s="22"/>
      <c r="N37" s="22"/>
      <c r="O37" s="22"/>
      <c r="P37" s="22"/>
    </row>
    <row r="38" spans="1:16" ht="39" customHeight="1">
      <c r="A38" s="22"/>
      <c r="B38" s="35"/>
      <c r="C38" s="1145" t="s">
        <v>526</v>
      </c>
      <c r="D38" s="1146"/>
      <c r="E38" s="1147"/>
      <c r="F38" s="36">
        <v>0.17</v>
      </c>
      <c r="G38" s="37">
        <v>0.18</v>
      </c>
      <c r="H38" s="37">
        <v>0.21</v>
      </c>
      <c r="I38" s="37">
        <v>0.17</v>
      </c>
      <c r="J38" s="38">
        <v>0.21</v>
      </c>
      <c r="K38" s="22"/>
      <c r="L38" s="22"/>
      <c r="M38" s="22"/>
      <c r="N38" s="22"/>
      <c r="O38" s="22"/>
      <c r="P38" s="22"/>
    </row>
    <row r="39" spans="1:16" ht="39" customHeight="1">
      <c r="A39" s="22"/>
      <c r="B39" s="35"/>
      <c r="C39" s="1145" t="s">
        <v>527</v>
      </c>
      <c r="D39" s="1146"/>
      <c r="E39" s="1147"/>
      <c r="F39" s="36">
        <v>0.02</v>
      </c>
      <c r="G39" s="37">
        <v>0.02</v>
      </c>
      <c r="H39" s="37">
        <v>0.02</v>
      </c>
      <c r="I39" s="37">
        <v>0.02</v>
      </c>
      <c r="J39" s="38">
        <v>0.02</v>
      </c>
      <c r="K39" s="22"/>
      <c r="L39" s="22"/>
      <c r="M39" s="22"/>
      <c r="N39" s="22"/>
      <c r="O39" s="22"/>
      <c r="P39" s="22"/>
    </row>
    <row r="40" spans="1:16" ht="39" customHeight="1">
      <c r="A40" s="22"/>
      <c r="B40" s="35"/>
      <c r="C40" s="1145" t="s">
        <v>528</v>
      </c>
      <c r="D40" s="1146"/>
      <c r="E40" s="1147"/>
      <c r="F40" s="36">
        <v>0</v>
      </c>
      <c r="G40" s="37">
        <v>0</v>
      </c>
      <c r="H40" s="37">
        <v>0.94</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602</v>
      </c>
      <c r="L45" s="60">
        <v>590</v>
      </c>
      <c r="M45" s="60">
        <v>459</v>
      </c>
      <c r="N45" s="60">
        <v>443</v>
      </c>
      <c r="O45" s="61">
        <v>426</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310</v>
      </c>
      <c r="L48" s="64">
        <v>299</v>
      </c>
      <c r="M48" s="64">
        <v>305</v>
      </c>
      <c r="N48" s="64">
        <v>302</v>
      </c>
      <c r="O48" s="65">
        <v>306</v>
      </c>
      <c r="P48" s="48"/>
      <c r="Q48" s="48"/>
      <c r="R48" s="48"/>
      <c r="S48" s="48"/>
      <c r="T48" s="48"/>
      <c r="U48" s="48"/>
    </row>
    <row r="49" spans="1:21" ht="30.75" customHeight="1">
      <c r="A49" s="48"/>
      <c r="B49" s="1163"/>
      <c r="C49" s="1164"/>
      <c r="D49" s="62"/>
      <c r="E49" s="1155" t="s">
        <v>16</v>
      </c>
      <c r="F49" s="1155"/>
      <c r="G49" s="1155"/>
      <c r="H49" s="1155"/>
      <c r="I49" s="1155"/>
      <c r="J49" s="1156"/>
      <c r="K49" s="63">
        <v>3</v>
      </c>
      <c r="L49" s="64">
        <v>6</v>
      </c>
      <c r="M49" s="64">
        <v>10</v>
      </c>
      <c r="N49" s="64">
        <v>7</v>
      </c>
      <c r="O49" s="65">
        <v>12</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527</v>
      </c>
      <c r="L52" s="64">
        <v>537</v>
      </c>
      <c r="M52" s="64">
        <v>538</v>
      </c>
      <c r="N52" s="64">
        <v>549</v>
      </c>
      <c r="O52" s="65">
        <v>573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388</v>
      </c>
      <c r="L53" s="69">
        <v>358</v>
      </c>
      <c r="M53" s="69">
        <v>236</v>
      </c>
      <c r="N53" s="69">
        <v>203</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2016-04-21T02:13:48Z</cp:lastPrinted>
  <dcterms:created xsi:type="dcterms:W3CDTF">2016-02-15T01:29:14Z</dcterms:created>
  <dcterms:modified xsi:type="dcterms:W3CDTF">2016-04-27T01:32:01Z</dcterms:modified>
  <cp:category/>
</cp:coreProperties>
</file>