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C39" i="9"/>
  <c r="CO38" i="9"/>
  <c r="BE38" i="9"/>
  <c r="AM38" i="9"/>
  <c r="C38" i="9"/>
  <c r="CO37" i="9"/>
  <c r="BE37" i="9"/>
  <c r="AM37" i="9"/>
  <c r="C37" i="9"/>
  <c r="CO36" i="9"/>
  <c r="BE36" i="9"/>
  <c r="AM36" i="9"/>
  <c r="C36" i="9"/>
  <c r="CO35" i="9"/>
  <c r="BW35" i="9"/>
  <c r="BW36" i="9" s="1"/>
  <c r="BW37" i="9" s="1"/>
  <c r="BW38" i="9" s="1"/>
  <c r="BW39" i="9" s="1"/>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l="1"/>
  <c r="BE34" i="9" s="1"/>
  <c r="BE35" i="9" s="1"/>
</calcChain>
</file>

<file path=xl/sharedStrings.xml><?xml version="1.0" encoding="utf-8"?>
<sst xmlns="http://schemas.openxmlformats.org/spreadsheetml/2006/main" count="1065" uniqueCount="572">
  <si>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</si>
  <si>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</si>
  <si>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</si>
  <si>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</si>
  <si>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</si>
  <si>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</si>
  <si>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</si>
  <si>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</si>
  <si>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</si>
  <si>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</si>
  <si>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</si>
  <si>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</si>
  <si>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</si>
  <si>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</si>
  <si>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</si>
  <si>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</si>
  <si>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</si>
  <si>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</si>
  <si>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</si>
  <si>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</si>
  <si>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</si>
  <si>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</si>
  <si>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</si>
  <si>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</si>
  <si>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</si>
  <si>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</si>
  <si>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</si>
  <si>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</si>
  <si>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</si>
  <si>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</si>
  <si>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</si>
  <si>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</si>
  <si>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</si>
  <si>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</si>
  <si>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</si>
  <si>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</si>
  <si>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</si>
  <si>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</si>
  <si>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</si>
  <si>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</si>
  <si>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</si>
  <si>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</si>
  <si>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</si>
  <si>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</si>
  <si>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</si>
  <si>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</si>
  <si>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</si>
  <si>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</si>
  <si>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</si>
  <si>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</si>
  <si>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</si>
  <si>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</si>
  <si>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</si>
  <si>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</si>
  <si>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</si>
  <si>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</si>
  <si>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</si>
  <si>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</si>
  <si>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</si>
  <si>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</si>
  <si>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</si>
  <si>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</si>
  <si>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</si>
  <si>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</si>
  <si>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</si>
  <si>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</si>
  <si>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</si>
  <si>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</si>
  <si>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</si>
  <si>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</si>
  <si>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</si>
  <si>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</si>
  <si>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</si>
  <si>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</si>
  <si>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</si>
  <si>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</si>
  <si>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</si>
  <si>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</si>
  <si>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</si>
  <si>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</si>
  <si>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</si>
  <si>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</si>
  <si>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</si>
  <si>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</si>
  <si>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</si>
  <si>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</si>
  <si>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</si>
  <si>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</si>
  <si>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</si>
  <si>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</si>
  <si>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</si>
  <si>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</si>
  <si>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</si>
  <si>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</si>
  <si>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</si>
  <si>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</si>
  <si>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</si>
  <si>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</si>
  <si>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</si>
  <si>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</si>
  <si>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</si>
  <si>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</si>
  <si>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</si>
  <si>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</si>
  <si>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</si>
  <si>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</si>
  <si>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</si>
  <si>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</si>
  <si>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</si>
  <si>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</si>
  <si>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</si>
  <si>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</si>
  <si>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</si>
  <si>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</si>
  <si>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</si>
  <si>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</si>
  <si>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</si>
  <si>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</si>
  <si>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</si>
  <si>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</si>
  <si>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</si>
  <si>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</si>
  <si>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</si>
  <si>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</si>
  <si>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</si>
  <si>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</si>
  <si>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</si>
  <si>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</si>
  <si>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</si>
  <si>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</si>
  <si>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</si>
  <si>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</si>
  <si>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</si>
  <si>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</si>
  <si>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</si>
  <si>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</si>
  <si>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</si>
  <si>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</si>
  <si>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</si>
  <si>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</si>
  <si>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</si>
  <si>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</si>
  <si>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</si>
  <si>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</si>
  <si>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</si>
  <si>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</si>
  <si>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</si>
  <si>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</si>
  <si>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</si>
  <si>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</si>
  <si>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</si>
  <si>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</si>
  <si>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</si>
  <si>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</si>
  <si>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</si>
  <si>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</si>
  <si>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</si>
  <si>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</si>
  <si>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</si>
  <si>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</si>
  <si>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</si>
  <si>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</si>
  <si>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</si>
  <si>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</si>
  <si>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</si>
  <si>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</si>
  <si>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</si>
  <si>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</si>
  <si>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</si>
  <si>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</si>
  <si>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</si>
  <si>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</si>
  <si>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</si>
  <si>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</si>
  <si>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</si>
  <si>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</si>
  <si>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</si>
  <si>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</si>
  <si>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</si>
  <si>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</si>
  <si>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</si>
  <si>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</si>
  <si>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</si>
  <si>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</si>
  <si>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</si>
  <si>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</si>
  <si>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</si>
  <si>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</si>
  <si>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</si>
  <si>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</si>
  <si>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</si>
  <si>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</si>
  <si>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</si>
  <si>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</si>
  <si>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</si>
  <si>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岐阜県土岐市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</si>
  <si>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</si>
  <si>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</si>
  <si>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</si>
  <si>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</si>
  <si>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</si>
  <si>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</si>
  <si>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</si>
  <si>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</si>
  <si>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</si>
  <si>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</si>
  <si>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</si>
  <si>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</si>
  <si>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</si>
  <si>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</si>
  <si>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</si>
  <si>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</si>
  <si>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</si>
  <si>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</si>
  <si>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</si>
  <si>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</si>
  <si>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</si>
  <si>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</si>
  <si>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</si>
  <si>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</si>
  <si>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</si>
  <si>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</si>
  <si>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</si>
  <si>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</si>
  <si>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</si>
  <si>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</si>
  <si>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</si>
  <si>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</si>
  <si>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</si>
  <si>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</si>
  <si>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</si>
  <si>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</si>
  <si>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</si>
  <si>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</si>
  <si>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</si>
  <si>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</si>
  <si>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</si>
  <si>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</si>
  <si>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</si>
  <si>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</si>
  <si>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</si>
  <si>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</si>
  <si>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</si>
  <si>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</si>
  <si>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</si>
  <si>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</si>
  <si>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</si>
  <si>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</si>
  <si>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</si>
  <si>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</si>
  <si>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</si>
  <si>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</si>
  <si>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</si>
  <si>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</si>
  <si>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</si>
  <si>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</si>
  <si>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</si>
  <si>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</si>
  <si>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</si>
  <si>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</si>
  <si>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</si>
  <si>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</si>
  <si>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</si>
  <si>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</si>
  <si>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</si>
  <si>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</si>
  <si>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</si>
  <si>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</si>
  <si>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</si>
  <si>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</si>
  <si>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</si>
  <si>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</si>
  <si>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</si>
  <si>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</si>
  <si>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</si>
  <si>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</si>
  <si>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</si>
  <si>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</si>
  <si>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</si>
  <si>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</si>
  <si>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</si>
  <si>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</si>
  <si>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</si>
  <si>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</si>
  <si>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</si>
  <si>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</si>
  <si>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</si>
  <si>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</si>
  <si>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</si>
  <si>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</si>
  <si>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</si>
  <si>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</si>
  <si>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</si>
  <si>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</si>
  <si>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</si>
  <si>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</si>
  <si>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</si>
  <si>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</si>
  <si>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</si>
  <si>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</si>
  <si>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</si>
  <si>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</si>
  <si>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</si>
  <si>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</si>
  <si>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</si>
  <si>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</si>
  <si>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</si>
  <si>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</si>
  <si>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</si>
  <si>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</si>
  <si>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</si>
  <si>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</si>
  <si>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</si>
  <si>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</si>
  <si>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</si>
  <si>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</si>
  <si>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</si>
  <si>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</si>
  <si>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</si>
  <si>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</si>
  <si>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</si>
  <si>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</si>
  <si>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</si>
  <si>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</si>
  <si>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</si>
  <si>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</si>
  <si>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</si>
  <si>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</si>
  <si>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</si>
  <si>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</si>
  <si>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</si>
  <si>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</si>
  <si>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</si>
  <si>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</si>
  <si>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</si>
  <si>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</si>
  <si>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</si>
  <si>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</si>
  <si>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</si>
  <si>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</si>
  <si>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</si>
  <si>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</si>
  <si>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</si>
  <si>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</si>
  <si>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</si>
  <si>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岐阜県土岐市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</si>
  <si>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</si>
  <si>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</si>
  <si>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</si>
  <si>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</si>
  <si>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</si>
  <si>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</si>
  <si>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</si>
  <si>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</si>
  <si>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</si>
  <si>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</si>
  <si>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</si>
  <si>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</si>
  <si>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</si>
  <si>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</si>
  <si>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</si>
  <si>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</si>
  <si>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</si>
  <si>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</si>
  <si>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</si>
  <si>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</si>
  <si>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</si>
  <si>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</si>
  <si>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</si>
  <si>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</si>
  <si>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</si>
  <si>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</si>
  <si>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</si>
  <si>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</si>
  <si>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</si>
  <si>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</si>
  <si>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</si>
  <si>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</si>
  <si>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</si>
  <si>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</si>
  <si>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</si>
  <si>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介護保険特別会計（保険勘定）</t>
    <phoneticPr fontId="5"/>
  </si>
  <si>
    <t>土岐市・瑞浪市介護認定審査会特別会計</t>
    <phoneticPr fontId="5"/>
  </si>
  <si>
    <t>後期高齢者医療保険特別会計</t>
    <phoneticPr fontId="5"/>
  </si>
  <si>
    <t>介護保険特別会計（サービス勘定）</t>
    <phoneticPr fontId="5"/>
  </si>
  <si>
    <t>自動車駐車場事業特別会計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</si>
  <si>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</si>
  <si>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</si>
  <si>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</si>
  <si>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</si>
  <si>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</si>
  <si>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</si>
  <si>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</si>
  <si>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</si>
  <si>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</si>
  <si>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</si>
  <si>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</si>
  <si>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</si>
  <si>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</si>
  <si>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</si>
  <si>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</si>
  <si>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</si>
  <si>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</si>
  <si>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</si>
  <si>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</si>
  <si>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</si>
  <si>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</si>
  <si>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</si>
  <si>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</si>
  <si>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</si>
  <si>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</si>
  <si>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</si>
  <si>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</si>
  <si>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</si>
  <si>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</si>
  <si>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</si>
  <si>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</si>
  <si>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</si>
  <si>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</si>
  <si>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</si>
  <si>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</si>
  <si>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</si>
  <si>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</si>
  <si>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</si>
  <si>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</si>
  <si>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</si>
  <si>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</si>
  <si>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</si>
  <si>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</si>
  <si>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</si>
  <si>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</si>
  <si>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</si>
  <si>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</si>
  <si>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</si>
  <si>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</si>
  <si>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</si>
  <si>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</si>
  <si>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</si>
  <si>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</si>
  <si>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</si>
  <si>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</si>
  <si>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</si>
  <si>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</si>
  <si>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</si>
  <si>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</si>
  <si>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</si>
  <si>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</si>
  <si>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</si>
  <si>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</si>
  <si>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</si>
  <si>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</si>
  <si>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</si>
  <si>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</si>
  <si>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</si>
  <si>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</si>
  <si>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</si>
  <si>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</si>
  <si>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</si>
  <si>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</si>
  <si>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</si>
  <si>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</si>
  <si>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</si>
  <si>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</si>
  <si>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</si>
  <si>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</si>
  <si>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</si>
  <si>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</si>
  <si>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</si>
  <si>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</si>
  <si>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</si>
  <si>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</si>
  <si>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</si>
  <si>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</si>
  <si>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</si>
  <si>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</si>
  <si>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</si>
  <si>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</si>
  <si>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</si>
  <si>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</si>
  <si>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</si>
  <si>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</si>
  <si>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</si>
  <si>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</si>
  <si>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</si>
  <si>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</si>
  <si>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</si>
  <si>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</si>
  <si>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</si>
  <si>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</si>
  <si>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</si>
  <si>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</si>
  <si>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</si>
  <si>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</si>
  <si>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</si>
  <si>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</si>
  <si>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</si>
  <si>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</si>
  <si>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</si>
  <si>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</si>
  <si>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</si>
  <si>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</si>
  <si>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</si>
  <si>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</si>
  <si>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</si>
  <si>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</si>
  <si>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</si>
  <si>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</si>
  <si>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</si>
  <si>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</si>
  <si>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</si>
  <si>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</si>
  <si>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</si>
  <si>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</si>
  <si>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</si>
  <si>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</si>
  <si>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</si>
  <si>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</si>
  <si>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</si>
  <si>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</si>
  <si>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</si>
  <si>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</si>
  <si>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</si>
  <si>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</si>
  <si>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</si>
  <si>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1.10</t>
  </si>
  <si>
    <t>病院事業会計</t>
  </si>
  <si>
    <t>水道事業会計</t>
  </si>
  <si>
    <t>一般会計</t>
  </si>
  <si>
    <t>国民健康保険特別会計</t>
  </si>
  <si>
    <t>後期高齢者医療保険特別会計</t>
  </si>
  <si>
    <t>介護保険特別会計（保険勘定）</t>
  </si>
  <si>
    <t>自動車駐車場事業特別会計</t>
  </si>
  <si>
    <t>介護保険特別会計（サービス勘定）</t>
  </si>
  <si>
    <t>その他会計（赤字）</t>
  </si>
  <si>
    <t>その他会計（黒字）</t>
  </si>
  <si>
    <t>-</t>
    <phoneticPr fontId="2"/>
  </si>
  <si>
    <t>-</t>
    <phoneticPr fontId="2"/>
  </si>
  <si>
    <t>-</t>
    <phoneticPr fontId="2"/>
  </si>
  <si>
    <t>-</t>
    <phoneticPr fontId="2"/>
  </si>
  <si>
    <t>-</t>
    <phoneticPr fontId="2"/>
  </si>
  <si>
    <t>-</t>
    <phoneticPr fontId="2"/>
  </si>
  <si>
    <t>-</t>
    <phoneticPr fontId="2"/>
  </si>
  <si>
    <t>基金からの繰入32百万円</t>
    <rPh sb="0" eb="2">
      <t>キキン</t>
    </rPh>
    <rPh sb="5" eb="7">
      <t>クリイレ</t>
    </rPh>
    <rPh sb="9" eb="10">
      <t>ヒャク</t>
    </rPh>
    <rPh sb="10" eb="12">
      <t>マンエン</t>
    </rPh>
    <phoneticPr fontId="2"/>
  </si>
  <si>
    <t>東濃西部広域行政事務組合（一般会計）</t>
    <rPh sb="0" eb="1">
      <t>ヒガシ</t>
    </rPh>
    <rPh sb="1" eb="2">
      <t>ノウ</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</si>
  <si>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21" eb="24">
      <t>カッセイカ</t>
    </rPh>
    <rPh sb="24" eb="26">
      <t>キキン</t>
    </rPh>
    <rPh sb="26" eb="28">
      <t>トクベツ</t>
    </rPh>
    <rPh sb="28" eb="30">
      <t>カイケイ</t>
    </rPh>
    <phoneticPr fontId="2"/>
  </si>
  <si>
    <t>東濃西部広域行政事務組合（東濃看護専門学校事業特別会計）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</si>
  <si>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17" eb="19">
      <t>ショウネン</t>
    </rPh>
    <rPh sb="23" eb="25">
      <t>ジギョウ</t>
    </rPh>
    <rPh sb="25" eb="27">
      <t>トクベツ</t>
    </rPh>
    <rPh sb="27" eb="29">
      <t>カイケイ</t>
    </rPh>
    <phoneticPr fontId="2"/>
  </si>
  <si>
    <t>東濃西部広域行政事務組合（東濃地域医師確保奨学資金等貸付事業特別会計）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チイキ</t>
    </rPh>
    <rPh sb="17" eb="19">
      <t>イシ</t>
    </rPh>
    <rPh sb="19" eb="21">
      <t>カクホ</t>
    </rPh>
    <rPh sb="21" eb="23">
      <t>ショウガク</t>
    </rPh>
    <rPh sb="23" eb="25">
      <t>シキン</t>
    </rPh>
    <rPh sb="25" eb="26">
      <t>トウ</t>
    </rPh>
    <rPh sb="26" eb="28">
      <t>カシツケ</t>
    </rPh>
    <rPh sb="28" eb="30">
      <t>ジギョウ</t>
    </rPh>
    <rPh sb="30" eb="32">
      <t>トクベツ</t>
    </rPh>
    <rPh sb="32" eb="34">
      <t>カイケイ</t>
    </rPh>
    <phoneticPr fontId="2"/>
  </si>
  <si>
    <t>東濃西部広域行政事務組合（東濃西部看護師修学資金貸付事業特別会計）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</si>
  <si>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t>
    <phoneticPr fontId="2"/>
  </si>
  <si>
    <t>-</t>
    <phoneticPr fontId="2"/>
  </si>
  <si>
    <t>基金からの繰入8百万円</t>
    <rPh sb="0" eb="2">
      <t>キキン</t>
    </rPh>
    <rPh sb="5" eb="7">
      <t>クリイレ</t>
    </rPh>
    <rPh sb="8" eb="9">
      <t>ヒャク</t>
    </rPh>
    <rPh sb="9" eb="11">
      <t>マンエン</t>
    </rPh>
    <phoneticPr fontId="2"/>
  </si>
  <si>
    <t>基金からの繰入２百万円</t>
    <rPh sb="0" eb="2">
      <t>キキン</t>
    </rPh>
    <rPh sb="5" eb="7">
      <t>クリイレ</t>
    </rPh>
    <rPh sb="8" eb="11">
      <t>ヒャクマンエン</t>
    </rPh>
    <phoneticPr fontId="2"/>
  </si>
  <si>
    <t>基金からの繰入71百万円</t>
    <rPh sb="0" eb="2">
      <t>キキン</t>
    </rPh>
    <rPh sb="5" eb="7">
      <t>クリイレ</t>
    </rPh>
    <rPh sb="9" eb="12">
      <t>ヒャクマンエン</t>
    </rPh>
    <phoneticPr fontId="2"/>
  </si>
  <si>
    <t>基金からの繰入14百万円</t>
    <rPh sb="0" eb="2">
      <t>キキン</t>
    </rPh>
    <rPh sb="5" eb="7">
      <t>クリイレ</t>
    </rPh>
    <rPh sb="9" eb="12">
      <t>ヒャクマンエン</t>
    </rPh>
    <phoneticPr fontId="2"/>
  </si>
  <si>
    <t>土岐市及び瑞浪市休日急病診療所組合</t>
    <rPh sb="0" eb="3">
      <t>トキシ</t>
    </rPh>
    <rPh sb="3" eb="4">
      <t>オヨ</t>
    </rPh>
    <rPh sb="5" eb="8">
      <t>ミズナミシ</t>
    </rPh>
    <rPh sb="8" eb="10">
      <t>キュウジツ</t>
    </rPh>
    <rPh sb="10" eb="12">
      <t>キュウビョウ</t>
    </rPh>
    <rPh sb="12" eb="14">
      <t>シンリョウ</t>
    </rPh>
    <rPh sb="14" eb="15">
      <t>ジョ</t>
    </rPh>
    <rPh sb="15" eb="17">
      <t>クミアイ</t>
    </rPh>
    <phoneticPr fontId="2"/>
  </si>
  <si>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</si>
  <si>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</si>
  <si>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基金からの繰入1,660百万円</t>
    <rPh sb="0" eb="2">
      <t>キキン</t>
    </rPh>
    <rPh sb="5" eb="7">
      <t>クリイレ</t>
    </rPh>
    <rPh sb="12" eb="15">
      <t>ヒャクマンエン</t>
    </rPh>
    <phoneticPr fontId="2"/>
  </si>
  <si>
    <t>岐阜県市町村会館組合</t>
    <rPh sb="0" eb="3">
      <t>ギフケン</t>
    </rPh>
    <rPh sb="3" eb="6">
      <t>シチョウソン</t>
    </rPh>
    <rPh sb="6" eb="8">
      <t>カイカン</t>
    </rPh>
    <rPh sb="8" eb="10">
      <t>クミアイ</t>
    </rPh>
    <phoneticPr fontId="2"/>
  </si>
  <si>
    <t>土岐川防災ダム一部事務組合</t>
    <rPh sb="0" eb="2">
      <t>トキ</t>
    </rPh>
    <rPh sb="2" eb="3">
      <t>ガワ</t>
    </rPh>
    <rPh sb="3" eb="5">
      <t>ボウサイ</t>
    </rPh>
    <rPh sb="7" eb="9">
      <t>イチブ</t>
    </rPh>
    <rPh sb="9" eb="11">
      <t>ジム</t>
    </rPh>
    <rPh sb="11" eb="13">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</si>
  <si>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</si>
  <si>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</si>
  <si>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基金からの繰入1,464百万円</t>
    <rPh sb="0" eb="2">
      <t>キキン</t>
    </rPh>
    <rPh sb="5" eb="7">
      <t>クリイレ</t>
    </rPh>
    <rPh sb="12" eb="15">
      <t>ヒャクマンエン</t>
    </rPh>
    <phoneticPr fontId="2"/>
  </si>
  <si>
    <t>東濃農業共済事務組合</t>
    <rPh sb="0" eb="1">
      <t>ヒガシ</t>
    </rPh>
    <rPh sb="1" eb="2">
      <t>ノウ</t>
    </rPh>
    <rPh sb="2" eb="4">
      <t>ノウギョウ</t>
    </rPh>
    <rPh sb="4" eb="6">
      <t>キョウサイ</t>
    </rPh>
    <rPh sb="6" eb="8">
      <t>ジム</t>
    </rPh>
    <rPh sb="8" eb="10">
      <t>クミアイ</t>
    </rPh>
    <phoneticPr fontId="2"/>
  </si>
  <si>
    <t>土岐市文化振興事業団</t>
    <rPh sb="0" eb="3">
      <t>トキシ</t>
    </rPh>
    <rPh sb="3" eb="5">
      <t>ブンカ</t>
    </rPh>
    <rPh sb="5" eb="7">
      <t>シンコウ</t>
    </rPh>
    <rPh sb="7" eb="10">
      <t>ジギョウダン</t>
    </rPh>
    <phoneticPr fontId="2"/>
  </si>
  <si>
    <t>志野・織部</t>
    <rPh sb="0" eb="2">
      <t>シノ</t>
    </rPh>
    <rPh sb="3" eb="5">
      <t>オリベ</t>
    </rPh>
    <phoneticPr fontId="2"/>
  </si>
  <si>
    <t>基金からの繰入20百万円</t>
    <rPh sb="0" eb="2">
      <t>キキン</t>
    </rPh>
    <rPh sb="5" eb="7">
      <t>クリイレ</t>
    </rPh>
    <rPh sb="9" eb="12">
      <t>ヒャクマンエン</t>
    </rPh>
    <phoneticPr fontId="2"/>
  </si>
  <si>
    <t>基金から1,008百万円・財産区から30百万円</t>
    <rPh sb="0" eb="2">
      <t>キキン</t>
    </rPh>
    <rPh sb="9" eb="12">
      <t>ヒャクマンエン</t>
    </rPh>
    <rPh sb="13" eb="15">
      <t>ザイサン</t>
    </rPh>
    <rPh sb="15" eb="16">
      <t>ク</t>
    </rPh>
    <rPh sb="20" eb="23">
      <t>ヒャクマンエン</t>
    </rPh>
    <phoneticPr fontId="2"/>
  </si>
  <si>
    <t>▲599</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</si>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</sst>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54681</c:v>
                </c:pt>
                <c:pt idx="1">
                  <c:v>35669</c:v>
                </c:pt>
                <c:pt idx="2">
                  <c:v>38177</c:v>
                </c:pt>
                <c:pt idx="3">
                  <c:v>42405</c:v>
                </c:pt>
                <c:pt idx="4">
                  <c:v>59778</c:v>
                </c:pt>
              </c:numCache>
            </c:numRef>
          </c:val>
          <c:smooth val="0"/>
        </c:ser>
        <c:dLbls>
          <c:showLegendKey val="0"/>
          <c:showVal val="0"/>
          <c:showCatName val="0"/>
          <c:showSerName val="0"/>
          <c:showPercent val="0"/>
          <c:showBubbleSize val="0"/>
        </c:dLbls>
        <c:marker val="1"/>
        <c:smooth val="0"/>
        <c:axId val="76119040"/>
        <c:axId val="76129408"/>
      </c:lineChart>
      <c:catAx>
        <c:axId val="76119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129408"/>
        <c:crosses val="autoZero"/>
        <c:auto val="1"/>
        <c:lblAlgn val="ctr"/>
        <c:lblOffset val="100"/>
        <c:tickLblSkip val="1"/>
        <c:tickMarkSkip val="1"/>
        <c:noMultiLvlLbl val="0"/>
      </c:catAx>
      <c:valAx>
        <c:axId val="761294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11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c:v>
                </c:pt>
                <c:pt idx="1">
                  <c:v>4.26</c:v>
                </c:pt>
                <c:pt idx="2">
                  <c:v>4.21</c:v>
                </c:pt>
                <c:pt idx="3">
                  <c:v>3.05</c:v>
                </c:pt>
                <c:pt idx="4">
                  <c:v>4.9000000000000004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18.36</c:v>
                </c:pt>
                <c:pt idx="1">
                  <c:v>19.239999999999998</c:v>
                </c:pt>
                <c:pt idx="2">
                  <c:v>19.46</c:v>
                </c:pt>
                <c:pt idx="3">
                  <c:v>19.28</c:v>
                </c:pt>
                <c:pt idx="4">
                  <c:v>19.78</c:v>
                </c:pt>
              </c:numCache>
            </c:numRef>
          </c:val>
        </c:ser>
        <c:dLbls>
          <c:showLegendKey val="0"/>
          <c:showVal val="0"/>
          <c:showCatName val="0"/>
          <c:showSerName val="0"/>
          <c:showPercent val="0"/>
          <c:showBubbleSize val="0"/>
        </c:dLbls>
        <c:gapWidth val="250"/>
        <c:overlap val="100"/>
        <c:axId val="95455104"/>
        <c:axId val="95473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0.25</c:v>
                </c:pt>
                <c:pt idx="1">
                  <c:v>0.05</c:v>
                </c:pt>
                <c:pt idx="2">
                  <c:v>0.05</c:v>
                </c:pt>
                <c:pt idx="3">
                  <c:v>-1.1000000000000001</c:v>
                </c:pt>
                <c:pt idx="4">
                  <c:v>2.2000000000000002</c:v>
                </c:pt>
              </c:numCache>
            </c:numRef>
          </c:val>
          <c:smooth val="0"/>
        </c:ser>
        <c:dLbls>
          <c:showLegendKey val="0"/>
          <c:showVal val="0"/>
          <c:showCatName val="0"/>
          <c:showSerName val="0"/>
          <c:showPercent val="0"/>
          <c:showBubbleSize val="0"/>
        </c:dLbls>
        <c:marker val="1"/>
        <c:smooth val="0"/>
        <c:axId val="95455104"/>
        <c:axId val="95473664"/>
      </c:lineChart>
      <c:catAx>
        <c:axId val="954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473664"/>
        <c:crosses val="autoZero"/>
        <c:auto val="1"/>
        <c:lblAlgn val="ctr"/>
        <c:lblOffset val="100"/>
        <c:tickLblSkip val="1"/>
        <c:tickMarkSkip val="1"/>
        <c:noMultiLvlLbl val="0"/>
      </c:catAx>
      <c:valAx>
        <c:axId val="9547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5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7.0000000000000007E-2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ser>
        <c:ser>
          <c:idx val="4"/>
          <c:order val="4"/>
          <c:tx>
            <c:strRef>
              <c:f>データシート!$A$31</c:f>
              <c:strCache>
                <c:ptCount val="1"/>
                <c:pt idx="0">
                  <c:v>介護保険特別会計（保険勘定）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0.13</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1.72</c:v>
                </c:pt>
                <c:pt idx="2">
                  <c:v>#N/A</c:v>
                </c:pt>
                <c:pt idx="3">
                  <c:v>1.79</c:v>
                </c:pt>
                <c:pt idx="4">
                  <c:v>#N/A</c:v>
                </c:pt>
                <c:pt idx="5">
                  <c:v>2.21</c:v>
                </c:pt>
                <c:pt idx="6">
                  <c:v>#N/A</c:v>
                </c:pt>
                <c:pt idx="7">
                  <c:v>1.41</c:v>
                </c:pt>
                <c:pt idx="8">
                  <c:v>#N/A</c:v>
                </c:pt>
                <c:pt idx="9">
                  <c:v>1.54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4.79</c:v>
                </c:pt>
                <c:pt idx="2">
                  <c:v>#N/A</c:v>
                </c:pt>
                <c:pt idx="3">
                  <c:v>4.26</c:v>
                </c:pt>
                <c:pt idx="4">
                  <c:v>#N/A</c:v>
                </c:pt>
                <c:pt idx="5">
                  <c:v>4.21</c:v>
                </c:pt>
                <c:pt idx="6">
                  <c:v>#N/A</c:v>
                </c:pt>
                <c:pt idx="7">
                  <c:v>3.05</c:v>
                </c:pt>
                <c:pt idx="8">
                  <c:v>#N/A</c:v>
                </c:pt>
                <c:pt idx="9">
                  <c:v>4.9000000000000004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10.16</c:v>
                </c:pt>
                <c:pt idx="2">
                  <c:v>#N/A</c:v>
                </c:pt>
                <c:pt idx="3">
                  <c:v>5.87</c:v>
                </c:pt>
                <c:pt idx="4">
                  <c:v>#N/A</c:v>
                </c:pt>
                <c:pt idx="5">
                  <c:v>5.33</c:v>
                </c:pt>
                <c:pt idx="6">
                  <c:v>#N/A</c:v>
                </c:pt>
                <c:pt idx="7">
                  <c:v>5.64</c:v>
                </c:pt>
                <c:pt idx="8">
                  <c:v>#N/A</c:v>
                </c:pt>
                <c:pt idx="9">
                  <c:v>6.04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6.31</c:v>
                </c:pt>
                <c:pt idx="2">
                  <c:v>#N/A</c:v>
                </c:pt>
                <c:pt idx="3">
                  <c:v>6.81</c:v>
                </c:pt>
                <c:pt idx="4">
                  <c:v>#N/A</c:v>
                </c:pt>
                <c:pt idx="5">
                  <c:v>8.02</c:v>
                </c:pt>
                <c:pt idx="6">
                  <c:v>#N/A</c:v>
                </c:pt>
                <c:pt idx="7">
                  <c:v>8.2899999999999991</c:v>
                </c:pt>
                <c:pt idx="8">
                  <c:v>#N/A</c:v>
                </c:pt>
                <c:pt idx="9">
                  <c:v>6.07</c:v>
                </c:pt>
              </c:numCache>
            </c:numRef>
          </c:val>
        </c:ser>
        <c:dLbls>
          <c:showLegendKey val="0"/>
          <c:showVal val="0"/>
          <c:showCatName val="0"/>
          <c:showSerName val="0"/>
          <c:showPercent val="0"/>
          <c:showBubbleSize val="0"/>
        </c:dLbls>
        <c:gapWidth val="150"/>
        <c:overlap val="100"/>
        <c:axId val="74526720"/>
        <c:axId val="74528256"/>
      </c:barChart>
      <c:catAx>
        <c:axId val="745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28256"/>
        <c:crosses val="autoZero"/>
        <c:auto val="1"/>
        <c:lblAlgn val="ctr"/>
        <c:lblOffset val="100"/>
        <c:tickLblSkip val="1"/>
        <c:tickMarkSkip val="1"/>
        <c:noMultiLvlLbl val="0"/>
      </c:catAx>
      <c:valAx>
        <c:axId val="7452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2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2298</c:v>
                </c:pt>
                <c:pt idx="5">
                  <c:v>2236</c:v>
                </c:pt>
                <c:pt idx="8">
                  <c:v>2243</c:v>
                </c:pt>
                <c:pt idx="11">
                  <c:v>2148</c:v>
                </c:pt>
                <c:pt idx="14">
                  <c:v>2145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7</c:v>
                </c:pt>
                <c:pt idx="6">
                  <c:v>7</c:v>
                </c:pt>
                <c:pt idx="9">
                  <c:v>7</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11</c:v>
                </c:pt>
                <c:pt idx="6">
                  <c:v>11</c:v>
                </c:pt>
                <c:pt idx="9">
                  <c:v>10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1500</c:v>
                </c:pt>
                <c:pt idx="3">
                  <c:v>1484</c:v>
                </c:pt>
                <c:pt idx="6">
                  <c:v>1433</c:v>
                </c:pt>
                <c:pt idx="9">
                  <c:v>1317</c:v>
                </c:pt>
                <c:pt idx="12">
                  <c:v>1171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1705</c:v>
                </c:pt>
                <c:pt idx="3">
                  <c:v>1474</c:v>
                </c:pt>
                <c:pt idx="6">
                  <c:v>1425</c:v>
                </c:pt>
                <c:pt idx="9">
                  <c:v>1472</c:v>
                </c:pt>
                <c:pt idx="12">
                  <c:v>1472</c:v>
                </c:pt>
              </c:numCache>
            </c:numRef>
          </c:val>
        </c:ser>
        <c:dLbls>
          <c:showLegendKey val="0"/>
          <c:showVal val="0"/>
          <c:showCatName val="0"/>
          <c:showSerName val="0"/>
          <c:showPercent val="0"/>
          <c:showBubbleSize val="0"/>
        </c:dLbls>
        <c:gapWidth val="100"/>
        <c:overlap val="100"/>
        <c:axId val="94419968"/>
        <c:axId val="9531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925</c:v>
                </c:pt>
                <c:pt idx="2">
                  <c:v>#N/A</c:v>
                </c:pt>
                <c:pt idx="3">
                  <c:v>#N/A</c:v>
                </c:pt>
                <c:pt idx="4">
                  <c:v>740</c:v>
                </c:pt>
                <c:pt idx="5">
                  <c:v>#N/A</c:v>
                </c:pt>
                <c:pt idx="6">
                  <c:v>#N/A</c:v>
                </c:pt>
                <c:pt idx="7">
                  <c:v>633</c:v>
                </c:pt>
                <c:pt idx="8">
                  <c:v>#N/A</c:v>
                </c:pt>
                <c:pt idx="9">
                  <c:v>#N/A</c:v>
                </c:pt>
                <c:pt idx="10">
                  <c:v>658</c:v>
                </c:pt>
                <c:pt idx="11">
                  <c:v>#N/A</c:v>
                </c:pt>
                <c:pt idx="12">
                  <c:v>#N/A</c:v>
                </c:pt>
                <c:pt idx="13">
                  <c:v>499</c:v>
                </c:pt>
                <c:pt idx="14">
                  <c:v>#N/A</c:v>
                </c:pt>
              </c:numCache>
            </c:numRef>
          </c:val>
          <c:smooth val="0"/>
        </c:ser>
        <c:dLbls>
          <c:showLegendKey val="0"/>
          <c:showVal val="0"/>
          <c:showCatName val="0"/>
          <c:showSerName val="0"/>
          <c:showPercent val="0"/>
          <c:showBubbleSize val="0"/>
        </c:dLbls>
        <c:marker val="1"/>
        <c:smooth val="0"/>
        <c:axId val="94419968"/>
        <c:axId val="95310976"/>
      </c:lineChart>
      <c:catAx>
        <c:axId val="944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310976"/>
        <c:crosses val="autoZero"/>
        <c:auto val="1"/>
        <c:lblAlgn val="ctr"/>
        <c:lblOffset val="100"/>
        <c:tickLblSkip val="1"/>
        <c:tickMarkSkip val="1"/>
        <c:noMultiLvlLbl val="0"/>
      </c:catAx>
      <c:valAx>
        <c:axId val="9531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1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19281</c:v>
                </c:pt>
                <c:pt idx="5">
                  <c:v>19585</c:v>
                </c:pt>
                <c:pt idx="8">
                  <c:v>19649</c:v>
                </c:pt>
                <c:pt idx="11">
                  <c:v>19807</c:v>
                </c:pt>
                <c:pt idx="14">
                  <c:v>19705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4094</c:v>
                </c:pt>
                <c:pt idx="5">
                  <c:v>3869</c:v>
                </c:pt>
                <c:pt idx="8">
                  <c:v>3865</c:v>
                </c:pt>
                <c:pt idx="11">
                  <c:v>3827</c:v>
                </c:pt>
                <c:pt idx="14">
                  <c:v>3599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9320</c:v>
                </c:pt>
                <c:pt idx="5">
                  <c:v>9117</c:v>
                </c:pt>
                <c:pt idx="8">
                  <c:v>9021</c:v>
                </c:pt>
                <c:pt idx="11">
                  <c:v>9317</c:v>
                </c:pt>
                <c:pt idx="14">
                  <c:v>9350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3895</c:v>
                </c:pt>
                <c:pt idx="3">
                  <c:v>3683</c:v>
                </c:pt>
                <c:pt idx="6">
                  <c:v>3575</c:v>
                </c:pt>
                <c:pt idx="9">
                  <c:v>3495</c:v>
                </c:pt>
                <c:pt idx="12">
                  <c:v>5006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c:v>
                </c:pt>
                <c:pt idx="3">
                  <c:v>20</c:v>
                </c:pt>
                <c:pt idx="6">
                  <c:v>10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15068</c:v>
                </c:pt>
                <c:pt idx="3">
                  <c:v>13778</c:v>
                </c:pt>
                <c:pt idx="6">
                  <c:v>12616</c:v>
                </c:pt>
                <c:pt idx="9">
                  <c:v>11487</c:v>
                </c:pt>
                <c:pt idx="12">
                  <c:v>10338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53</c:v>
                </c:pt>
                <c:pt idx="3">
                  <c:v>31</c:v>
                </c:pt>
                <c:pt idx="6">
                  <c:v>16</c:v>
                </c:pt>
                <c:pt idx="9">
                  <c:v>8</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12604</c:v>
                </c:pt>
                <c:pt idx="3">
                  <c:v>12205</c:v>
                </c:pt>
                <c:pt idx="6">
                  <c:v>12021</c:v>
                </c:pt>
                <c:pt idx="9">
                  <c:v>12467</c:v>
                </c:pt>
                <c:pt idx="12">
                  <c:v>13566</c:v>
                </c:pt>
              </c:numCache>
            </c:numRef>
          </c:val>
        </c:ser>
        <c:dLbls>
          <c:showLegendKey val="0"/>
          <c:showVal val="0"/>
          <c:showCatName val="0"/>
          <c:showSerName val="0"/>
          <c:showPercent val="0"/>
          <c:showBubbleSize val="0"/>
        </c:dLbls>
        <c:gapWidth val="100"/>
        <c:overlap val="100"/>
        <c:axId val="95523968"/>
        <c:axId val="9552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5523968"/>
        <c:axId val="95525888"/>
      </c:lineChart>
      <c:catAx>
        <c:axId val="9552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525888"/>
        <c:crosses val="autoZero"/>
        <c:auto val="1"/>
        <c:lblAlgn val="ctr"/>
        <c:lblOffset val="100"/>
        <c:tickLblSkip val="1"/>
        <c:tickMarkSkip val="1"/>
        <c:noMultiLvlLbl val="0"/>
      </c:catAx>
      <c:valAx>
        <c:axId val="9552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2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60,401
58,884
116.02
22,454,239
21,762,015
606,931
12,383,175
13,566,301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の地場産業である陶磁器産業は、原材料コストの増加や安価な外国製品等の流入により厳しい状況が依然続いており、類似団体平均を大きく下回っている。新産業の企業を市内工業団地等へ誘致した結果、基準財政収入額における市税の増等により前年度より０．０１ポイント増加した。今後も企業誘致を促進し、産業構造の強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129722</xdr:rowOff>
    </xdr:to>
    <xdr:cxnSp macro="">
      <xdr:nvCxnSpPr>
        <xdr:cNvPr id="69" name="直線コネクタ 68"/>
        <xdr:cNvCxnSpPr/>
      </xdr:nvCxnSpPr>
      <xdr:spPr>
        <a:xfrm flipV="1">
          <a:off x="4114800" y="74676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164193</xdr:rowOff>
    </xdr:to>
    <xdr:cxnSp macro="">
      <xdr:nvCxnSpPr>
        <xdr:cNvPr id="72" name="直線コネクタ 71"/>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164193</xdr:rowOff>
    </xdr:to>
    <xdr:cxnSp macro="">
      <xdr:nvCxnSpPr>
        <xdr:cNvPr id="75" name="直線コネクタ 74"/>
        <xdr:cNvCxnSpPr/>
      </xdr:nvCxnSpPr>
      <xdr:spPr>
        <a:xfrm>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129722</xdr:rowOff>
    </xdr:to>
    <xdr:cxnSp macro="">
      <xdr:nvCxnSpPr>
        <xdr:cNvPr id="78" name="直線コネクタ 77"/>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臨時財政対策債を前年度より</a:t>
          </a:r>
          <a:r>
            <a:rPr kumimoji="1" lang="en-US" altLang="ja-JP" sz="1300">
              <a:latin typeface="ＭＳ Ｐゴシック"/>
            </a:rPr>
            <a:t>400,000</a:t>
          </a:r>
          <a:r>
            <a:rPr kumimoji="1" lang="ja-JP" altLang="en-US" sz="1300">
              <a:latin typeface="ＭＳ Ｐゴシック"/>
            </a:rPr>
            <a:t>千円増の</a:t>
          </a:r>
          <a:r>
            <a:rPr kumimoji="1" lang="en-US" altLang="ja-JP" sz="1300">
              <a:latin typeface="ＭＳ Ｐゴシック"/>
            </a:rPr>
            <a:t>1,000,000</a:t>
          </a:r>
          <a:r>
            <a:rPr kumimoji="1" lang="ja-JP" altLang="en-US" sz="1300">
              <a:latin typeface="ＭＳ Ｐゴシック"/>
            </a:rPr>
            <a:t>千円借入れたことにより、経常収支比率は</a:t>
          </a:r>
          <a:r>
            <a:rPr kumimoji="1" lang="en-US" altLang="ja-JP" sz="1300">
              <a:latin typeface="ＭＳ Ｐゴシック"/>
            </a:rPr>
            <a:t>87.3</a:t>
          </a:r>
          <a:r>
            <a:rPr kumimoji="1" lang="ja-JP" altLang="en-US" sz="1300">
              <a:latin typeface="ＭＳ Ｐゴシック"/>
            </a:rPr>
            <a:t>％と</a:t>
          </a:r>
          <a:r>
            <a:rPr kumimoji="1" lang="en-US" altLang="ja-JP" sz="1300">
              <a:latin typeface="ＭＳ Ｐゴシック"/>
            </a:rPr>
            <a:t>4.7</a:t>
          </a:r>
          <a:r>
            <a:rPr kumimoji="1" lang="ja-JP" altLang="en-US" sz="1300">
              <a:latin typeface="ＭＳ Ｐゴシック"/>
            </a:rPr>
            <a:t>ポイント改善している。直営施設の一部に指定管理者制度を導入することにより、歳出の見直しをするとともに、第５次土岐市行財政改革大綱に基づき市内公共施設等の使用料について見直しを進め適正な受益者負担となるよう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60113</xdr:rowOff>
    </xdr:from>
    <xdr:to>
      <xdr:col>7</xdr:col>
      <xdr:colOff>152400</xdr:colOff>
      <xdr:row>61</xdr:row>
      <xdr:rowOff>95250</xdr:rowOff>
    </xdr:to>
    <xdr:cxnSp macro="">
      <xdr:nvCxnSpPr>
        <xdr:cNvPr id="132" name="直線コネクタ 131"/>
        <xdr:cNvCxnSpPr/>
      </xdr:nvCxnSpPr>
      <xdr:spPr>
        <a:xfrm flipV="1">
          <a:off x="4114800" y="10175663"/>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12277</xdr:rowOff>
    </xdr:to>
    <xdr:cxnSp macro="">
      <xdr:nvCxnSpPr>
        <xdr:cNvPr id="135" name="直線コネクタ 134"/>
        <xdr:cNvCxnSpPr/>
      </xdr:nvCxnSpPr>
      <xdr:spPr>
        <a:xfrm flipV="1">
          <a:off x="3225800" y="105537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37" name="テキスト ボックス 136"/>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79163</xdr:rowOff>
    </xdr:from>
    <xdr:to>
      <xdr:col>4</xdr:col>
      <xdr:colOff>482600</xdr:colOff>
      <xdr:row>62</xdr:row>
      <xdr:rowOff>12277</xdr:rowOff>
    </xdr:to>
    <xdr:cxnSp macro="">
      <xdr:nvCxnSpPr>
        <xdr:cNvPr id="138" name="直線コネクタ 137"/>
        <xdr:cNvCxnSpPr/>
      </xdr:nvCxnSpPr>
      <xdr:spPr>
        <a:xfrm>
          <a:off x="2336800" y="105376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40" name="テキスト ボックス 139"/>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79163</xdr:rowOff>
    </xdr:from>
    <xdr:to>
      <xdr:col>3</xdr:col>
      <xdr:colOff>279400</xdr:colOff>
      <xdr:row>62</xdr:row>
      <xdr:rowOff>124883</xdr:rowOff>
    </xdr:to>
    <xdr:cxnSp macro="">
      <xdr:nvCxnSpPr>
        <xdr:cNvPr id="141" name="直線コネクタ 140"/>
        <xdr:cNvCxnSpPr/>
      </xdr:nvCxnSpPr>
      <xdr:spPr>
        <a:xfrm flipV="1">
          <a:off x="1447800" y="105376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43" name="テキスト ボックス 142"/>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78333</xdr:rowOff>
    </xdr:from>
    <xdr:ext cx="762000" cy="259045"/>
    <xdr:sp macro="" textlink="">
      <xdr:nvSpPr>
        <xdr:cNvPr id="145" name="テキスト ボックス 144"/>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9313</xdr:rowOff>
    </xdr:from>
    <xdr:to>
      <xdr:col>7</xdr:col>
      <xdr:colOff>203200</xdr:colOff>
      <xdr:row>59</xdr:row>
      <xdr:rowOff>110913</xdr:rowOff>
    </xdr:to>
    <xdr:sp macro="" textlink="">
      <xdr:nvSpPr>
        <xdr:cNvPr id="151" name="円/楕円 150"/>
        <xdr:cNvSpPr/>
      </xdr:nvSpPr>
      <xdr:spPr>
        <a:xfrm>
          <a:off x="4902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25840</xdr:rowOff>
    </xdr:from>
    <xdr:ext cx="762000" cy="259045"/>
    <xdr:sp macro="" textlink="">
      <xdr:nvSpPr>
        <xdr:cNvPr id="152" name="財政構造の弾力性該当値テキスト"/>
        <xdr:cNvSpPr txBox="1"/>
      </xdr:nvSpPr>
      <xdr:spPr>
        <a:xfrm>
          <a:off x="5041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3" name="円/楕円 152"/>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4" name="テキスト ボックス 153"/>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132927</xdr:rowOff>
    </xdr:from>
    <xdr:to>
      <xdr:col>4</xdr:col>
      <xdr:colOff>533400</xdr:colOff>
      <xdr:row>62</xdr:row>
      <xdr:rowOff>63077</xdr:rowOff>
    </xdr:to>
    <xdr:sp macro="" textlink="">
      <xdr:nvSpPr>
        <xdr:cNvPr id="155" name="円/楕円 154"/>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47854</xdr:rowOff>
    </xdr:from>
    <xdr:ext cx="762000" cy="259045"/>
    <xdr:sp macro="" textlink="">
      <xdr:nvSpPr>
        <xdr:cNvPr id="156" name="テキスト ボックス 155"/>
        <xdr:cNvSpPr txBox="1"/>
      </xdr:nvSpPr>
      <xdr:spPr>
        <a:xfrm>
          <a:off x="2844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28363</xdr:rowOff>
    </xdr:from>
    <xdr:to>
      <xdr:col>3</xdr:col>
      <xdr:colOff>330200</xdr:colOff>
      <xdr:row>61</xdr:row>
      <xdr:rowOff>129963</xdr:rowOff>
    </xdr:to>
    <xdr:sp macro="" textlink="">
      <xdr:nvSpPr>
        <xdr:cNvPr id="157" name="円/楕円 156"/>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114740</xdr:rowOff>
    </xdr:from>
    <xdr:ext cx="762000" cy="259045"/>
    <xdr:sp macro="" textlink="">
      <xdr:nvSpPr>
        <xdr:cNvPr id="158" name="テキスト ボックス 157"/>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9" name="円/楕円 158"/>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160460</xdr:rowOff>
    </xdr:from>
    <xdr:ext cx="762000" cy="259045"/>
    <xdr:sp macro="" textlink="">
      <xdr:nvSpPr>
        <xdr:cNvPr id="160" name="テキスト ボックス 159"/>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物件費と維持補修費は前年度と比べて減少しており、前年度と比較して</a:t>
          </a:r>
          <a:r>
            <a:rPr kumimoji="1" lang="en-US" altLang="ja-JP" sz="1300">
              <a:latin typeface="ＭＳ Ｐゴシック"/>
            </a:rPr>
            <a:t>324</a:t>
          </a:r>
          <a:r>
            <a:rPr kumimoji="1" lang="ja-JP" altLang="en-US" sz="1300">
              <a:latin typeface="ＭＳ Ｐゴシック"/>
            </a:rPr>
            <a:t>円減少している。今後も事務事業の見直しを進めることにより物件費の抑制に努め、現在の水準を維持していく。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104977</xdr:rowOff>
    </xdr:from>
    <xdr:to>
      <xdr:col>7</xdr:col>
      <xdr:colOff>152400</xdr:colOff>
      <xdr:row>83</xdr:row>
      <xdr:rowOff>111492</xdr:rowOff>
    </xdr:to>
    <xdr:cxnSp macro="">
      <xdr:nvCxnSpPr>
        <xdr:cNvPr id="195" name="直線コネクタ 194"/>
        <xdr:cNvCxnSpPr/>
      </xdr:nvCxnSpPr>
      <xdr:spPr>
        <a:xfrm flipV="1">
          <a:off x="4114800" y="14335327"/>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103168</xdr:rowOff>
    </xdr:from>
    <xdr:ext cx="762000" cy="259045"/>
    <xdr:sp macro="" textlink="">
      <xdr:nvSpPr>
        <xdr:cNvPr id="196" name="人件費・物件費等の状況平均値テキスト"/>
        <xdr:cNvSpPr txBox="1"/>
      </xdr:nvSpPr>
      <xdr:spPr>
        <a:xfrm>
          <a:off x="5041900" y="14333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15977</xdr:rowOff>
    </xdr:from>
    <xdr:to>
      <xdr:col>6</xdr:col>
      <xdr:colOff>0</xdr:colOff>
      <xdr:row>83</xdr:row>
      <xdr:rowOff>111492</xdr:rowOff>
    </xdr:to>
    <xdr:cxnSp macro="">
      <xdr:nvCxnSpPr>
        <xdr:cNvPr id="198" name="直線コネクタ 197"/>
        <xdr:cNvCxnSpPr/>
      </xdr:nvCxnSpPr>
      <xdr:spPr>
        <a:xfrm>
          <a:off x="3225800" y="14246327"/>
          <a:ext cx="889000" cy="9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151131</xdr:rowOff>
    </xdr:from>
    <xdr:ext cx="736600" cy="259045"/>
    <xdr:sp macro="" textlink="">
      <xdr:nvSpPr>
        <xdr:cNvPr id="200" name="テキスト ボックス 199"/>
        <xdr:cNvSpPr txBox="1"/>
      </xdr:nvSpPr>
      <xdr:spPr>
        <a:xfrm>
          <a:off x="3733800" y="143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15977</xdr:rowOff>
    </xdr:from>
    <xdr:to>
      <xdr:col>4</xdr:col>
      <xdr:colOff>482600</xdr:colOff>
      <xdr:row>83</xdr:row>
      <xdr:rowOff>68542</xdr:rowOff>
    </xdr:to>
    <xdr:cxnSp macro="">
      <xdr:nvCxnSpPr>
        <xdr:cNvPr id="201" name="直線コネクタ 200"/>
        <xdr:cNvCxnSpPr/>
      </xdr:nvCxnSpPr>
      <xdr:spPr>
        <a:xfrm flipV="1">
          <a:off x="2336800" y="14246327"/>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6264</xdr:rowOff>
    </xdr:from>
    <xdr:ext cx="762000" cy="259045"/>
    <xdr:sp macro="" textlink="">
      <xdr:nvSpPr>
        <xdr:cNvPr id="203" name="テキスト ボックス 202"/>
        <xdr:cNvSpPr txBox="1"/>
      </xdr:nvSpPr>
      <xdr:spPr>
        <a:xfrm>
          <a:off x="2844800" y="14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28104</xdr:rowOff>
    </xdr:from>
    <xdr:to>
      <xdr:col>3</xdr:col>
      <xdr:colOff>279400</xdr:colOff>
      <xdr:row>83</xdr:row>
      <xdr:rowOff>68542</xdr:rowOff>
    </xdr:to>
    <xdr:cxnSp macro="">
      <xdr:nvCxnSpPr>
        <xdr:cNvPr id="204" name="直線コネクタ 203"/>
        <xdr:cNvCxnSpPr/>
      </xdr:nvCxnSpPr>
      <xdr:spPr>
        <a:xfrm>
          <a:off x="1447800" y="14258454"/>
          <a:ext cx="8890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123120</xdr:rowOff>
    </xdr:from>
    <xdr:ext cx="762000" cy="259045"/>
    <xdr:sp macro="" textlink="">
      <xdr:nvSpPr>
        <xdr:cNvPr id="208" name="テキスト ボックス 207"/>
        <xdr:cNvSpPr txBox="1"/>
      </xdr:nvSpPr>
      <xdr:spPr>
        <a:xfrm>
          <a:off x="1066800" y="143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54177</xdr:rowOff>
    </xdr:from>
    <xdr:to>
      <xdr:col>7</xdr:col>
      <xdr:colOff>203200</xdr:colOff>
      <xdr:row>83</xdr:row>
      <xdr:rowOff>155777</xdr:rowOff>
    </xdr:to>
    <xdr:sp macro="" textlink="">
      <xdr:nvSpPr>
        <xdr:cNvPr id="214" name="円/楕円 213"/>
        <xdr:cNvSpPr/>
      </xdr:nvSpPr>
      <xdr:spPr>
        <a:xfrm>
          <a:off x="4902200" y="142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70704</xdr:rowOff>
    </xdr:from>
    <xdr:ext cx="762000" cy="259045"/>
    <xdr:sp macro="" textlink="">
      <xdr:nvSpPr>
        <xdr:cNvPr id="215" name="人件費・物件費等の状況該当値テキスト"/>
        <xdr:cNvSpPr txBox="1"/>
      </xdr:nvSpPr>
      <xdr:spPr>
        <a:xfrm>
          <a:off x="5041900" y="141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106,589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60692</xdr:rowOff>
    </xdr:from>
    <xdr:to>
      <xdr:col>6</xdr:col>
      <xdr:colOff>50800</xdr:colOff>
      <xdr:row>83</xdr:row>
      <xdr:rowOff>162292</xdr:rowOff>
    </xdr:to>
    <xdr:sp macro="" textlink="">
      <xdr:nvSpPr>
        <xdr:cNvPr id="216" name="円/楕円 215"/>
        <xdr:cNvSpPr/>
      </xdr:nvSpPr>
      <xdr:spPr>
        <a:xfrm>
          <a:off x="4064000" y="142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1019</xdr:rowOff>
    </xdr:from>
    <xdr:ext cx="736600" cy="259045"/>
    <xdr:sp macro="" textlink="">
      <xdr:nvSpPr>
        <xdr:cNvPr id="217" name="テキスト ボックス 216"/>
        <xdr:cNvSpPr txBox="1"/>
      </xdr:nvSpPr>
      <xdr:spPr>
        <a:xfrm>
          <a:off x="3733800" y="14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136627</xdr:rowOff>
    </xdr:from>
    <xdr:to>
      <xdr:col>4</xdr:col>
      <xdr:colOff>533400</xdr:colOff>
      <xdr:row>83</xdr:row>
      <xdr:rowOff>66777</xdr:rowOff>
    </xdr:to>
    <xdr:sp macro="" textlink="">
      <xdr:nvSpPr>
        <xdr:cNvPr id="218" name="円/楕円 217"/>
        <xdr:cNvSpPr/>
      </xdr:nvSpPr>
      <xdr:spPr>
        <a:xfrm>
          <a:off x="3175000" y="141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76954</xdr:rowOff>
    </xdr:from>
    <xdr:ext cx="762000" cy="259045"/>
    <xdr:sp macro="" textlink="">
      <xdr:nvSpPr>
        <xdr:cNvPr id="219" name="テキスト ボックス 218"/>
        <xdr:cNvSpPr txBox="1"/>
      </xdr:nvSpPr>
      <xdr:spPr>
        <a:xfrm>
          <a:off x="2844800" y="1396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102,163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17742</xdr:rowOff>
    </xdr:from>
    <xdr:to>
      <xdr:col>3</xdr:col>
      <xdr:colOff>330200</xdr:colOff>
      <xdr:row>83</xdr:row>
      <xdr:rowOff>119342</xdr:rowOff>
    </xdr:to>
    <xdr:sp macro="" textlink="">
      <xdr:nvSpPr>
        <xdr:cNvPr id="220" name="円/楕円 219"/>
        <xdr:cNvSpPr/>
      </xdr:nvSpPr>
      <xdr:spPr>
        <a:xfrm>
          <a:off x="2286000" y="142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129519</xdr:rowOff>
    </xdr:from>
    <xdr:ext cx="762000" cy="259045"/>
    <xdr:sp macro="" textlink="">
      <xdr:nvSpPr>
        <xdr:cNvPr id="221" name="テキスト ボックス 220"/>
        <xdr:cNvSpPr txBox="1"/>
      </xdr:nvSpPr>
      <xdr:spPr>
        <a:xfrm>
          <a:off x="1955800" y="1401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104,777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148754</xdr:rowOff>
    </xdr:from>
    <xdr:to>
      <xdr:col>2</xdr:col>
      <xdr:colOff>127000</xdr:colOff>
      <xdr:row>83</xdr:row>
      <xdr:rowOff>78904</xdr:rowOff>
    </xdr:to>
    <xdr:sp macro="" textlink="">
      <xdr:nvSpPr>
        <xdr:cNvPr id="222" name="円/楕円 221"/>
        <xdr:cNvSpPr/>
      </xdr:nvSpPr>
      <xdr:spPr>
        <a:xfrm>
          <a:off x="1397000" y="142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89081</xdr:rowOff>
    </xdr:from>
    <xdr:ext cx="762000" cy="259045"/>
    <xdr:sp macro="" textlink="">
      <xdr:nvSpPr>
        <xdr:cNvPr id="223" name="テキスト ボックス 222"/>
        <xdr:cNvSpPr txBox="1"/>
      </xdr:nvSpPr>
      <xdr:spPr>
        <a:xfrm>
          <a:off x="1066800" y="1397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今後も給与の適正化に努め現在の水準を維持していく。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154516</xdr:rowOff>
    </xdr:to>
    <xdr:cxnSp macro="">
      <xdr:nvCxnSpPr>
        <xdr:cNvPr id="257" name="直線コネクタ 256"/>
        <xdr:cNvCxnSpPr/>
      </xdr:nvCxnSpPr>
      <xdr:spPr>
        <a:xfrm flipV="1">
          <a:off x="16179800" y="139213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142822</xdr:rowOff>
    </xdr:from>
    <xdr:ext cx="762000" cy="259045"/>
    <xdr:sp macro="" textlink="">
      <xdr:nvSpPr>
        <xdr:cNvPr id="258" name="給与水準   （国との比較）平均値テキスト"/>
        <xdr:cNvSpPr txBox="1"/>
      </xdr:nvSpPr>
      <xdr:spPr>
        <a:xfrm>
          <a:off x="17106900" y="14030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88</xdr:row>
      <xdr:rowOff>13405</xdr:rowOff>
    </xdr:to>
    <xdr:cxnSp macro="">
      <xdr:nvCxnSpPr>
        <xdr:cNvPr id="260" name="直線コネクタ 259"/>
        <xdr:cNvCxnSpPr/>
      </xdr:nvCxnSpPr>
      <xdr:spPr>
        <a:xfrm flipV="1">
          <a:off x="15290800" y="14041966"/>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62" name="テキスト ボックス 261"/>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13405</xdr:rowOff>
    </xdr:from>
    <xdr:to>
      <xdr:col>22</xdr:col>
      <xdr:colOff>203200</xdr:colOff>
      <xdr:row>88</xdr:row>
      <xdr:rowOff>13405</xdr:rowOff>
    </xdr:to>
    <xdr:cxnSp macro="">
      <xdr:nvCxnSpPr>
        <xdr:cNvPr id="263" name="直線コネクタ 262"/>
        <xdr:cNvCxnSpPr/>
      </xdr:nvCxnSpPr>
      <xdr:spPr>
        <a:xfrm>
          <a:off x="14401800" y="1510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5" name="テキスト ボックス 264"/>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141111</xdr:rowOff>
    </xdr:from>
    <xdr:to>
      <xdr:col>21</xdr:col>
      <xdr:colOff>0</xdr:colOff>
      <xdr:row>88</xdr:row>
      <xdr:rowOff>13405</xdr:rowOff>
    </xdr:to>
    <xdr:cxnSp macro="">
      <xdr:nvCxnSpPr>
        <xdr:cNvPr id="266" name="直線コネクタ 265"/>
        <xdr:cNvCxnSpPr/>
      </xdr:nvCxnSpPr>
      <xdr:spPr>
        <a:xfrm>
          <a:off x="13512800" y="14028561"/>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45455</xdr:rowOff>
    </xdr:from>
    <xdr:ext cx="762000" cy="259045"/>
    <xdr:sp macro="" textlink="">
      <xdr:nvSpPr>
        <xdr:cNvPr id="270" name="テキスト ボックス 269"/>
        <xdr:cNvSpPr txBox="1"/>
      </xdr:nvSpPr>
      <xdr:spPr>
        <a:xfrm>
          <a:off x="131318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154516</xdr:rowOff>
    </xdr:from>
    <xdr:to>
      <xdr:col>24</xdr:col>
      <xdr:colOff>609600</xdr:colOff>
      <xdr:row>81</xdr:row>
      <xdr:rowOff>84666</xdr:rowOff>
    </xdr:to>
    <xdr:sp macro="" textlink="">
      <xdr:nvSpPr>
        <xdr:cNvPr id="276" name="円/楕円 275"/>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171043</xdr:rowOff>
    </xdr:from>
    <xdr:ext cx="762000" cy="259045"/>
    <xdr:sp macro="" textlink="">
      <xdr:nvSpPr>
        <xdr:cNvPr id="277" name="給与水準   （国との比較）該当値テキスト"/>
        <xdr:cNvSpPr txBox="1"/>
      </xdr:nvSpPr>
      <xdr:spPr>
        <a:xfrm>
          <a:off x="17106900" y="137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8" name="円/楕円 277"/>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9" name="テキスト ボックス 278"/>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134055</xdr:rowOff>
    </xdr:from>
    <xdr:to>
      <xdr:col>22</xdr:col>
      <xdr:colOff>254000</xdr:colOff>
      <xdr:row>88</xdr:row>
      <xdr:rowOff>64205</xdr:rowOff>
    </xdr:to>
    <xdr:sp macro="" textlink="">
      <xdr:nvSpPr>
        <xdr:cNvPr id="280" name="円/楕円 279"/>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74382</xdr:rowOff>
    </xdr:from>
    <xdr:ext cx="762000" cy="259045"/>
    <xdr:sp macro="" textlink="">
      <xdr:nvSpPr>
        <xdr:cNvPr id="281" name="テキスト ボックス 280"/>
        <xdr:cNvSpPr txBox="1"/>
      </xdr:nvSpPr>
      <xdr:spPr>
        <a:xfrm>
          <a:off x="14909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134055</xdr:rowOff>
    </xdr:from>
    <xdr:to>
      <xdr:col>21</xdr:col>
      <xdr:colOff>50800</xdr:colOff>
      <xdr:row>88</xdr:row>
      <xdr:rowOff>64205</xdr:rowOff>
    </xdr:to>
    <xdr:sp macro="" textlink="">
      <xdr:nvSpPr>
        <xdr:cNvPr id="282" name="円/楕円 281"/>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48982</xdr:rowOff>
    </xdr:from>
    <xdr:ext cx="762000" cy="259045"/>
    <xdr:sp macro="" textlink="">
      <xdr:nvSpPr>
        <xdr:cNvPr id="283" name="テキスト ボックス 282"/>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90311</xdr:rowOff>
    </xdr:from>
    <xdr:to>
      <xdr:col>19</xdr:col>
      <xdr:colOff>533400</xdr:colOff>
      <xdr:row>82</xdr:row>
      <xdr:rowOff>20461</xdr:rowOff>
    </xdr:to>
    <xdr:sp macro="" textlink="">
      <xdr:nvSpPr>
        <xdr:cNvPr id="284" name="円/楕円 283"/>
        <xdr:cNvSpPr/>
      </xdr:nvSpPr>
      <xdr:spPr>
        <a:xfrm>
          <a:off x="13462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30638</xdr:rowOff>
    </xdr:from>
    <xdr:ext cx="762000" cy="259045"/>
    <xdr:sp macro="" textlink="">
      <xdr:nvSpPr>
        <xdr:cNvPr id="285" name="テキスト ボックス 284"/>
        <xdr:cNvSpPr txBox="1"/>
      </xdr:nvSpPr>
      <xdr:spPr>
        <a:xfrm>
          <a:off x="13131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ゴミやし尿、保育所など直営施設が多いため、類似団体平均を上回っている。直営施設の一部に指定管理者制度を導入することを検討しており、今後もより適切な定員管理に努めていく。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82074</xdr:rowOff>
    </xdr:from>
    <xdr:to>
      <xdr:col>24</xdr:col>
      <xdr:colOff>558800</xdr:colOff>
      <xdr:row>65</xdr:row>
      <xdr:rowOff>91122</xdr:rowOff>
    </xdr:to>
    <xdr:cxnSp macro="">
      <xdr:nvCxnSpPr>
        <xdr:cNvPr id="324" name="直線コネクタ 323"/>
        <xdr:cNvCxnSpPr/>
      </xdr:nvCxnSpPr>
      <xdr:spPr>
        <a:xfrm flipV="1">
          <a:off x="16179800" y="11226324"/>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57944</xdr:rowOff>
    </xdr:from>
    <xdr:to>
      <xdr:col>23</xdr:col>
      <xdr:colOff>406400</xdr:colOff>
      <xdr:row>65</xdr:row>
      <xdr:rowOff>91122</xdr:rowOff>
    </xdr:to>
    <xdr:cxnSp macro="">
      <xdr:nvCxnSpPr>
        <xdr:cNvPr id="327" name="直線コネクタ 326"/>
        <xdr:cNvCxnSpPr/>
      </xdr:nvCxnSpPr>
      <xdr:spPr>
        <a:xfrm>
          <a:off x="15290800" y="11202194"/>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42562</xdr:rowOff>
    </xdr:from>
    <xdr:ext cx="736600" cy="259045"/>
    <xdr:sp macro="" textlink="">
      <xdr:nvSpPr>
        <xdr:cNvPr id="329" name="テキスト ボックス 328"/>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57944</xdr:rowOff>
    </xdr:from>
    <xdr:to>
      <xdr:col>22</xdr:col>
      <xdr:colOff>203200</xdr:colOff>
      <xdr:row>65</xdr:row>
      <xdr:rowOff>100171</xdr:rowOff>
    </xdr:to>
    <xdr:cxnSp macro="">
      <xdr:nvCxnSpPr>
        <xdr:cNvPr id="330" name="直線コネクタ 329"/>
        <xdr:cNvCxnSpPr/>
      </xdr:nvCxnSpPr>
      <xdr:spPr>
        <a:xfrm flipV="1">
          <a:off x="14401800" y="1120219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100171</xdr:rowOff>
    </xdr:from>
    <xdr:to>
      <xdr:col>21</xdr:col>
      <xdr:colOff>0</xdr:colOff>
      <xdr:row>65</xdr:row>
      <xdr:rowOff>124301</xdr:rowOff>
    </xdr:to>
    <xdr:cxnSp macro="">
      <xdr:nvCxnSpPr>
        <xdr:cNvPr id="333" name="直線コネクタ 332"/>
        <xdr:cNvCxnSpPr/>
      </xdr:nvCxnSpPr>
      <xdr:spPr>
        <a:xfrm flipV="1">
          <a:off x="13512800" y="112444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5" name="テキスト ボックス 334"/>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7" name="テキスト ボックス 336"/>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31274</xdr:rowOff>
    </xdr:from>
    <xdr:to>
      <xdr:col>24</xdr:col>
      <xdr:colOff>609600</xdr:colOff>
      <xdr:row>65</xdr:row>
      <xdr:rowOff>132874</xdr:rowOff>
    </xdr:to>
    <xdr:sp macro="" textlink="">
      <xdr:nvSpPr>
        <xdr:cNvPr id="343" name="円/楕円 342"/>
        <xdr:cNvSpPr/>
      </xdr:nvSpPr>
      <xdr:spPr>
        <a:xfrm>
          <a:off x="16967200" y="111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3351</xdr:rowOff>
    </xdr:from>
    <xdr:ext cx="762000" cy="259045"/>
    <xdr:sp macro="" textlink="">
      <xdr:nvSpPr>
        <xdr:cNvPr id="344" name="定員管理の状況該当値テキスト"/>
        <xdr:cNvSpPr txBox="1"/>
      </xdr:nvSpPr>
      <xdr:spPr>
        <a:xfrm>
          <a:off x="17106900" y="1114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40322</xdr:rowOff>
    </xdr:from>
    <xdr:to>
      <xdr:col>23</xdr:col>
      <xdr:colOff>457200</xdr:colOff>
      <xdr:row>65</xdr:row>
      <xdr:rowOff>141922</xdr:rowOff>
    </xdr:to>
    <xdr:sp macro="" textlink="">
      <xdr:nvSpPr>
        <xdr:cNvPr id="345" name="円/楕円 344"/>
        <xdr:cNvSpPr/>
      </xdr:nvSpPr>
      <xdr:spPr>
        <a:xfrm>
          <a:off x="16129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126699</xdr:rowOff>
    </xdr:from>
    <xdr:ext cx="736600" cy="259045"/>
    <xdr:sp macro="" textlink="">
      <xdr:nvSpPr>
        <xdr:cNvPr id="346" name="テキスト ボックス 345"/>
        <xdr:cNvSpPr txBox="1"/>
      </xdr:nvSpPr>
      <xdr:spPr>
        <a:xfrm>
          <a:off x="15798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7144</xdr:rowOff>
    </xdr:from>
    <xdr:to>
      <xdr:col>22</xdr:col>
      <xdr:colOff>254000</xdr:colOff>
      <xdr:row>65</xdr:row>
      <xdr:rowOff>108744</xdr:rowOff>
    </xdr:to>
    <xdr:sp macro="" textlink="">
      <xdr:nvSpPr>
        <xdr:cNvPr id="347" name="円/楕円 346"/>
        <xdr:cNvSpPr/>
      </xdr:nvSpPr>
      <xdr:spPr>
        <a:xfrm>
          <a:off x="15240000" y="1115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93521</xdr:rowOff>
    </xdr:from>
    <xdr:ext cx="762000" cy="259045"/>
    <xdr:sp macro="" textlink="">
      <xdr:nvSpPr>
        <xdr:cNvPr id="348" name="テキスト ボックス 347"/>
        <xdr:cNvSpPr txBox="1"/>
      </xdr:nvSpPr>
      <xdr:spPr>
        <a:xfrm>
          <a:off x="14909800" y="11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49371</xdr:rowOff>
    </xdr:from>
    <xdr:to>
      <xdr:col>21</xdr:col>
      <xdr:colOff>50800</xdr:colOff>
      <xdr:row>65</xdr:row>
      <xdr:rowOff>150971</xdr:rowOff>
    </xdr:to>
    <xdr:sp macro="" textlink="">
      <xdr:nvSpPr>
        <xdr:cNvPr id="349" name="円/楕円 348"/>
        <xdr:cNvSpPr/>
      </xdr:nvSpPr>
      <xdr:spPr>
        <a:xfrm>
          <a:off x="143510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135748</xdr:rowOff>
    </xdr:from>
    <xdr:ext cx="762000" cy="259045"/>
    <xdr:sp macro="" textlink="">
      <xdr:nvSpPr>
        <xdr:cNvPr id="350" name="テキスト ボックス 349"/>
        <xdr:cNvSpPr txBox="1"/>
      </xdr:nvSpPr>
      <xdr:spPr>
        <a:xfrm>
          <a:off x="14020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73501</xdr:rowOff>
    </xdr:from>
    <xdr:to>
      <xdr:col>19</xdr:col>
      <xdr:colOff>533400</xdr:colOff>
      <xdr:row>66</xdr:row>
      <xdr:rowOff>3651</xdr:rowOff>
    </xdr:to>
    <xdr:sp macro="" textlink="">
      <xdr:nvSpPr>
        <xdr:cNvPr id="351" name="円/楕円 350"/>
        <xdr:cNvSpPr/>
      </xdr:nvSpPr>
      <xdr:spPr>
        <a:xfrm>
          <a:off x="13462000" y="112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159878</xdr:rowOff>
    </xdr:from>
    <xdr:ext cx="762000" cy="259045"/>
    <xdr:sp macro="" textlink="">
      <xdr:nvSpPr>
        <xdr:cNvPr id="352" name="テキスト ボックス 351"/>
        <xdr:cNvSpPr txBox="1"/>
      </xdr:nvSpPr>
      <xdr:spPr>
        <a:xfrm>
          <a:off x="13131800" y="1130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特別会計の元利償還金が減少したことにより、</a:t>
          </a:r>
          <a:r>
            <a:rPr kumimoji="1" lang="en-US" altLang="ja-JP" sz="1300">
              <a:latin typeface="ＭＳ Ｐゴシック"/>
            </a:rPr>
            <a:t>3</a:t>
          </a:r>
          <a:r>
            <a:rPr kumimoji="1" lang="ja-JP" altLang="en-US" sz="1300">
              <a:latin typeface="ＭＳ Ｐゴシック"/>
            </a:rPr>
            <a:t>ヵ年平均の実質公債費比率は前年度より</a:t>
          </a:r>
          <a:r>
            <a:rPr kumimoji="1" lang="en-US" altLang="ja-JP" sz="1300">
              <a:latin typeface="ＭＳ Ｐゴシック"/>
            </a:rPr>
            <a:t>0.7</a:t>
          </a:r>
          <a:r>
            <a:rPr kumimoji="1" lang="ja-JP" altLang="en-US" sz="1300">
              <a:latin typeface="ＭＳ Ｐゴシック"/>
            </a:rPr>
            <a:t>ポイント改善した。類似団体平均よりも下回っており、今後も償還額とのバランスを見極めて地方債の借入を実施していく。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115062</xdr:rowOff>
    </xdr:from>
    <xdr:to>
      <xdr:col>24</xdr:col>
      <xdr:colOff>558800</xdr:colOff>
      <xdr:row>40</xdr:row>
      <xdr:rowOff>11176</xdr:rowOff>
    </xdr:to>
    <xdr:cxnSp macro="">
      <xdr:nvCxnSpPr>
        <xdr:cNvPr id="384" name="直線コネクタ 383"/>
        <xdr:cNvCxnSpPr/>
      </xdr:nvCxnSpPr>
      <xdr:spPr>
        <a:xfrm flipV="1">
          <a:off x="16179800" y="680161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5"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11176</xdr:rowOff>
    </xdr:from>
    <xdr:to>
      <xdr:col>23</xdr:col>
      <xdr:colOff>406400</xdr:colOff>
      <xdr:row>40</xdr:row>
      <xdr:rowOff>98044</xdr:rowOff>
    </xdr:to>
    <xdr:cxnSp macro="">
      <xdr:nvCxnSpPr>
        <xdr:cNvPr id="387" name="直線コネクタ 386"/>
        <xdr:cNvCxnSpPr/>
      </xdr:nvCxnSpPr>
      <xdr:spPr>
        <a:xfrm flipV="1">
          <a:off x="15290800" y="686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89" name="テキスト ボックス 388"/>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98044</xdr:rowOff>
    </xdr:from>
    <xdr:to>
      <xdr:col>22</xdr:col>
      <xdr:colOff>203200</xdr:colOff>
      <xdr:row>41</xdr:row>
      <xdr:rowOff>52070</xdr:rowOff>
    </xdr:to>
    <xdr:cxnSp macro="">
      <xdr:nvCxnSpPr>
        <xdr:cNvPr id="390" name="直線コネクタ 389"/>
        <xdr:cNvCxnSpPr/>
      </xdr:nvCxnSpPr>
      <xdr:spPr>
        <a:xfrm flipV="1">
          <a:off x="14401800" y="69560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2" name="テキスト ボックス 391"/>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44704</xdr:rowOff>
    </xdr:to>
    <xdr:cxnSp macro="">
      <xdr:nvCxnSpPr>
        <xdr:cNvPr id="393" name="直線コネクタ 392"/>
        <xdr:cNvCxnSpPr/>
      </xdr:nvCxnSpPr>
      <xdr:spPr>
        <a:xfrm flipV="1">
          <a:off x="13512800" y="708152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5" name="テキスト ボックス 394"/>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7" name="テキスト ボックス 39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64262</xdr:rowOff>
    </xdr:from>
    <xdr:to>
      <xdr:col>24</xdr:col>
      <xdr:colOff>609600</xdr:colOff>
      <xdr:row>39</xdr:row>
      <xdr:rowOff>165862</xdr:rowOff>
    </xdr:to>
    <xdr:sp macro="" textlink="">
      <xdr:nvSpPr>
        <xdr:cNvPr id="403" name="円/楕円 402"/>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80789</xdr:rowOff>
    </xdr:from>
    <xdr:ext cx="762000" cy="259045"/>
    <xdr:sp macro="" textlink="">
      <xdr:nvSpPr>
        <xdr:cNvPr id="404"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131826</xdr:rowOff>
    </xdr:from>
    <xdr:to>
      <xdr:col>23</xdr:col>
      <xdr:colOff>457200</xdr:colOff>
      <xdr:row>40</xdr:row>
      <xdr:rowOff>61976</xdr:rowOff>
    </xdr:to>
    <xdr:sp macro="" textlink="">
      <xdr:nvSpPr>
        <xdr:cNvPr id="405" name="円/楕円 404"/>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406" name="テキスト ボックス 405"/>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47244</xdr:rowOff>
    </xdr:from>
    <xdr:to>
      <xdr:col>22</xdr:col>
      <xdr:colOff>254000</xdr:colOff>
      <xdr:row>40</xdr:row>
      <xdr:rowOff>148844</xdr:rowOff>
    </xdr:to>
    <xdr:sp macro="" textlink="">
      <xdr:nvSpPr>
        <xdr:cNvPr id="407" name="円/楕円 406"/>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159021</xdr:rowOff>
    </xdr:from>
    <xdr:ext cx="762000" cy="259045"/>
    <xdr:sp macro="" textlink="">
      <xdr:nvSpPr>
        <xdr:cNvPr id="408" name="テキスト ボックス 407"/>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9" name="円/楕円 40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10" name="テキスト ボックス 40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11" name="円/楕円 410"/>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80281</xdr:rowOff>
    </xdr:from>
    <xdr:ext cx="762000" cy="259045"/>
    <xdr:sp macro="" textlink="">
      <xdr:nvSpPr>
        <xdr:cNvPr id="412" name="テキスト ボックス 411"/>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類似団体平均を大きく下回っており、主な要因としては高金利の地方債を平成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年度で補償金免除での繰上償還を実施したこと等による地方債残高の減があげることができる。公共施設等の使用料手数料を見直し、財政の健全化に努める。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3" name="直線コネクタ 442"/>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4"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5" name="直線コネクタ 444"/>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1468</xdr:rowOff>
    </xdr:from>
    <xdr:ext cx="762000" cy="259045"/>
    <xdr:sp macro="" textlink="">
      <xdr:nvSpPr>
        <xdr:cNvPr id="448" name="将来負担の状況平均値テキスト"/>
        <xdr:cNvSpPr txBox="1"/>
      </xdr:nvSpPr>
      <xdr:spPr>
        <a:xfrm>
          <a:off x="17106900" y="2744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49" name="フローチャート : 判断 448"/>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0" name="フローチャート : 判断 449"/>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1" name="テキスト ボックス 450"/>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9616</xdr:rowOff>
    </xdr:from>
    <xdr:to>
      <xdr:col>22</xdr:col>
      <xdr:colOff>254000</xdr:colOff>
      <xdr:row>17</xdr:row>
      <xdr:rowOff>111216</xdr:rowOff>
    </xdr:to>
    <xdr:sp macro="" textlink="">
      <xdr:nvSpPr>
        <xdr:cNvPr id="452" name="フローチャート : 判断 451"/>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3" name="テキスト ボックス 452"/>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147501</xdr:rowOff>
    </xdr:from>
    <xdr:to>
      <xdr:col>21</xdr:col>
      <xdr:colOff>50800</xdr:colOff>
      <xdr:row>18</xdr:row>
      <xdr:rowOff>77651</xdr:rowOff>
    </xdr:to>
    <xdr:sp macro="" textlink="">
      <xdr:nvSpPr>
        <xdr:cNvPr id="454" name="フローチャート : 判断 453"/>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55" name="テキスト ボックス 454"/>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56" name="フローチャート : 判断 455"/>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57" name="テキスト ボックス 456"/>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60,401
58,884
116.02
22,454,239
21,762,015
606,931
12,383,175
13,566,301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いるが、これはゴミやし尿の収集、保育所など直営施設が多いために、職員数が類似団体平均と比較して多いことが主な要因である。一部直営施設については指定管理者制度の導入を検討しており、今後も適正に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127000</xdr:rowOff>
    </xdr:from>
    <xdr:to>
      <xdr:col>7</xdr:col>
      <xdr:colOff>15875</xdr:colOff>
      <xdr:row>40</xdr:row>
      <xdr:rowOff>69850</xdr:rowOff>
    </xdr:to>
    <xdr:cxnSp macro="">
      <xdr:nvCxnSpPr>
        <xdr:cNvPr id="68" name="直線コネクタ 67"/>
        <xdr:cNvCxnSpPr/>
      </xdr:nvCxnSpPr>
      <xdr:spPr>
        <a:xfrm flipV="1">
          <a:off x="3987800" y="6813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60325</xdr:rowOff>
    </xdr:from>
    <xdr:to>
      <xdr:col>5</xdr:col>
      <xdr:colOff>549275</xdr:colOff>
      <xdr:row>40</xdr:row>
      <xdr:rowOff>69850</xdr:rowOff>
    </xdr:to>
    <xdr:cxnSp macro="">
      <xdr:nvCxnSpPr>
        <xdr:cNvPr id="71" name="直線コネクタ 70"/>
        <xdr:cNvCxnSpPr/>
      </xdr:nvCxnSpPr>
      <xdr:spPr>
        <a:xfrm>
          <a:off x="3098800" y="6918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121302</xdr:rowOff>
    </xdr:from>
    <xdr:ext cx="736600" cy="259045"/>
    <xdr:sp macro="" textlink="">
      <xdr:nvSpPr>
        <xdr:cNvPr id="73" name="テキスト ボックス 72"/>
        <xdr:cNvSpPr txBox="1"/>
      </xdr:nvSpPr>
      <xdr:spPr>
        <a:xfrm>
          <a:off x="3606800" y="59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60325</xdr:rowOff>
    </xdr:from>
    <xdr:to>
      <xdr:col>4</xdr:col>
      <xdr:colOff>346075</xdr:colOff>
      <xdr:row>40</xdr:row>
      <xdr:rowOff>107950</xdr:rowOff>
    </xdr:to>
    <xdr:cxnSp macro="">
      <xdr:nvCxnSpPr>
        <xdr:cNvPr id="74" name="直線コネクタ 73"/>
        <xdr:cNvCxnSpPr/>
      </xdr:nvCxnSpPr>
      <xdr:spPr>
        <a:xfrm flipV="1">
          <a:off x="2209800" y="6918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64152</xdr:rowOff>
    </xdr:from>
    <xdr:ext cx="762000" cy="259045"/>
    <xdr:sp macro="" textlink="">
      <xdr:nvSpPr>
        <xdr:cNvPr id="76" name="テキスト ボックス 75"/>
        <xdr:cNvSpPr txBox="1"/>
      </xdr:nvSpPr>
      <xdr:spPr>
        <a:xfrm>
          <a:off x="27178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107950</xdr:rowOff>
    </xdr:from>
    <xdr:to>
      <xdr:col>3</xdr:col>
      <xdr:colOff>142875</xdr:colOff>
      <xdr:row>40</xdr:row>
      <xdr:rowOff>117475</xdr:rowOff>
    </xdr:to>
    <xdr:cxnSp macro="">
      <xdr:nvCxnSpPr>
        <xdr:cNvPr id="77" name="直線コネクタ 76"/>
        <xdr:cNvCxnSpPr/>
      </xdr:nvCxnSpPr>
      <xdr:spPr>
        <a:xfrm flipV="1">
          <a:off x="1320800" y="6965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121302</xdr:rowOff>
    </xdr:from>
    <xdr:ext cx="762000" cy="259045"/>
    <xdr:sp macro="" textlink="">
      <xdr:nvSpPr>
        <xdr:cNvPr id="79" name="テキスト ボックス 78"/>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159402</xdr:rowOff>
    </xdr:from>
    <xdr:ext cx="762000" cy="259045"/>
    <xdr:sp macro="" textlink="">
      <xdr:nvSpPr>
        <xdr:cNvPr id="81" name="テキスト ボックス 80"/>
        <xdr:cNvSpPr txBox="1"/>
      </xdr:nvSpPr>
      <xdr:spPr>
        <a:xfrm>
          <a:off x="93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76200</xdr:rowOff>
    </xdr:from>
    <xdr:to>
      <xdr:col>7</xdr:col>
      <xdr:colOff>66675</xdr:colOff>
      <xdr:row>40</xdr:row>
      <xdr:rowOff>6350</xdr:rowOff>
    </xdr:to>
    <xdr:sp macro="" textlink="">
      <xdr:nvSpPr>
        <xdr:cNvPr id="87" name="円/楕円 86"/>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48277</xdr:rowOff>
    </xdr:from>
    <xdr:ext cx="762000" cy="259045"/>
    <xdr:sp macro="" textlink="">
      <xdr:nvSpPr>
        <xdr:cNvPr id="88" name="人件費該当値テキスト"/>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19050</xdr:rowOff>
    </xdr:from>
    <xdr:to>
      <xdr:col>5</xdr:col>
      <xdr:colOff>600075</xdr:colOff>
      <xdr:row>40</xdr:row>
      <xdr:rowOff>120650</xdr:rowOff>
    </xdr:to>
    <xdr:sp macro="" textlink="">
      <xdr:nvSpPr>
        <xdr:cNvPr id="89" name="円/楕円 88"/>
        <xdr:cNvSpPr/>
      </xdr:nvSpPr>
      <xdr:spPr>
        <a:xfrm>
          <a:off x="3937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105427</xdr:rowOff>
    </xdr:from>
    <xdr:ext cx="736600" cy="259045"/>
    <xdr:sp macro="" textlink="">
      <xdr:nvSpPr>
        <xdr:cNvPr id="90" name="テキスト ボックス 89"/>
        <xdr:cNvSpPr txBox="1"/>
      </xdr:nvSpPr>
      <xdr:spPr>
        <a:xfrm>
          <a:off x="3606800" y="696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9525</xdr:rowOff>
    </xdr:from>
    <xdr:to>
      <xdr:col>4</xdr:col>
      <xdr:colOff>396875</xdr:colOff>
      <xdr:row>40</xdr:row>
      <xdr:rowOff>111125</xdr:rowOff>
    </xdr:to>
    <xdr:sp macro="" textlink="">
      <xdr:nvSpPr>
        <xdr:cNvPr id="91" name="円/楕円 90"/>
        <xdr:cNvSpPr/>
      </xdr:nvSpPr>
      <xdr:spPr>
        <a:xfrm>
          <a:off x="30480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95902</xdr:rowOff>
    </xdr:from>
    <xdr:ext cx="762000" cy="259045"/>
    <xdr:sp macro="" textlink="">
      <xdr:nvSpPr>
        <xdr:cNvPr id="92" name="テキスト ボックス 91"/>
        <xdr:cNvSpPr txBox="1"/>
      </xdr:nvSpPr>
      <xdr:spPr>
        <a:xfrm>
          <a:off x="2717800" y="695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57150</xdr:rowOff>
    </xdr:from>
    <xdr:to>
      <xdr:col>3</xdr:col>
      <xdr:colOff>193675</xdr:colOff>
      <xdr:row>40</xdr:row>
      <xdr:rowOff>158750</xdr:rowOff>
    </xdr:to>
    <xdr:sp macro="" textlink="">
      <xdr:nvSpPr>
        <xdr:cNvPr id="93" name="円/楕円 92"/>
        <xdr:cNvSpPr/>
      </xdr:nvSpPr>
      <xdr:spPr>
        <a:xfrm>
          <a:off x="2159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143527</xdr:rowOff>
    </xdr:from>
    <xdr:ext cx="762000" cy="259045"/>
    <xdr:sp macro="" textlink="">
      <xdr:nvSpPr>
        <xdr:cNvPr id="94" name="テキスト ボックス 93"/>
        <xdr:cNvSpPr txBox="1"/>
      </xdr:nvSpPr>
      <xdr:spPr>
        <a:xfrm>
          <a:off x="1828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66675</xdr:rowOff>
    </xdr:from>
    <xdr:to>
      <xdr:col>1</xdr:col>
      <xdr:colOff>676275</xdr:colOff>
      <xdr:row>40</xdr:row>
      <xdr:rowOff>168275</xdr:rowOff>
    </xdr:to>
    <xdr:sp macro="" textlink="">
      <xdr:nvSpPr>
        <xdr:cNvPr id="95" name="円/楕円 94"/>
        <xdr:cNvSpPr/>
      </xdr:nvSpPr>
      <xdr:spPr>
        <a:xfrm>
          <a:off x="1270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153052</xdr:rowOff>
    </xdr:from>
    <xdr:ext cx="762000" cy="259045"/>
    <xdr:sp macro="" textlink="">
      <xdr:nvSpPr>
        <xdr:cNvPr id="96" name="テキスト ボックス 95"/>
        <xdr:cNvSpPr txBox="1"/>
      </xdr:nvSpPr>
      <xdr:spPr>
        <a:xfrm>
          <a:off x="939800" y="701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大きく下回っているのは、直営施設が多いことが挙げられる。委託料（物件費）が少ない分、人件費が類似団体平均より大きく上回っていることにも表れている。今後も、事務事業の見直しを進めていくことにより物件費の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167821</xdr:rowOff>
    </xdr:to>
    <xdr:cxnSp macro="">
      <xdr:nvCxnSpPr>
        <xdr:cNvPr id="131" name="直線コネクタ 130"/>
        <xdr:cNvCxnSpPr/>
      </xdr:nvCxnSpPr>
      <xdr:spPr>
        <a:xfrm flipV="1">
          <a:off x="15671800" y="2374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167821</xdr:rowOff>
    </xdr:from>
    <xdr:to>
      <xdr:col>22</xdr:col>
      <xdr:colOff>565150</xdr:colOff>
      <xdr:row>13</xdr:row>
      <xdr:rowOff>167821</xdr:rowOff>
    </xdr:to>
    <xdr:cxnSp macro="">
      <xdr:nvCxnSpPr>
        <xdr:cNvPr id="134" name="直線コネクタ 133"/>
        <xdr:cNvCxnSpPr/>
      </xdr:nvCxnSpPr>
      <xdr:spPr>
        <a:xfrm>
          <a:off x="14782800" y="2396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13</xdr:row>
      <xdr:rowOff>167821</xdr:rowOff>
    </xdr:to>
    <xdr:cxnSp macro="">
      <xdr:nvCxnSpPr>
        <xdr:cNvPr id="137" name="直線コネクタ 136"/>
        <xdr:cNvCxnSpPr/>
      </xdr:nvCxnSpPr>
      <xdr:spPr>
        <a:xfrm>
          <a:off x="13893800" y="2385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156936</xdr:rowOff>
    </xdr:to>
    <xdr:cxnSp macro="">
      <xdr:nvCxnSpPr>
        <xdr:cNvPr id="140" name="直線コネクタ 139"/>
        <xdr:cNvCxnSpPr/>
      </xdr:nvCxnSpPr>
      <xdr:spPr>
        <a:xfrm>
          <a:off x="13004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50" name="円/楕円 149"/>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51"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117021</xdr:rowOff>
    </xdr:from>
    <xdr:to>
      <xdr:col>22</xdr:col>
      <xdr:colOff>615950</xdr:colOff>
      <xdr:row>14</xdr:row>
      <xdr:rowOff>47171</xdr:rowOff>
    </xdr:to>
    <xdr:sp macro="" textlink="">
      <xdr:nvSpPr>
        <xdr:cNvPr id="152" name="円/楕円 151"/>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57348</xdr:rowOff>
    </xdr:from>
    <xdr:ext cx="736600" cy="259045"/>
    <xdr:sp macro="" textlink="">
      <xdr:nvSpPr>
        <xdr:cNvPr id="153" name="テキスト ボックス 152"/>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4" name="円/楕円 153"/>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5" name="テキスト ボックス 154"/>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6" name="円/楕円 155"/>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7" name="テキスト ボックス 156"/>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8" name="円/楕円 157"/>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9" name="テキスト ボックス 158"/>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類似団体平均を上回っている。年々扶助費は増加傾向にあり、総合支援費の額が膨らんでいることが要因として考えられる。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xdr:rowOff>
    </xdr:to>
    <xdr:cxnSp macro="">
      <xdr:nvCxnSpPr>
        <xdr:cNvPr id="192" name="直線コネクタ 191"/>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31750</xdr:rowOff>
    </xdr:to>
    <xdr:cxnSp macro="">
      <xdr:nvCxnSpPr>
        <xdr:cNvPr id="195" name="直線コネクタ 194"/>
        <xdr:cNvCxnSpPr/>
      </xdr:nvCxnSpPr>
      <xdr:spPr>
        <a:xfrm flipV="1">
          <a:off x="3098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165100</xdr:rowOff>
    </xdr:from>
    <xdr:to>
      <xdr:col>4</xdr:col>
      <xdr:colOff>346075</xdr:colOff>
      <xdr:row>58</xdr:row>
      <xdr:rowOff>31750</xdr:rowOff>
    </xdr:to>
    <xdr:cxnSp macro="">
      <xdr:nvCxnSpPr>
        <xdr:cNvPr id="198" name="直線コネクタ 197"/>
        <xdr:cNvCxnSpPr/>
      </xdr:nvCxnSpPr>
      <xdr:spPr>
        <a:xfrm>
          <a:off x="2209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57</xdr:row>
      <xdr:rowOff>165100</xdr:rowOff>
    </xdr:to>
    <xdr:cxnSp macro="">
      <xdr:nvCxnSpPr>
        <xdr:cNvPr id="201" name="直線コネクタ 200"/>
        <xdr:cNvCxnSpPr/>
      </xdr:nvCxnSpPr>
      <xdr:spPr>
        <a:xfrm>
          <a:off x="1320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05" name="テキスト ボックス 20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11" name="円/楕円 210"/>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2"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3" name="円/楕円 212"/>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4" name="テキスト ボックス 213"/>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15" name="円/楕円 214"/>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16" name="テキスト ボックス 21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7" name="円/楕円 216"/>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8" name="テキスト ボックス 217"/>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9" name="円/楕円 218"/>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20" name="テキスト ボックス 219"/>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大きく上回っている。これは、繰出金が主な要因である。病院事業については地域の中核的基幹病院として直営堅持の方針で運営しているため不採算部門に対する市からの繰出しも増加傾向にある。現在、病院改革プランの策定を進めており、病院の経営状態を見直すことにより経費削減に努め、市からの繰出金の減少につなげ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25400</xdr:rowOff>
    </xdr:from>
    <xdr:to>
      <xdr:col>24</xdr:col>
      <xdr:colOff>31750</xdr:colOff>
      <xdr:row>61</xdr:row>
      <xdr:rowOff>82550</xdr:rowOff>
    </xdr:to>
    <xdr:cxnSp macro="">
      <xdr:nvCxnSpPr>
        <xdr:cNvPr id="248" name="直線コネクタ 247"/>
        <xdr:cNvCxnSpPr/>
      </xdr:nvCxnSpPr>
      <xdr:spPr>
        <a:xfrm flipV="1">
          <a:off x="16510000" y="9283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54627</xdr:rowOff>
    </xdr:from>
    <xdr:ext cx="762000" cy="259045"/>
    <xdr:sp macro="" textlink="">
      <xdr:nvSpPr>
        <xdr:cNvPr id="249" name="その他最小値テキスト"/>
        <xdr:cNvSpPr txBox="1"/>
      </xdr:nvSpPr>
      <xdr:spPr>
        <a:xfrm>
          <a:off x="16598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61</xdr:row>
      <xdr:rowOff>82550</xdr:rowOff>
    </xdr:from>
    <xdr:to>
      <xdr:col>24</xdr:col>
      <xdr:colOff>120650</xdr:colOff>
      <xdr:row>61</xdr:row>
      <xdr:rowOff>82550</xdr:rowOff>
    </xdr:to>
    <xdr:cxnSp macro="">
      <xdr:nvCxnSpPr>
        <xdr:cNvPr id="250" name="直線コネクタ 249"/>
        <xdr:cNvCxnSpPr/>
      </xdr:nvCxnSpPr>
      <xdr:spPr>
        <a:xfrm>
          <a:off x="16421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111777</xdr:rowOff>
    </xdr:from>
    <xdr:ext cx="762000" cy="259045"/>
    <xdr:sp macro="" textlink="">
      <xdr:nvSpPr>
        <xdr:cNvPr id="251"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54</xdr:row>
      <xdr:rowOff>25400</xdr:rowOff>
    </xdr:from>
    <xdr:to>
      <xdr:col>24</xdr:col>
      <xdr:colOff>120650</xdr:colOff>
      <xdr:row>54</xdr:row>
      <xdr:rowOff>25400</xdr:rowOff>
    </xdr:to>
    <xdr:cxnSp macro="">
      <xdr:nvCxnSpPr>
        <xdr:cNvPr id="252" name="直線コネクタ 251"/>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61</xdr:row>
      <xdr:rowOff>107950</xdr:rowOff>
    </xdr:to>
    <xdr:cxnSp macro="">
      <xdr:nvCxnSpPr>
        <xdr:cNvPr id="253" name="直線コネクタ 252"/>
        <xdr:cNvCxnSpPr/>
      </xdr:nvCxnSpPr>
      <xdr:spPr>
        <a:xfrm flipV="1">
          <a:off x="15671800" y="102997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5" name="フローチャート :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107950</xdr:rowOff>
    </xdr:from>
    <xdr:to>
      <xdr:col>22</xdr:col>
      <xdr:colOff>565150</xdr:colOff>
      <xdr:row>62</xdr:row>
      <xdr:rowOff>38100</xdr:rowOff>
    </xdr:to>
    <xdr:cxnSp macro="">
      <xdr:nvCxnSpPr>
        <xdr:cNvPr id="256" name="直線コネクタ 255"/>
        <xdr:cNvCxnSpPr/>
      </xdr:nvCxnSpPr>
      <xdr:spPr>
        <a:xfrm flipV="1">
          <a:off x="14782800" y="1056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7" name="フローチャート :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95250</xdr:rowOff>
    </xdr:from>
    <xdr:to>
      <xdr:col>21</xdr:col>
      <xdr:colOff>361950</xdr:colOff>
      <xdr:row>62</xdr:row>
      <xdr:rowOff>38100</xdr:rowOff>
    </xdr:to>
    <xdr:cxnSp macro="">
      <xdr:nvCxnSpPr>
        <xdr:cNvPr id="259" name="直線コネクタ 258"/>
        <xdr:cNvCxnSpPr/>
      </xdr:nvCxnSpPr>
      <xdr:spPr>
        <a:xfrm>
          <a:off x="13893800" y="10553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60" name="フローチャート : 判断 259"/>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61" name="テキスト ボックス 260"/>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95250</xdr:rowOff>
    </xdr:from>
    <xdr:to>
      <xdr:col>20</xdr:col>
      <xdr:colOff>158750</xdr:colOff>
      <xdr:row>61</xdr:row>
      <xdr:rowOff>107950</xdr:rowOff>
    </xdr:to>
    <xdr:cxnSp macro="">
      <xdr:nvCxnSpPr>
        <xdr:cNvPr id="262" name="直線コネクタ 261"/>
        <xdr:cNvCxnSpPr/>
      </xdr:nvCxnSpPr>
      <xdr:spPr>
        <a:xfrm flipV="1">
          <a:off x="13004800" y="1055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165100</xdr:rowOff>
    </xdr:from>
    <xdr:to>
      <xdr:col>20</xdr:col>
      <xdr:colOff>209550</xdr:colOff>
      <xdr:row>57</xdr:row>
      <xdr:rowOff>95250</xdr:rowOff>
    </xdr:to>
    <xdr:sp macro="" textlink="">
      <xdr:nvSpPr>
        <xdr:cNvPr id="263" name="フローチャート : 判断 262"/>
        <xdr:cNvSpPr/>
      </xdr:nvSpPr>
      <xdr:spPr>
        <a:xfrm>
          <a:off x="13843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4" name="テキスト ボックス 263"/>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133350</xdr:rowOff>
    </xdr:from>
    <xdr:to>
      <xdr:col>24</xdr:col>
      <xdr:colOff>82550</xdr:colOff>
      <xdr:row>60</xdr:row>
      <xdr:rowOff>63500</xdr:rowOff>
    </xdr:to>
    <xdr:sp macro="" textlink="">
      <xdr:nvSpPr>
        <xdr:cNvPr id="272" name="円/楕円 271"/>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105427</xdr:rowOff>
    </xdr:from>
    <xdr:ext cx="762000" cy="259045"/>
    <xdr:sp macro="" textlink="">
      <xdr:nvSpPr>
        <xdr:cNvPr id="273"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57150</xdr:rowOff>
    </xdr:from>
    <xdr:to>
      <xdr:col>22</xdr:col>
      <xdr:colOff>615950</xdr:colOff>
      <xdr:row>61</xdr:row>
      <xdr:rowOff>158750</xdr:rowOff>
    </xdr:to>
    <xdr:sp macro="" textlink="">
      <xdr:nvSpPr>
        <xdr:cNvPr id="274" name="円/楕円 273"/>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143527</xdr:rowOff>
    </xdr:from>
    <xdr:ext cx="736600" cy="259045"/>
    <xdr:sp macro="" textlink="">
      <xdr:nvSpPr>
        <xdr:cNvPr id="275" name="テキスト ボックス 274"/>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158750</xdr:rowOff>
    </xdr:from>
    <xdr:to>
      <xdr:col>21</xdr:col>
      <xdr:colOff>412750</xdr:colOff>
      <xdr:row>62</xdr:row>
      <xdr:rowOff>88900</xdr:rowOff>
    </xdr:to>
    <xdr:sp macro="" textlink="">
      <xdr:nvSpPr>
        <xdr:cNvPr id="276" name="円/楕円 275"/>
        <xdr:cNvSpPr/>
      </xdr:nvSpPr>
      <xdr:spPr>
        <a:xfrm>
          <a:off x="14732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73677</xdr:rowOff>
    </xdr:from>
    <xdr:ext cx="762000" cy="259045"/>
    <xdr:sp macro="" textlink="">
      <xdr:nvSpPr>
        <xdr:cNvPr id="277" name="テキスト ボックス 276"/>
        <xdr:cNvSpPr txBox="1"/>
      </xdr:nvSpPr>
      <xdr:spPr>
        <a:xfrm>
          <a:off x="14401800" y="107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44450</xdr:rowOff>
    </xdr:from>
    <xdr:to>
      <xdr:col>20</xdr:col>
      <xdr:colOff>209550</xdr:colOff>
      <xdr:row>61</xdr:row>
      <xdr:rowOff>146050</xdr:rowOff>
    </xdr:to>
    <xdr:sp macro="" textlink="">
      <xdr:nvSpPr>
        <xdr:cNvPr id="278" name="円/楕円 277"/>
        <xdr:cNvSpPr/>
      </xdr:nvSpPr>
      <xdr:spPr>
        <a:xfrm>
          <a:off x="13843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130827</xdr:rowOff>
    </xdr:from>
    <xdr:ext cx="762000" cy="259045"/>
    <xdr:sp macro="" textlink="">
      <xdr:nvSpPr>
        <xdr:cNvPr id="279" name="テキスト ボックス 278"/>
        <xdr:cNvSpPr txBox="1"/>
      </xdr:nvSpPr>
      <xdr:spPr>
        <a:xfrm>
          <a:off x="13512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57150</xdr:rowOff>
    </xdr:from>
    <xdr:to>
      <xdr:col>19</xdr:col>
      <xdr:colOff>6350</xdr:colOff>
      <xdr:row>61</xdr:row>
      <xdr:rowOff>158750</xdr:rowOff>
    </xdr:to>
    <xdr:sp macro="" textlink="">
      <xdr:nvSpPr>
        <xdr:cNvPr id="280" name="円/楕円 279"/>
        <xdr:cNvSpPr/>
      </xdr:nvSpPr>
      <xdr:spPr>
        <a:xfrm>
          <a:off x="12954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143527</xdr:rowOff>
    </xdr:from>
    <xdr:ext cx="762000" cy="259045"/>
    <xdr:sp macro="" textlink="">
      <xdr:nvSpPr>
        <xdr:cNvPr id="281" name="テキスト ボックス 280"/>
        <xdr:cNvSpPr txBox="1"/>
      </xdr:nvSpPr>
      <xdr:spPr>
        <a:xfrm>
          <a:off x="12623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補助費等に係る経常収支比率が類似団体平均を下回っている。今後も補助金の見直しなどを進め、適切に補助費等の抑制に努める。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7" name="直線コネクタ 306"/>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08"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09" name="直線コネクタ 308"/>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0"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1" name="直線コネクタ 310"/>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35</xdr:row>
      <xdr:rowOff>10414</xdr:rowOff>
    </xdr:to>
    <xdr:cxnSp macro="">
      <xdr:nvCxnSpPr>
        <xdr:cNvPr id="312" name="直線コネクタ 311"/>
        <xdr:cNvCxnSpPr/>
      </xdr:nvCxnSpPr>
      <xdr:spPr>
        <a:xfrm flipV="1">
          <a:off x="15671800" y="59654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1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4" name="フローチャート : 判断 31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74422</xdr:rowOff>
    </xdr:to>
    <xdr:cxnSp macro="">
      <xdr:nvCxnSpPr>
        <xdr:cNvPr id="315" name="直線コネクタ 314"/>
        <xdr:cNvCxnSpPr/>
      </xdr:nvCxnSpPr>
      <xdr:spPr>
        <a:xfrm flipV="1">
          <a:off x="14782800" y="60111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7" name="テキスト ボックス 31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74422</xdr:rowOff>
    </xdr:to>
    <xdr:cxnSp macro="">
      <xdr:nvCxnSpPr>
        <xdr:cNvPr id="318" name="直線コネクタ 317"/>
        <xdr:cNvCxnSpPr/>
      </xdr:nvCxnSpPr>
      <xdr:spPr>
        <a:xfrm>
          <a:off x="13893800" y="6002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0" name="テキスト ボックス 31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56134</xdr:rowOff>
    </xdr:to>
    <xdr:cxnSp macro="">
      <xdr:nvCxnSpPr>
        <xdr:cNvPr id="321" name="直線コネクタ 320"/>
        <xdr:cNvCxnSpPr/>
      </xdr:nvCxnSpPr>
      <xdr:spPr>
        <a:xfrm flipV="1">
          <a:off x="13004800" y="6002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2" name="フローチャート : 判断 32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3" name="テキスト ボックス 32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4" name="フローチャート : 判断 323"/>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5" name="テキスト ボックス 324"/>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31" name="円/楕円 330"/>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32"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33" name="円/楕円 332"/>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34" name="テキスト ボックス 333"/>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35" name="円/楕円 334"/>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36" name="テキスト ボックス 335"/>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7" name="円/楕円 336"/>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8" name="テキスト ボックス 337"/>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9" name="円/楕円 338"/>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40" name="テキスト ボックス 339"/>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今後も十分な精査後に地方債の借り入れを実施していき、引き続き公債費の抑制に努めていく。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68" name="直線コネクタ 367"/>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9"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0" name="直線コネクタ 369"/>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1"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2" name="直線コネクタ 371"/>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88900</xdr:rowOff>
    </xdr:from>
    <xdr:to>
      <xdr:col>7</xdr:col>
      <xdr:colOff>15875</xdr:colOff>
      <xdr:row>73</xdr:row>
      <xdr:rowOff>6350</xdr:rowOff>
    </xdr:to>
    <xdr:cxnSp macro="">
      <xdr:nvCxnSpPr>
        <xdr:cNvPr id="373" name="直線コネクタ 372"/>
        <xdr:cNvCxnSpPr/>
      </xdr:nvCxnSpPr>
      <xdr:spPr>
        <a:xfrm flipV="1">
          <a:off x="3987800" y="12433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4"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5" name="フローチャート : 判断 374"/>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127000</xdr:rowOff>
    </xdr:from>
    <xdr:to>
      <xdr:col>5</xdr:col>
      <xdr:colOff>549275</xdr:colOff>
      <xdr:row>73</xdr:row>
      <xdr:rowOff>6350</xdr:rowOff>
    </xdr:to>
    <xdr:cxnSp macro="">
      <xdr:nvCxnSpPr>
        <xdr:cNvPr id="376" name="直線コネクタ 375"/>
        <xdr:cNvCxnSpPr/>
      </xdr:nvCxnSpPr>
      <xdr:spPr>
        <a:xfrm>
          <a:off x="3098800" y="1247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7" name="フローチャート : 判断 376"/>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78" name="テキスト ボックス 377"/>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127000</xdr:rowOff>
    </xdr:from>
    <xdr:to>
      <xdr:col>4</xdr:col>
      <xdr:colOff>346075</xdr:colOff>
      <xdr:row>72</xdr:row>
      <xdr:rowOff>152400</xdr:rowOff>
    </xdr:to>
    <xdr:cxnSp macro="">
      <xdr:nvCxnSpPr>
        <xdr:cNvPr id="379" name="直線コネクタ 378"/>
        <xdr:cNvCxnSpPr/>
      </xdr:nvCxnSpPr>
      <xdr:spPr>
        <a:xfrm flipV="1">
          <a:off x="2209800" y="1247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0" name="フローチャート : 判断 379"/>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81" name="テキスト ボックス 380"/>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152400</xdr:rowOff>
    </xdr:from>
    <xdr:to>
      <xdr:col>3</xdr:col>
      <xdr:colOff>142875</xdr:colOff>
      <xdr:row>74</xdr:row>
      <xdr:rowOff>101600</xdr:rowOff>
    </xdr:to>
    <xdr:cxnSp macro="">
      <xdr:nvCxnSpPr>
        <xdr:cNvPr id="382" name="直線コネクタ 381"/>
        <xdr:cNvCxnSpPr/>
      </xdr:nvCxnSpPr>
      <xdr:spPr>
        <a:xfrm flipV="1">
          <a:off x="1320800" y="12496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3" name="フローチャート : 判断 38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4" name="テキスト ボックス 38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5" name="フローチャート : 判断 384"/>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22877</xdr:rowOff>
    </xdr:from>
    <xdr:ext cx="762000" cy="259045"/>
    <xdr:sp macro="" textlink="">
      <xdr:nvSpPr>
        <xdr:cNvPr id="386" name="テキスト ボックス 385"/>
        <xdr:cNvSpPr txBox="1"/>
      </xdr:nvSpPr>
      <xdr:spPr>
        <a:xfrm>
          <a:off x="939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38100</xdr:rowOff>
    </xdr:from>
    <xdr:to>
      <xdr:col>7</xdr:col>
      <xdr:colOff>66675</xdr:colOff>
      <xdr:row>72</xdr:row>
      <xdr:rowOff>139700</xdr:rowOff>
    </xdr:to>
    <xdr:sp macro="" textlink="">
      <xdr:nvSpPr>
        <xdr:cNvPr id="392" name="円/楕円 391"/>
        <xdr:cNvSpPr/>
      </xdr:nvSpPr>
      <xdr:spPr>
        <a:xfrm>
          <a:off x="47752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118127</xdr:rowOff>
    </xdr:from>
    <xdr:ext cx="762000" cy="259045"/>
    <xdr:sp macro="" textlink="">
      <xdr:nvSpPr>
        <xdr:cNvPr id="393" name="公債費該当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127000</xdr:rowOff>
    </xdr:from>
    <xdr:to>
      <xdr:col>5</xdr:col>
      <xdr:colOff>600075</xdr:colOff>
      <xdr:row>73</xdr:row>
      <xdr:rowOff>57150</xdr:rowOff>
    </xdr:to>
    <xdr:sp macro="" textlink="">
      <xdr:nvSpPr>
        <xdr:cNvPr id="394" name="円/楕円 393"/>
        <xdr:cNvSpPr/>
      </xdr:nvSpPr>
      <xdr:spPr>
        <a:xfrm>
          <a:off x="39370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67327</xdr:rowOff>
    </xdr:from>
    <xdr:ext cx="736600" cy="259045"/>
    <xdr:sp macro="" textlink="">
      <xdr:nvSpPr>
        <xdr:cNvPr id="395" name="テキスト ボックス 394"/>
        <xdr:cNvSpPr txBox="1"/>
      </xdr:nvSpPr>
      <xdr:spPr>
        <a:xfrm>
          <a:off x="3606800" y="1224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76200</xdr:rowOff>
    </xdr:from>
    <xdr:to>
      <xdr:col>4</xdr:col>
      <xdr:colOff>396875</xdr:colOff>
      <xdr:row>73</xdr:row>
      <xdr:rowOff>6350</xdr:rowOff>
    </xdr:to>
    <xdr:sp macro="" textlink="">
      <xdr:nvSpPr>
        <xdr:cNvPr id="396" name="円/楕円 395"/>
        <xdr:cNvSpPr/>
      </xdr:nvSpPr>
      <xdr:spPr>
        <a:xfrm>
          <a:off x="3048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16527</xdr:rowOff>
    </xdr:from>
    <xdr:ext cx="762000" cy="259045"/>
    <xdr:sp macro="" textlink="">
      <xdr:nvSpPr>
        <xdr:cNvPr id="397" name="テキスト ボックス 396"/>
        <xdr:cNvSpPr txBox="1"/>
      </xdr:nvSpPr>
      <xdr:spPr>
        <a:xfrm>
          <a:off x="2717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101600</xdr:rowOff>
    </xdr:from>
    <xdr:to>
      <xdr:col>3</xdr:col>
      <xdr:colOff>193675</xdr:colOff>
      <xdr:row>73</xdr:row>
      <xdr:rowOff>31750</xdr:rowOff>
    </xdr:to>
    <xdr:sp macro="" textlink="">
      <xdr:nvSpPr>
        <xdr:cNvPr id="398" name="円/楕円 397"/>
        <xdr:cNvSpPr/>
      </xdr:nvSpPr>
      <xdr:spPr>
        <a:xfrm>
          <a:off x="2159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41927</xdr:rowOff>
    </xdr:from>
    <xdr:ext cx="762000" cy="259045"/>
    <xdr:sp macro="" textlink="">
      <xdr:nvSpPr>
        <xdr:cNvPr id="399" name="テキスト ボックス 398"/>
        <xdr:cNvSpPr txBox="1"/>
      </xdr:nvSpPr>
      <xdr:spPr>
        <a:xfrm>
          <a:off x="18288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50800</xdr:rowOff>
    </xdr:from>
    <xdr:to>
      <xdr:col>1</xdr:col>
      <xdr:colOff>676275</xdr:colOff>
      <xdr:row>74</xdr:row>
      <xdr:rowOff>152400</xdr:rowOff>
    </xdr:to>
    <xdr:sp macro="" textlink="">
      <xdr:nvSpPr>
        <xdr:cNvPr id="400" name="円/楕円 399"/>
        <xdr:cNvSpPr/>
      </xdr:nvSpPr>
      <xdr:spPr>
        <a:xfrm>
          <a:off x="1270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162577</xdr:rowOff>
    </xdr:from>
    <xdr:ext cx="762000" cy="259045"/>
    <xdr:sp macro="" textlink="">
      <xdr:nvSpPr>
        <xdr:cNvPr id="401" name="テキスト ボックス 400"/>
        <xdr:cNvSpPr txBox="1"/>
      </xdr:nvSpPr>
      <xdr:spPr>
        <a:xfrm>
          <a:off x="939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年々少しずつではあるが改善状況にはあるが、類似団体に比べて数値が上回っており、突発的な財政需要について余裕がない状態となっている。今後は既存事業の見直しを含め経常経費の削減に努めていく。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29" name="直線コネクタ 428"/>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0"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1" name="直線コネクタ 430"/>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79</xdr:row>
      <xdr:rowOff>100330</xdr:rowOff>
    </xdr:to>
    <xdr:cxnSp macro="">
      <xdr:nvCxnSpPr>
        <xdr:cNvPr id="434" name="直線コネクタ 433"/>
        <xdr:cNvCxnSpPr/>
      </xdr:nvCxnSpPr>
      <xdr:spPr>
        <a:xfrm flipV="1">
          <a:off x="15671800" y="133400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8907</xdr:rowOff>
    </xdr:from>
    <xdr:ext cx="762000" cy="259045"/>
    <xdr:sp macro="" textlink="">
      <xdr:nvSpPr>
        <xdr:cNvPr id="435"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6" name="フローチャート : 判断 435"/>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80</xdr:row>
      <xdr:rowOff>43180</xdr:rowOff>
    </xdr:to>
    <xdr:cxnSp macro="">
      <xdr:nvCxnSpPr>
        <xdr:cNvPr id="437" name="直線コネクタ 436"/>
        <xdr:cNvCxnSpPr/>
      </xdr:nvCxnSpPr>
      <xdr:spPr>
        <a:xfrm flipV="1">
          <a:off x="14782800" y="1364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38" name="フローチャート :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100330</xdr:rowOff>
    </xdr:from>
    <xdr:to>
      <xdr:col>21</xdr:col>
      <xdr:colOff>361950</xdr:colOff>
      <xdr:row>80</xdr:row>
      <xdr:rowOff>43180</xdr:rowOff>
    </xdr:to>
    <xdr:cxnSp macro="">
      <xdr:nvCxnSpPr>
        <xdr:cNvPr id="440" name="直線コネクタ 439"/>
        <xdr:cNvCxnSpPr/>
      </xdr:nvCxnSpPr>
      <xdr:spPr>
        <a:xfrm>
          <a:off x="13893800" y="1364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1" name="フローチャート : 判断 440"/>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2" name="テキスト ボックス 441"/>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100330</xdr:rowOff>
    </xdr:from>
    <xdr:to>
      <xdr:col>20</xdr:col>
      <xdr:colOff>158750</xdr:colOff>
      <xdr:row>79</xdr:row>
      <xdr:rowOff>130811</xdr:rowOff>
    </xdr:to>
    <xdr:cxnSp macro="">
      <xdr:nvCxnSpPr>
        <xdr:cNvPr id="443" name="直線コネクタ 442"/>
        <xdr:cNvCxnSpPr/>
      </xdr:nvCxnSpPr>
      <xdr:spPr>
        <a:xfrm flipV="1">
          <a:off x="13004800" y="13644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4" name="フローチャート : 判断 443"/>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5" name="テキスト ボックス 444"/>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6" name="フローチャート : 判断 44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7" name="テキスト ボックス 44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53" name="円/楕円 452"/>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54"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55" name="円/楕円 454"/>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56" name="テキスト ボックス 455"/>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163830</xdr:rowOff>
    </xdr:from>
    <xdr:to>
      <xdr:col>21</xdr:col>
      <xdr:colOff>412750</xdr:colOff>
      <xdr:row>80</xdr:row>
      <xdr:rowOff>93980</xdr:rowOff>
    </xdr:to>
    <xdr:sp macro="" textlink="">
      <xdr:nvSpPr>
        <xdr:cNvPr id="457" name="円/楕円 456"/>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78757</xdr:rowOff>
    </xdr:from>
    <xdr:ext cx="762000" cy="259045"/>
    <xdr:sp macro="" textlink="">
      <xdr:nvSpPr>
        <xdr:cNvPr id="458" name="テキスト ボックス 457"/>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49530</xdr:rowOff>
    </xdr:from>
    <xdr:to>
      <xdr:col>20</xdr:col>
      <xdr:colOff>209550</xdr:colOff>
      <xdr:row>79</xdr:row>
      <xdr:rowOff>151130</xdr:rowOff>
    </xdr:to>
    <xdr:sp macro="" textlink="">
      <xdr:nvSpPr>
        <xdr:cNvPr id="459" name="円/楕円 458"/>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60" name="テキスト ボックス 459"/>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80011</xdr:rowOff>
    </xdr:from>
    <xdr:to>
      <xdr:col>19</xdr:col>
      <xdr:colOff>6350</xdr:colOff>
      <xdr:row>80</xdr:row>
      <xdr:rowOff>10161</xdr:rowOff>
    </xdr:to>
    <xdr:sp macro="" textlink="">
      <xdr:nvSpPr>
        <xdr:cNvPr id="461" name="円/楕円 460"/>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166388</xdr:rowOff>
    </xdr:from>
    <xdr:ext cx="762000" cy="259045"/>
    <xdr:sp macro="" textlink="">
      <xdr:nvSpPr>
        <xdr:cNvPr id="462" name="テキスト ボックス 461"/>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岐阜県土岐市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104330</xdr:rowOff>
    </xdr:from>
    <xdr:to>
      <xdr:col>4</xdr:col>
      <xdr:colOff>1117600</xdr:colOff>
      <xdr:row>15</xdr:row>
      <xdr:rowOff>167805</xdr:rowOff>
    </xdr:to>
    <xdr:cxnSp macro="">
      <xdr:nvCxnSpPr>
        <xdr:cNvPr id="50" name="直線コネクタ 49"/>
        <xdr:cNvCxnSpPr/>
      </xdr:nvCxnSpPr>
      <xdr:spPr bwMode="auto">
        <a:xfrm flipV="1">
          <a:off x="5003800" y="2723705"/>
          <a:ext cx="647700" cy="6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89108</xdr:rowOff>
    </xdr:from>
    <xdr:ext cx="762000" cy="259045"/>
    <xdr:sp macro="" textlink="">
      <xdr:nvSpPr>
        <xdr:cNvPr id="51" name="人口1人当たり決算額の推移平均値テキスト130"/>
        <xdr:cNvSpPr txBox="1"/>
      </xdr:nvSpPr>
      <xdr:spPr>
        <a:xfrm>
          <a:off x="5740400" y="270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167805</xdr:rowOff>
    </xdr:from>
    <xdr:to>
      <xdr:col>4</xdr:col>
      <xdr:colOff>469900</xdr:colOff>
      <xdr:row>16</xdr:row>
      <xdr:rowOff>8471</xdr:rowOff>
    </xdr:to>
    <xdr:cxnSp macro="">
      <xdr:nvCxnSpPr>
        <xdr:cNvPr id="53" name="直線コネクタ 52"/>
        <xdr:cNvCxnSpPr/>
      </xdr:nvCxnSpPr>
      <xdr:spPr bwMode="auto">
        <a:xfrm flipV="1">
          <a:off x="4305300" y="2787180"/>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101702</xdr:rowOff>
    </xdr:from>
    <xdr:to>
      <xdr:col>3</xdr:col>
      <xdr:colOff>904875</xdr:colOff>
      <xdr:row>16</xdr:row>
      <xdr:rowOff>8471</xdr:rowOff>
    </xdr:to>
    <xdr:cxnSp macro="">
      <xdr:nvCxnSpPr>
        <xdr:cNvPr id="56" name="直線コネクタ 55"/>
        <xdr:cNvCxnSpPr/>
      </xdr:nvCxnSpPr>
      <xdr:spPr bwMode="auto">
        <a:xfrm>
          <a:off x="3606800" y="2721077"/>
          <a:ext cx="698500" cy="7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8335</xdr:rowOff>
    </xdr:from>
    <xdr:ext cx="762000" cy="259045"/>
    <xdr:sp macro="" textlink="">
      <xdr:nvSpPr>
        <xdr:cNvPr id="58" name="テキスト ボックス 57"/>
        <xdr:cNvSpPr txBox="1"/>
      </xdr:nvSpPr>
      <xdr:spPr>
        <a:xfrm>
          <a:off x="3924300" y="245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101702</xdr:rowOff>
    </xdr:from>
    <xdr:to>
      <xdr:col>3</xdr:col>
      <xdr:colOff>206375</xdr:colOff>
      <xdr:row>15</xdr:row>
      <xdr:rowOff>158661</xdr:rowOff>
    </xdr:to>
    <xdr:cxnSp macro="">
      <xdr:nvCxnSpPr>
        <xdr:cNvPr id="59" name="直線コネクタ 58"/>
        <xdr:cNvCxnSpPr/>
      </xdr:nvCxnSpPr>
      <xdr:spPr bwMode="auto">
        <a:xfrm flipV="1">
          <a:off x="2908300" y="2721077"/>
          <a:ext cx="698500" cy="5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79430</xdr:rowOff>
    </xdr:from>
    <xdr:ext cx="762000" cy="259045"/>
    <xdr:sp macro="" textlink="">
      <xdr:nvSpPr>
        <xdr:cNvPr id="61" name="テキスト ボックス 60"/>
        <xdr:cNvSpPr txBox="1"/>
      </xdr:nvSpPr>
      <xdr:spPr>
        <a:xfrm>
          <a:off x="32258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53530</xdr:rowOff>
    </xdr:from>
    <xdr:to>
      <xdr:col>5</xdr:col>
      <xdr:colOff>34925</xdr:colOff>
      <xdr:row>15</xdr:row>
      <xdr:rowOff>155130</xdr:rowOff>
    </xdr:to>
    <xdr:sp macro="" textlink="">
      <xdr:nvSpPr>
        <xdr:cNvPr id="69" name="円/楕円 68"/>
        <xdr:cNvSpPr/>
      </xdr:nvSpPr>
      <xdr:spPr bwMode="auto">
        <a:xfrm>
          <a:off x="5600700" y="267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70057</xdr:rowOff>
    </xdr:from>
    <xdr:ext cx="762000" cy="259045"/>
    <xdr:sp macro="" textlink="">
      <xdr:nvSpPr>
        <xdr:cNvPr id="70" name="人口1人当たり決算額の推移該当値テキスト130"/>
        <xdr:cNvSpPr txBox="1"/>
      </xdr:nvSpPr>
      <xdr:spPr>
        <a:xfrm>
          <a:off x="5740400" y="25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71,845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117005</xdr:rowOff>
    </xdr:from>
    <xdr:to>
      <xdr:col>4</xdr:col>
      <xdr:colOff>520700</xdr:colOff>
      <xdr:row>16</xdr:row>
      <xdr:rowOff>47155</xdr:rowOff>
    </xdr:to>
    <xdr:sp macro="" textlink="">
      <xdr:nvSpPr>
        <xdr:cNvPr id="71" name="円/楕円 70"/>
        <xdr:cNvSpPr/>
      </xdr:nvSpPr>
      <xdr:spPr bwMode="auto">
        <a:xfrm>
          <a:off x="4953000" y="273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57332</xdr:rowOff>
    </xdr:from>
    <xdr:ext cx="736600" cy="259045"/>
    <xdr:sp macro="" textlink="">
      <xdr:nvSpPr>
        <xdr:cNvPr id="72" name="テキスト ボックス 71"/>
        <xdr:cNvSpPr txBox="1"/>
      </xdr:nvSpPr>
      <xdr:spPr>
        <a:xfrm>
          <a:off x="4622800" y="25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129121</xdr:rowOff>
    </xdr:from>
    <xdr:to>
      <xdr:col>3</xdr:col>
      <xdr:colOff>955675</xdr:colOff>
      <xdr:row>16</xdr:row>
      <xdr:rowOff>59271</xdr:rowOff>
    </xdr:to>
    <xdr:sp macro="" textlink="">
      <xdr:nvSpPr>
        <xdr:cNvPr id="73" name="円/楕円 72"/>
        <xdr:cNvSpPr/>
      </xdr:nvSpPr>
      <xdr:spPr bwMode="auto">
        <a:xfrm>
          <a:off x="4254500" y="274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44048</xdr:rowOff>
    </xdr:from>
    <xdr:ext cx="762000" cy="259045"/>
    <xdr:sp macro="" textlink="">
      <xdr:nvSpPr>
        <xdr:cNvPr id="74" name="テキスト ボックス 73"/>
        <xdr:cNvSpPr txBox="1"/>
      </xdr:nvSpPr>
      <xdr:spPr>
        <a:xfrm>
          <a:off x="3924300" y="283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69,861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50902</xdr:rowOff>
    </xdr:from>
    <xdr:to>
      <xdr:col>3</xdr:col>
      <xdr:colOff>257175</xdr:colOff>
      <xdr:row>15</xdr:row>
      <xdr:rowOff>152502</xdr:rowOff>
    </xdr:to>
    <xdr:sp macro="" textlink="">
      <xdr:nvSpPr>
        <xdr:cNvPr id="75" name="円/楕円 74"/>
        <xdr:cNvSpPr/>
      </xdr:nvSpPr>
      <xdr:spPr bwMode="auto">
        <a:xfrm>
          <a:off x="3556000" y="2670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137279</xdr:rowOff>
    </xdr:from>
    <xdr:ext cx="762000" cy="259045"/>
    <xdr:sp macro="" textlink="">
      <xdr:nvSpPr>
        <xdr:cNvPr id="76" name="テキスト ボックス 75"/>
        <xdr:cNvSpPr txBox="1"/>
      </xdr:nvSpPr>
      <xdr:spPr>
        <a:xfrm>
          <a:off x="3225800" y="27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71,914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107861</xdr:rowOff>
    </xdr:from>
    <xdr:to>
      <xdr:col>2</xdr:col>
      <xdr:colOff>692150</xdr:colOff>
      <xdr:row>16</xdr:row>
      <xdr:rowOff>38011</xdr:rowOff>
    </xdr:to>
    <xdr:sp macro="" textlink="">
      <xdr:nvSpPr>
        <xdr:cNvPr id="77" name="円/楕円 76"/>
        <xdr:cNvSpPr/>
      </xdr:nvSpPr>
      <xdr:spPr bwMode="auto">
        <a:xfrm>
          <a:off x="2857500" y="272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48188</xdr:rowOff>
    </xdr:from>
    <xdr:ext cx="762000" cy="259045"/>
    <xdr:sp macro="" textlink="">
      <xdr:nvSpPr>
        <xdr:cNvPr id="78" name="テキスト ボックス 77"/>
        <xdr:cNvSpPr txBox="1"/>
      </xdr:nvSpPr>
      <xdr:spPr>
        <a:xfrm>
          <a:off x="2527300" y="249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32908</xdr:rowOff>
    </xdr:from>
    <xdr:to>
      <xdr:col>4</xdr:col>
      <xdr:colOff>1117600</xdr:colOff>
      <xdr:row>36</xdr:row>
      <xdr:rowOff>149494</xdr:rowOff>
    </xdr:to>
    <xdr:cxnSp macro="">
      <xdr:nvCxnSpPr>
        <xdr:cNvPr id="110" name="直線コネクタ 109"/>
        <xdr:cNvCxnSpPr/>
      </xdr:nvCxnSpPr>
      <xdr:spPr bwMode="auto">
        <a:xfrm>
          <a:off x="5003800" y="6986158"/>
          <a:ext cx="647700" cy="1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257091</xdr:rowOff>
    </xdr:from>
    <xdr:ext cx="762000" cy="259045"/>
    <xdr:sp macro="" textlink="">
      <xdr:nvSpPr>
        <xdr:cNvPr id="111" name="人口1人当たり決算額の推移平均値テキスト445"/>
        <xdr:cNvSpPr txBox="1"/>
      </xdr:nvSpPr>
      <xdr:spPr>
        <a:xfrm>
          <a:off x="5740400" y="6524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32908</xdr:rowOff>
    </xdr:from>
    <xdr:to>
      <xdr:col>4</xdr:col>
      <xdr:colOff>469900</xdr:colOff>
      <xdr:row>36</xdr:row>
      <xdr:rowOff>53665</xdr:rowOff>
    </xdr:to>
    <xdr:cxnSp macro="">
      <xdr:nvCxnSpPr>
        <xdr:cNvPr id="113" name="直線コネクタ 112"/>
        <xdr:cNvCxnSpPr/>
      </xdr:nvCxnSpPr>
      <xdr:spPr bwMode="auto">
        <a:xfrm flipV="1">
          <a:off x="4305300" y="6986158"/>
          <a:ext cx="6985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87302</xdr:rowOff>
    </xdr:from>
    <xdr:ext cx="736600" cy="259045"/>
    <xdr:sp macro="" textlink="">
      <xdr:nvSpPr>
        <xdr:cNvPr id="115" name="テキスト ボックス 114"/>
        <xdr:cNvSpPr txBox="1"/>
      </xdr:nvSpPr>
      <xdr:spPr>
        <a:xfrm>
          <a:off x="4622800" y="635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309011</xdr:rowOff>
    </xdr:from>
    <xdr:to>
      <xdr:col>3</xdr:col>
      <xdr:colOff>904875</xdr:colOff>
      <xdr:row>36</xdr:row>
      <xdr:rowOff>53665</xdr:rowOff>
    </xdr:to>
    <xdr:cxnSp macro="">
      <xdr:nvCxnSpPr>
        <xdr:cNvPr id="116" name="直線コネクタ 115"/>
        <xdr:cNvCxnSpPr/>
      </xdr:nvCxnSpPr>
      <xdr:spPr bwMode="auto">
        <a:xfrm>
          <a:off x="3606800" y="6919361"/>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9258</xdr:rowOff>
    </xdr:from>
    <xdr:ext cx="762000" cy="259045"/>
    <xdr:sp macro="" textlink="">
      <xdr:nvSpPr>
        <xdr:cNvPr id="118" name="テキスト ボックス 117"/>
        <xdr:cNvSpPr txBox="1"/>
      </xdr:nvSpPr>
      <xdr:spPr>
        <a:xfrm>
          <a:off x="3924300" y="62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172857</xdr:rowOff>
    </xdr:from>
    <xdr:to>
      <xdr:col>3</xdr:col>
      <xdr:colOff>206375</xdr:colOff>
      <xdr:row>35</xdr:row>
      <xdr:rowOff>309011</xdr:rowOff>
    </xdr:to>
    <xdr:cxnSp macro="">
      <xdr:nvCxnSpPr>
        <xdr:cNvPr id="119" name="直線コネクタ 118"/>
        <xdr:cNvCxnSpPr/>
      </xdr:nvCxnSpPr>
      <xdr:spPr bwMode="auto">
        <a:xfrm>
          <a:off x="2908300" y="6783207"/>
          <a:ext cx="698500" cy="13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141297</xdr:rowOff>
    </xdr:from>
    <xdr:ext cx="762000" cy="259045"/>
    <xdr:sp macro="" textlink="">
      <xdr:nvSpPr>
        <xdr:cNvPr id="123" name="テキスト ボックス 122"/>
        <xdr:cNvSpPr txBox="1"/>
      </xdr:nvSpPr>
      <xdr:spPr>
        <a:xfrm>
          <a:off x="2527300" y="64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98694</xdr:rowOff>
    </xdr:from>
    <xdr:to>
      <xdr:col>5</xdr:col>
      <xdr:colOff>34925</xdr:colOff>
      <xdr:row>37</xdr:row>
      <xdr:rowOff>28844</xdr:rowOff>
    </xdr:to>
    <xdr:sp macro="" textlink="">
      <xdr:nvSpPr>
        <xdr:cNvPr id="129" name="円/楕円 128"/>
        <xdr:cNvSpPr/>
      </xdr:nvSpPr>
      <xdr:spPr bwMode="auto">
        <a:xfrm>
          <a:off x="5600700" y="705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70771</xdr:rowOff>
    </xdr:from>
    <xdr:ext cx="762000" cy="259045"/>
    <xdr:sp macro="" textlink="">
      <xdr:nvSpPr>
        <xdr:cNvPr id="130" name="人口1人当たり決算額の推移該当値テキスト445"/>
        <xdr:cNvSpPr txBox="1"/>
      </xdr:nvSpPr>
      <xdr:spPr>
        <a:xfrm>
          <a:off x="5740400" y="70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325008</xdr:rowOff>
    </xdr:from>
    <xdr:to>
      <xdr:col>4</xdr:col>
      <xdr:colOff>520700</xdr:colOff>
      <xdr:row>36</xdr:row>
      <xdr:rowOff>83708</xdr:rowOff>
    </xdr:to>
    <xdr:sp macro="" textlink="">
      <xdr:nvSpPr>
        <xdr:cNvPr id="131" name="円/楕円 130"/>
        <xdr:cNvSpPr/>
      </xdr:nvSpPr>
      <xdr:spPr bwMode="auto">
        <a:xfrm>
          <a:off x="4953000" y="693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68485</xdr:rowOff>
    </xdr:from>
    <xdr:ext cx="736600" cy="259045"/>
    <xdr:sp macro="" textlink="">
      <xdr:nvSpPr>
        <xdr:cNvPr id="132" name="テキスト ボックス 131"/>
        <xdr:cNvSpPr txBox="1"/>
      </xdr:nvSpPr>
      <xdr:spPr>
        <a:xfrm>
          <a:off x="4622800" y="7021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2865</xdr:rowOff>
    </xdr:from>
    <xdr:to>
      <xdr:col>3</xdr:col>
      <xdr:colOff>955675</xdr:colOff>
      <xdr:row>36</xdr:row>
      <xdr:rowOff>104465</xdr:rowOff>
    </xdr:to>
    <xdr:sp macro="" textlink="">
      <xdr:nvSpPr>
        <xdr:cNvPr id="133" name="円/楕円 132"/>
        <xdr:cNvSpPr/>
      </xdr:nvSpPr>
      <xdr:spPr bwMode="auto">
        <a:xfrm>
          <a:off x="4254500" y="695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89242</xdr:rowOff>
    </xdr:from>
    <xdr:ext cx="762000" cy="259045"/>
    <xdr:sp macro="" textlink="">
      <xdr:nvSpPr>
        <xdr:cNvPr id="134" name="テキスト ボックス 133"/>
        <xdr:cNvSpPr txBox="1"/>
      </xdr:nvSpPr>
      <xdr:spPr>
        <a:xfrm>
          <a:off x="3924300" y="70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258211</xdr:rowOff>
    </xdr:from>
    <xdr:to>
      <xdr:col>3</xdr:col>
      <xdr:colOff>257175</xdr:colOff>
      <xdr:row>36</xdr:row>
      <xdr:rowOff>16911</xdr:rowOff>
    </xdr:to>
    <xdr:sp macro="" textlink="">
      <xdr:nvSpPr>
        <xdr:cNvPr id="135" name="円/楕円 134"/>
        <xdr:cNvSpPr/>
      </xdr:nvSpPr>
      <xdr:spPr bwMode="auto">
        <a:xfrm>
          <a:off x="3556000" y="686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1688</xdr:rowOff>
    </xdr:from>
    <xdr:ext cx="762000" cy="259045"/>
    <xdr:sp macro="" textlink="">
      <xdr:nvSpPr>
        <xdr:cNvPr id="136" name="テキスト ボックス 135"/>
        <xdr:cNvSpPr txBox="1"/>
      </xdr:nvSpPr>
      <xdr:spPr>
        <a:xfrm>
          <a:off x="3225800" y="695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122057</xdr:rowOff>
    </xdr:from>
    <xdr:to>
      <xdr:col>2</xdr:col>
      <xdr:colOff>692150</xdr:colOff>
      <xdr:row>35</xdr:row>
      <xdr:rowOff>223657</xdr:rowOff>
    </xdr:to>
    <xdr:sp macro="" textlink="">
      <xdr:nvSpPr>
        <xdr:cNvPr id="137" name="円/楕円 136"/>
        <xdr:cNvSpPr/>
      </xdr:nvSpPr>
      <xdr:spPr bwMode="auto">
        <a:xfrm>
          <a:off x="2857500" y="6732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208434</xdr:rowOff>
    </xdr:from>
    <xdr:ext cx="762000" cy="259045"/>
    <xdr:sp macro="" textlink="">
      <xdr:nvSpPr>
        <xdr:cNvPr id="138" name="テキスト ボックス 137"/>
        <xdr:cNvSpPr txBox="1"/>
      </xdr:nvSpPr>
      <xdr:spPr>
        <a:xfrm>
          <a:off x="2527300" y="681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財政調整基金残高は、適切な財源の確保と歳出の精査により、取崩を回避しており、前年度と比べて</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ポイント増加している。今後も庁舎の建て替えや駅前広場整備等、大規模な事業を予定しており、財政調整基金の取崩しについてはこれからも十分な精査をして、財政健全化に努めていく。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企業会計における赤字額はなく、実質赤字比率はないため健全段階であるといえる。現在、病院改革プランの策定中であり、病院の経営改善を図っていく。また、他の会計についてもより一層の財政の健全化に取り組み現在の水準を維持する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元利償還金については前年度とほぼ同額であり、公営企業債の元利償還金に対する繰入金額については前年度と比べて</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百万円減少している。今後も償還額とのバランスを図りながら地方債借入を実施し、引き続き財政の健全化に努めていく。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地方債残高は昨年度に比べて</a:t>
          </a:r>
          <a:r>
            <a:rPr kumimoji="1" lang="en-US" altLang="ja-JP" sz="1400">
              <a:latin typeface="ＭＳ ゴシック" pitchFamily="49" charset="-128"/>
              <a:ea typeface="ＭＳ ゴシック" pitchFamily="49" charset="-128"/>
            </a:rPr>
            <a:t>1,099</a:t>
          </a:r>
          <a:r>
            <a:rPr kumimoji="1" lang="ja-JP" altLang="en-US" sz="1400">
              <a:latin typeface="ＭＳ ゴシック" pitchFamily="49" charset="-128"/>
              <a:ea typeface="ＭＳ ゴシック" pitchFamily="49" charset="-128"/>
            </a:rPr>
            <a:t>百万円増加している。これは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臨時財政対策債を前年度より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借入れたこと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今後も償還額とのバランスを図りながら地方債借入を実施し、引き続き財政の健全化に努めていく。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8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22454239</v>
      </c>
      <c r="BO4" s="379"/>
      <c r="BP4" s="379"/>
      <c r="BQ4" s="379"/>
      <c r="BR4" s="379"/>
      <c r="BS4" s="379"/>
      <c r="BT4" s="379"/>
      <c r="BU4" s="380"/>
      <c r="BV4" s="378">
        <v>21384752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3.1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21762015</v>
      </c>
      <c r="BO5" s="384"/>
      <c r="BP5" s="384"/>
      <c r="BQ5" s="384"/>
      <c r="BR5" s="384"/>
      <c r="BS5" s="384"/>
      <c r="BT5" s="384"/>
      <c r="BU5" s="385"/>
      <c r="BV5" s="383">
        <v>20708513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92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692224</v>
      </c>
      <c r="BO6" s="384"/>
      <c r="BP6" s="384"/>
      <c r="BQ6" s="384"/>
      <c r="BR6" s="384"/>
      <c r="BS6" s="384"/>
      <c r="BT6" s="384"/>
      <c r="BU6" s="385"/>
      <c r="BV6" s="383">
        <v>676239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94.7</v>
      </c>
      <c r="CU6" s="530"/>
      <c r="CV6" s="530"/>
      <c r="CW6" s="530"/>
      <c r="CX6" s="530"/>
      <c r="CY6" s="530"/>
      <c r="CZ6" s="530"/>
      <c r="DA6" s="531"/>
      <c r="DB6" s="529">
        <v>96.8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85293</v>
      </c>
      <c r="BO7" s="384"/>
      <c r="BP7" s="384"/>
      <c r="BQ7" s="384"/>
      <c r="BR7" s="384"/>
      <c r="BS7" s="384"/>
      <c r="BT7" s="384"/>
      <c r="BU7" s="385"/>
      <c r="BV7" s="383">
        <v>295481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12383175</v>
      </c>
      <c r="CU7" s="384"/>
      <c r="CV7" s="384"/>
      <c r="CW7" s="384"/>
      <c r="CX7" s="384"/>
      <c r="CY7" s="384"/>
      <c r="CZ7" s="384"/>
      <c r="DA7" s="385"/>
      <c r="DB7" s="383">
        <v>12466317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606931</v>
      </c>
      <c r="BO8" s="384"/>
      <c r="BP8" s="384"/>
      <c r="BQ8" s="384"/>
      <c r="BR8" s="384"/>
      <c r="BS8" s="384"/>
      <c r="BT8" s="384"/>
      <c r="BU8" s="385"/>
      <c r="BV8" s="383">
        <v>380758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0.61</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60475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226173</v>
      </c>
      <c r="BO9" s="384"/>
      <c r="BP9" s="384"/>
      <c r="BQ9" s="384"/>
      <c r="BR9" s="384"/>
      <c r="BS9" s="384"/>
      <c r="BT9" s="384"/>
      <c r="BU9" s="385"/>
      <c r="BV9" s="383">
        <v>-139348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9.3000000000000007</v>
      </c>
      <c r="CU9" s="354"/>
      <c r="CV9" s="354"/>
      <c r="CW9" s="354"/>
      <c r="CX9" s="354"/>
      <c r="CY9" s="354"/>
      <c r="CZ9" s="354"/>
      <c r="DA9" s="355"/>
      <c r="DB9" s="353">
        <v>9.5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62102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46743</v>
      </c>
      <c r="BO10" s="384"/>
      <c r="BP10" s="384"/>
      <c r="BQ10" s="384"/>
      <c r="BR10" s="384"/>
      <c r="BS10" s="384"/>
      <c r="BT10" s="384"/>
      <c r="BU10" s="385"/>
      <c r="BV10" s="383">
        <v>2025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60401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58884</v>
      </c>
      <c r="S13" s="485"/>
      <c r="T13" s="485"/>
      <c r="U13" s="485"/>
      <c r="V13" s="486"/>
      <c r="W13" s="472" t="s">
        <v>124</v>
      </c>
      <c r="X13" s="396"/>
      <c r="Y13" s="396"/>
      <c r="Z13" s="396"/>
      <c r="AA13" s="396"/>
      <c r="AB13" s="397"/>
      <c r="AC13" s="359">
        <v>198</v>
      </c>
      <c r="AD13" s="360"/>
      <c r="AE13" s="360"/>
      <c r="AF13" s="360"/>
      <c r="AG13" s="361"/>
      <c r="AH13" s="359">
        <v>265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272916</v>
      </c>
      <c r="BO13" s="384"/>
      <c r="BP13" s="384"/>
      <c r="BQ13" s="384"/>
      <c r="BR13" s="384"/>
      <c r="BS13" s="384"/>
      <c r="BT13" s="384"/>
      <c r="BU13" s="385"/>
      <c r="BV13" s="383">
        <v>-137323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5.6</v>
      </c>
      <c r="CU13" s="354"/>
      <c r="CV13" s="354"/>
      <c r="CW13" s="354"/>
      <c r="CX13" s="354"/>
      <c r="CY13" s="354"/>
      <c r="CZ13" s="354"/>
      <c r="DA13" s="355"/>
      <c r="DB13" s="353">
        <v>6.3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60882</v>
      </c>
      <c r="S14" s="485"/>
      <c r="T14" s="485"/>
      <c r="U14" s="485"/>
      <c r="V14" s="486"/>
      <c r="W14" s="487"/>
      <c r="X14" s="399"/>
      <c r="Y14" s="399"/>
      <c r="Z14" s="399"/>
      <c r="AA14" s="399"/>
      <c r="AB14" s="400"/>
      <c r="AC14" s="477">
        <v>0.7</v>
      </c>
      <c r="AD14" s="478"/>
      <c r="AE14" s="478"/>
      <c r="AF14" s="478"/>
      <c r="AG14" s="479"/>
      <c r="AH14" s="477">
        <v>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59363</v>
      </c>
      <c r="S15" s="485"/>
      <c r="T15" s="485"/>
      <c r="U15" s="485"/>
      <c r="V15" s="486"/>
      <c r="W15" s="472" t="s">
        <v>131</v>
      </c>
      <c r="X15" s="396"/>
      <c r="Y15" s="396"/>
      <c r="Z15" s="396"/>
      <c r="AA15" s="396"/>
      <c r="AB15" s="397"/>
      <c r="AC15" s="359">
        <v>11057</v>
      </c>
      <c r="AD15" s="360"/>
      <c r="AE15" s="360"/>
      <c r="AF15" s="360"/>
      <c r="AG15" s="361"/>
      <c r="AH15" s="359">
        <v>12526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6010774</v>
      </c>
      <c r="BO15" s="379"/>
      <c r="BP15" s="379"/>
      <c r="BQ15" s="379"/>
      <c r="BR15" s="379"/>
      <c r="BS15" s="379"/>
      <c r="BT15" s="379"/>
      <c r="BU15" s="380"/>
      <c r="BV15" s="378">
        <v>5972854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37.700000000000003</v>
      </c>
      <c r="AD16" s="478"/>
      <c r="AE16" s="478"/>
      <c r="AF16" s="478"/>
      <c r="AG16" s="479"/>
      <c r="AH16" s="477">
        <v>39.4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9666871</v>
      </c>
      <c r="BO16" s="384"/>
      <c r="BP16" s="384"/>
      <c r="BQ16" s="384"/>
      <c r="BR16" s="384"/>
      <c r="BS16" s="384"/>
      <c r="BT16" s="384"/>
      <c r="BU16" s="385"/>
      <c r="BV16" s="383">
        <v>9710683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18076</v>
      </c>
      <c r="AD17" s="360"/>
      <c r="AE17" s="360"/>
      <c r="AF17" s="360"/>
      <c r="AG17" s="361"/>
      <c r="AH17" s="359">
        <v>18815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7697291</v>
      </c>
      <c r="BO17" s="384"/>
      <c r="BP17" s="384"/>
      <c r="BQ17" s="384"/>
      <c r="BR17" s="384"/>
      <c r="BS17" s="384"/>
      <c r="BT17" s="384"/>
      <c r="BU17" s="385"/>
      <c r="BV17" s="383">
        <v>7686269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116.02</v>
      </c>
      <c r="M18" s="448"/>
      <c r="N18" s="448"/>
      <c r="O18" s="448"/>
      <c r="P18" s="448"/>
      <c r="Q18" s="448"/>
      <c r="R18" s="449"/>
      <c r="S18" s="449"/>
      <c r="T18" s="449"/>
      <c r="U18" s="449"/>
      <c r="V18" s="450"/>
      <c r="W18" s="464"/>
      <c r="X18" s="465"/>
      <c r="Y18" s="465"/>
      <c r="Z18" s="465"/>
      <c r="AA18" s="465"/>
      <c r="AB18" s="473"/>
      <c r="AC18" s="347">
        <v>61.6</v>
      </c>
      <c r="AD18" s="348"/>
      <c r="AE18" s="348"/>
      <c r="AF18" s="348"/>
      <c r="AG18" s="451"/>
      <c r="AH18" s="347">
        <v>59.2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11067835</v>
      </c>
      <c r="BO18" s="384"/>
      <c r="BP18" s="384"/>
      <c r="BQ18" s="384"/>
      <c r="BR18" s="384"/>
      <c r="BS18" s="384"/>
      <c r="BT18" s="384"/>
      <c r="BU18" s="385"/>
      <c r="BV18" s="383">
        <v>11114769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521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15659660</v>
      </c>
      <c r="BO19" s="384"/>
      <c r="BP19" s="384"/>
      <c r="BQ19" s="384"/>
      <c r="BR19" s="384"/>
      <c r="BS19" s="384"/>
      <c r="BT19" s="384"/>
      <c r="BU19" s="385"/>
      <c r="BV19" s="383">
        <v>15405970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20760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13566301</v>
      </c>
      <c r="BO23" s="384"/>
      <c r="BP23" s="384"/>
      <c r="BQ23" s="384"/>
      <c r="BR23" s="384"/>
      <c r="BS23" s="384"/>
      <c r="BT23" s="384"/>
      <c r="BU23" s="385"/>
      <c r="BV23" s="383">
        <v>12467407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8700</v>
      </c>
      <c r="R24" s="360"/>
      <c r="S24" s="360"/>
      <c r="T24" s="360"/>
      <c r="U24" s="360"/>
      <c r="V24" s="361"/>
      <c r="W24" s="425"/>
      <c r="X24" s="416"/>
      <c r="Y24" s="417"/>
      <c r="Z24" s="356" t="s">
        <v>154</v>
      </c>
      <c r="AA24" s="357"/>
      <c r="AB24" s="357"/>
      <c r="AC24" s="357"/>
      <c r="AD24" s="357"/>
      <c r="AE24" s="357"/>
      <c r="AF24" s="357"/>
      <c r="AG24" s="358"/>
      <c r="AH24" s="359">
        <v>476</v>
      </c>
      <c r="AI24" s="360"/>
      <c r="AJ24" s="360"/>
      <c r="AK24" s="360"/>
      <c r="AL24" s="361"/>
      <c r="AM24" s="359">
        <v>1368500</v>
      </c>
      <c r="AN24" s="360"/>
      <c r="AO24" s="360"/>
      <c r="AP24" s="360"/>
      <c r="AQ24" s="360"/>
      <c r="AR24" s="361"/>
      <c r="AS24" s="359">
        <v>2875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6802969</v>
      </c>
      <c r="BO24" s="384"/>
      <c r="BP24" s="384"/>
      <c r="BQ24" s="384"/>
      <c r="BR24" s="384"/>
      <c r="BS24" s="384"/>
      <c r="BT24" s="384"/>
      <c r="BU24" s="385"/>
      <c r="BV24" s="383">
        <v>7206213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7250</v>
      </c>
      <c r="R25" s="360"/>
      <c r="S25" s="360"/>
      <c r="T25" s="360"/>
      <c r="U25" s="360"/>
      <c r="V25" s="361"/>
      <c r="W25" s="425"/>
      <c r="X25" s="416"/>
      <c r="Y25" s="417"/>
      <c r="Z25" s="356" t="s">
        <v>157</v>
      </c>
      <c r="AA25" s="357"/>
      <c r="AB25" s="357"/>
      <c r="AC25" s="357"/>
      <c r="AD25" s="357"/>
      <c r="AE25" s="357"/>
      <c r="AF25" s="357"/>
      <c r="AG25" s="358"/>
      <c r="AH25" s="359">
        <v>70</v>
      </c>
      <c r="AI25" s="360"/>
      <c r="AJ25" s="360"/>
      <c r="AK25" s="360"/>
      <c r="AL25" s="361"/>
      <c r="AM25" s="359">
        <v>198240</v>
      </c>
      <c r="AN25" s="360"/>
      <c r="AO25" s="360"/>
      <c r="AP25" s="360"/>
      <c r="AQ25" s="360"/>
      <c r="AR25" s="361"/>
      <c r="AS25" s="359">
        <v>2832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782723</v>
      </c>
      <c r="BO25" s="379"/>
      <c r="BP25" s="379"/>
      <c r="BQ25" s="379"/>
      <c r="BR25" s="379"/>
      <c r="BS25" s="379"/>
      <c r="BT25" s="379"/>
      <c r="BU25" s="380"/>
      <c r="BV25" s="378">
        <v>943471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5900</v>
      </c>
      <c r="R26" s="360"/>
      <c r="S26" s="360"/>
      <c r="T26" s="360"/>
      <c r="U26" s="360"/>
      <c r="V26" s="361"/>
      <c r="W26" s="425"/>
      <c r="X26" s="416"/>
      <c r="Y26" s="417"/>
      <c r="Z26" s="356" t="s">
        <v>160</v>
      </c>
      <c r="AA26" s="438"/>
      <c r="AB26" s="438"/>
      <c r="AC26" s="438"/>
      <c r="AD26" s="438"/>
      <c r="AE26" s="438"/>
      <c r="AF26" s="438"/>
      <c r="AG26" s="439"/>
      <c r="AH26" s="359">
        <v>69</v>
      </c>
      <c r="AI26" s="360"/>
      <c r="AJ26" s="360"/>
      <c r="AK26" s="360"/>
      <c r="AL26" s="361"/>
      <c r="AM26" s="359">
        <v>183471</v>
      </c>
      <c r="AN26" s="360"/>
      <c r="AO26" s="360"/>
      <c r="AP26" s="360"/>
      <c r="AQ26" s="360"/>
      <c r="AR26" s="361"/>
      <c r="AS26" s="359">
        <v>2659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4640</v>
      </c>
      <c r="R27" s="360"/>
      <c r="S27" s="360"/>
      <c r="T27" s="360"/>
      <c r="U27" s="360"/>
      <c r="V27" s="361"/>
      <c r="W27" s="425"/>
      <c r="X27" s="416"/>
      <c r="Y27" s="417"/>
      <c r="Z27" s="356" t="s">
        <v>163</v>
      </c>
      <c r="AA27" s="357"/>
      <c r="AB27" s="357"/>
      <c r="AC27" s="357"/>
      <c r="AD27" s="357"/>
      <c r="AE27" s="357"/>
      <c r="AF27" s="357"/>
      <c r="AG27" s="358"/>
      <c r="AH27" s="359">
        <v>33</v>
      </c>
      <c r="AI27" s="360"/>
      <c r="AJ27" s="360"/>
      <c r="AK27" s="360"/>
      <c r="AL27" s="361"/>
      <c r="AM27" s="359">
        <v>94395</v>
      </c>
      <c r="AN27" s="360"/>
      <c r="AO27" s="360"/>
      <c r="AP27" s="360"/>
      <c r="AQ27" s="360"/>
      <c r="AR27" s="361"/>
      <c r="AS27" s="359">
        <v>2860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4280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2449664</v>
      </c>
      <c r="BO28" s="379"/>
      <c r="BP28" s="379"/>
      <c r="BQ28" s="379"/>
      <c r="BR28" s="379"/>
      <c r="BS28" s="379"/>
      <c r="BT28" s="379"/>
      <c r="BU28" s="380"/>
      <c r="BV28" s="378">
        <v>2402921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3930</v>
      </c>
      <c r="R29" s="360"/>
      <c r="S29" s="360"/>
      <c r="T29" s="360"/>
      <c r="U29" s="360"/>
      <c r="V29" s="361"/>
      <c r="W29" s="426"/>
      <c r="X29" s="427"/>
      <c r="Y29" s="428"/>
      <c r="Z29" s="356" t="s">
        <v>170</v>
      </c>
      <c r="AA29" s="357"/>
      <c r="AB29" s="357"/>
      <c r="AC29" s="357"/>
      <c r="AD29" s="357"/>
      <c r="AE29" s="357"/>
      <c r="AF29" s="357"/>
      <c r="AG29" s="358"/>
      <c r="AH29" s="359">
        <v>509</v>
      </c>
      <c r="AI29" s="360"/>
      <c r="AJ29" s="360"/>
      <c r="AK29" s="360"/>
      <c r="AL29" s="361"/>
      <c r="AM29" s="359">
        <v>1462895</v>
      </c>
      <c r="AN29" s="360"/>
      <c r="AO29" s="360"/>
      <c r="AP29" s="360"/>
      <c r="AQ29" s="360"/>
      <c r="AR29" s="361"/>
      <c r="AS29" s="359">
        <v>2874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963860</v>
      </c>
      <c r="BO29" s="384"/>
      <c r="BP29" s="384"/>
      <c r="BQ29" s="384"/>
      <c r="BR29" s="384"/>
      <c r="BS29" s="384"/>
      <c r="BT29" s="384"/>
      <c r="BU29" s="385"/>
      <c r="BV29" s="383">
        <v>960855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5333211</v>
      </c>
      <c r="BO30" s="387"/>
      <c r="BP30" s="387"/>
      <c r="BQ30" s="387"/>
      <c r="BR30" s="387"/>
      <c r="BS30" s="387"/>
      <c r="BT30" s="387"/>
      <c r="BU30" s="388"/>
      <c r="BV30" s="386">
        <v>5278190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IF('各会計、関係団体の財政状況及び健全化判断比率'!B36="","",'各会計、関係団体の財政状況及び健全化判断比率'!B36)</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東濃西部広域行政事務組合（一般会計）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土岐市文化振興事業団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土岐市・瑞浪市障害者総合支援認定審査会特別会計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介護保険特別会計（保険勘定）</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IF('各会計、関係団体の財政状況及び健全化判断比率'!B35="","",'各会計、関係団体の財政状況及び健全化判断比率'!B35)</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IF('各会計、関係団体の財政状況及び健全化判断比率'!B37="","",'各会計、関係団体の財政状況及び健全化判断比率'!B37)</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東濃西部広域行政事務組合（東濃西部ふるさと活性化基金特別会計）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志野・織部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土岐市・瑞浪市介護認定審査会特別会計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東濃西部広域行政事務組合（東濃看護専門学校事業特別会計）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東濃西部広域行政事務組合（東濃西部少年センター事業特別会計）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介護保険特別会計（サービス勘定）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東濃西部広域行政事務組合（東濃地域医師確保奨学資金等貸付事業特別会計）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8</v>
      </c>
      <c r="V39" s="343"/>
      <c r="W39" s="342" t="str">
        <f>IF('各会計、関係団体の財政状況及び健全化判断比率'!B33="","",'各会計、関係団体の財政状況及び健全化判断比率'!B33)</f>
        <v>自動車駐車場事業特別会計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東濃西部広域行政事務組合（東濃西部看護師修学資金貸付事業特別会計）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土岐市及び瑞浪市休日急病診療所組合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岐阜県市町村職員退職手当組合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岐阜県市町村会館組合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土岐川防災ダム一部事務組合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12604</v>
      </c>
      <c r="J41" s="83">
        <v>12205</v>
      </c>
      <c r="K41" s="83">
        <v>12021</v>
      </c>
      <c r="L41" s="83">
        <v>12467</v>
      </c>
      <c r="M41" s="84">
        <v>13566</v>
      </c>
    </row>
    <row r="42" spans="2:13" ht="27.75" customHeight="1">
      <c r="B42" s="1169"/>
      <c r="C42" s="1170"/>
      <c r="D42" s="85"/>
      <c r="E42" s="1173" t="s">
        <v>26</v>
      </c>
      <c r="F42" s="1173"/>
      <c r="G42" s="1173"/>
      <c r="H42" s="1174"/>
      <c r="I42" s="86">
        <v>53</v>
      </c>
      <c r="J42" s="87">
        <v>31</v>
      </c>
      <c r="K42" s="87">
        <v>16</v>
      </c>
      <c r="L42" s="87">
        <v>8</v>
      </c>
      <c r="M42" s="88">
        <v>7</v>
      </c>
    </row>
    <row r="43" spans="2:13" ht="27.75" customHeight="1">
      <c r="B43" s="1169"/>
      <c r="C43" s="1170"/>
      <c r="D43" s="85"/>
      <c r="E43" s="1173" t="s">
        <v>27</v>
      </c>
      <c r="F43" s="1173"/>
      <c r="G43" s="1173"/>
      <c r="H43" s="1174"/>
      <c r="I43" s="86">
        <v>15068</v>
      </c>
      <c r="J43" s="87">
        <v>13778</v>
      </c>
      <c r="K43" s="87">
        <v>12616</v>
      </c>
      <c r="L43" s="87">
        <v>11487</v>
      </c>
      <c r="M43" s="88">
        <v>10338</v>
      </c>
    </row>
    <row r="44" spans="2:13" ht="27.75" customHeight="1">
      <c r="B44" s="1169"/>
      <c r="C44" s="1170"/>
      <c r="D44" s="85"/>
      <c r="E44" s="1173" t="s">
        <v>28</v>
      </c>
      <c r="F44" s="1173"/>
      <c r="G44" s="1173"/>
      <c r="H44" s="1174"/>
      <c r="I44" s="86">
        <v>30</v>
      </c>
      <c r="J44" s="87">
        <v>20</v>
      </c>
      <c r="K44" s="87">
        <v>10</v>
      </c>
      <c r="L44" s="87" t="s">
        <v>481</v>
      </c>
      <c r="M44" s="88" t="s">
        <v>481</v>
      </c>
    </row>
    <row r="45" spans="2:13" ht="27.75" customHeight="1">
      <c r="B45" s="1169"/>
      <c r="C45" s="1170"/>
      <c r="D45" s="85"/>
      <c r="E45" s="1173" t="s">
        <v>29</v>
      </c>
      <c r="F45" s="1173"/>
      <c r="G45" s="1173"/>
      <c r="H45" s="1174"/>
      <c r="I45" s="86">
        <v>3895</v>
      </c>
      <c r="J45" s="87">
        <v>3683</v>
      </c>
      <c r="K45" s="87">
        <v>3575</v>
      </c>
      <c r="L45" s="87">
        <v>3495</v>
      </c>
      <c r="M45" s="88">
        <v>5006</v>
      </c>
    </row>
    <row r="46" spans="2:13" ht="27.75" customHeight="1">
      <c r="B46" s="1169"/>
      <c r="C46" s="1170"/>
      <c r="D46" s="85"/>
      <c r="E46" s="1173" t="s">
        <v>30</v>
      </c>
      <c r="F46" s="1173"/>
      <c r="G46" s="1173"/>
      <c r="H46" s="1174"/>
      <c r="I46" s="86" t="s">
        <v>481</v>
      </c>
      <c r="J46" s="87" t="s">
        <v>481</v>
      </c>
      <c r="K46" s="87" t="s">
        <v>481</v>
      </c>
      <c r="L46" s="87" t="s">
        <v>481</v>
      </c>
      <c r="M46" s="88" t="s">
        <v>481</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9320</v>
      </c>
      <c r="J49" s="87">
        <v>9117</v>
      </c>
      <c r="K49" s="87">
        <v>9021</v>
      </c>
      <c r="L49" s="87">
        <v>9317</v>
      </c>
      <c r="M49" s="88">
        <v>9350</v>
      </c>
    </row>
    <row r="50" spans="2:13" ht="27.75" customHeight="1">
      <c r="B50" s="1169"/>
      <c r="C50" s="1170"/>
      <c r="D50" s="85"/>
      <c r="E50" s="1173" t="s">
        <v>35</v>
      </c>
      <c r="F50" s="1173"/>
      <c r="G50" s="1173"/>
      <c r="H50" s="1174"/>
      <c r="I50" s="86">
        <v>4094</v>
      </c>
      <c r="J50" s="87">
        <v>3869</v>
      </c>
      <c r="K50" s="87">
        <v>3865</v>
      </c>
      <c r="L50" s="87">
        <v>3827</v>
      </c>
      <c r="M50" s="88">
        <v>3599</v>
      </c>
    </row>
    <row r="51" spans="2:13" ht="27.75" customHeight="1">
      <c r="B51" s="1171"/>
      <c r="C51" s="1172"/>
      <c r="D51" s="85"/>
      <c r="E51" s="1173" t="s">
        <v>36</v>
      </c>
      <c r="F51" s="1173"/>
      <c r="G51" s="1173"/>
      <c r="H51" s="1174"/>
      <c r="I51" s="86">
        <v>19281</v>
      </c>
      <c r="J51" s="87">
        <v>19585</v>
      </c>
      <c r="K51" s="87">
        <v>19649</v>
      </c>
      <c r="L51" s="87">
        <v>19807</v>
      </c>
      <c r="M51" s="88">
        <v>19705</v>
      </c>
    </row>
    <row r="52" spans="2:13" ht="27.75" customHeight="1" thickBot="1">
      <c r="B52" s="1175" t="s">
        <v>37</v>
      </c>
      <c r="C52" s="1176"/>
      <c r="D52" s="90"/>
      <c r="E52" s="1177" t="s">
        <v>38</v>
      </c>
      <c r="F52" s="1177"/>
      <c r="G52" s="1177"/>
      <c r="H52" s="1178"/>
      <c r="I52" s="91">
        <v>-1046</v>
      </c>
      <c r="J52" s="92">
        <v>-2854</v>
      </c>
      <c r="K52" s="92">
        <v>-4297</v>
      </c>
      <c r="L52" s="92">
        <v>-5492</v>
      </c>
      <c r="M52" s="93">
        <v>-3735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54681</v>
      </c>
      <c r="E3" s="116"/>
      <c r="F3" s="117">
        <v>44162</v>
      </c>
      <c r="G3" s="118"/>
      <c r="H3" s="119"/>
    </row>
    <row r="4" spans="1:8">
      <c r="A4" s="120"/>
      <c r="B4" s="121"/>
      <c r="C4" s="122"/>
      <c r="D4" s="123">
        <v>34477</v>
      </c>
      <c r="E4" s="124"/>
      <c r="F4" s="125">
        <v>24931</v>
      </c>
      <c r="G4" s="126"/>
      <c r="H4" s="127"/>
    </row>
    <row r="5" spans="1:8">
      <c r="A5" s="108" t="s">
        <v>513</v>
      </c>
      <c r="B5" s="113"/>
      <c r="C5" s="114"/>
      <c r="D5" s="115">
        <v>35669</v>
      </c>
      <c r="E5" s="116"/>
      <c r="F5" s="117">
        <v>48103</v>
      </c>
      <c r="G5" s="118"/>
      <c r="H5" s="119"/>
    </row>
    <row r="6" spans="1:8">
      <c r="A6" s="120"/>
      <c r="B6" s="121"/>
      <c r="C6" s="122"/>
      <c r="D6" s="123">
        <v>22952</v>
      </c>
      <c r="E6" s="124"/>
      <c r="F6" s="125">
        <v>22640</v>
      </c>
      <c r="G6" s="126"/>
      <c r="H6" s="127"/>
    </row>
    <row r="7" spans="1:8">
      <c r="A7" s="108" t="s">
        <v>514</v>
      </c>
      <c r="B7" s="113"/>
      <c r="C7" s="114"/>
      <c r="D7" s="115">
        <v>38177</v>
      </c>
      <c r="E7" s="116"/>
      <c r="F7" s="117">
        <v>45761</v>
      </c>
      <c r="G7" s="118"/>
      <c r="H7" s="119"/>
    </row>
    <row r="8" spans="1:8">
      <c r="A8" s="120"/>
      <c r="B8" s="121"/>
      <c r="C8" s="122"/>
      <c r="D8" s="123">
        <v>24660</v>
      </c>
      <c r="E8" s="124"/>
      <c r="F8" s="125">
        <v>24777</v>
      </c>
      <c r="G8" s="126"/>
      <c r="H8" s="127"/>
    </row>
    <row r="9" spans="1:8">
      <c r="A9" s="108" t="s">
        <v>515</v>
      </c>
      <c r="B9" s="113"/>
      <c r="C9" s="114"/>
      <c r="D9" s="115">
        <v>42405</v>
      </c>
      <c r="E9" s="116"/>
      <c r="F9" s="117">
        <v>56255</v>
      </c>
      <c r="G9" s="118"/>
      <c r="H9" s="119"/>
    </row>
    <row r="10" spans="1:8">
      <c r="A10" s="120"/>
      <c r="B10" s="121"/>
      <c r="C10" s="122"/>
      <c r="D10" s="123">
        <v>18499</v>
      </c>
      <c r="E10" s="124"/>
      <c r="F10" s="125">
        <v>26957</v>
      </c>
      <c r="G10" s="126"/>
      <c r="H10" s="127"/>
    </row>
    <row r="11" spans="1:8">
      <c r="A11" s="108" t="s">
        <v>516</v>
      </c>
      <c r="B11" s="113"/>
      <c r="C11" s="114"/>
      <c r="D11" s="115">
        <v>59778</v>
      </c>
      <c r="E11" s="116"/>
      <c r="F11" s="117">
        <v>57944</v>
      </c>
      <c r="G11" s="118"/>
      <c r="H11" s="119"/>
    </row>
    <row r="12" spans="1:8">
      <c r="A12" s="120"/>
      <c r="B12" s="121"/>
      <c r="C12" s="128"/>
      <c r="D12" s="123">
        <v>36857</v>
      </c>
      <c r="E12" s="124"/>
      <c r="F12" s="125">
        <v>29326</v>
      </c>
      <c r="G12" s="126"/>
      <c r="H12" s="127"/>
    </row>
    <row r="13" spans="1:8">
      <c r="A13" s="108"/>
      <c r="B13" s="113"/>
      <c r="C13" s="129"/>
      <c r="D13" s="130">
        <v>46142</v>
      </c>
      <c r="E13" s="131"/>
      <c r="F13" s="132">
        <v>50445</v>
      </c>
      <c r="G13" s="133"/>
      <c r="H13" s="119"/>
    </row>
    <row r="14" spans="1:8">
      <c r="A14" s="120"/>
      <c r="B14" s="121"/>
      <c r="C14" s="122"/>
      <c r="D14" s="123">
        <v>27489</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v>
      </c>
      <c r="C19" s="134">
        <f>ROUND(VALUE(SUBSTITUTE(実質収支比率等に係る経年分析!G$48,"▲","-")),2)</f>
        <v>4.26</v>
      </c>
      <c r="D19" s="134">
        <f>ROUND(VALUE(SUBSTITUTE(実質収支比率等に係る経年分析!H$48,"▲","-")),2)</f>
        <v>4.21</v>
      </c>
      <c r="E19" s="134">
        <f>ROUND(VALUE(SUBSTITUTE(実質収支比率等に係る経年分析!I$48,"▲","-")),2)</f>
        <v>3.05</v>
      </c>
      <c r="F19" s="134">
        <f>ROUND(VALUE(SUBSTITUTE(実質収支比率等に係る経年分析!J$48,"▲","-")),2)</f>
        <v>4.9000000000000004</v>
      </c>
    </row>
    <row r="20" spans="1:11">
      <c r="A20" s="134" t="s">
        <v>43</v>
      </c>
      <c r="B20" s="134">
        <f>ROUND(VALUE(SUBSTITUTE(実質収支比率等に係る経年分析!F$47,"▲","-")),2)</f>
        <v>18.36</v>
      </c>
      <c r="C20" s="134">
        <f>ROUND(VALUE(SUBSTITUTE(実質収支比率等に係る経年分析!G$47,"▲","-")),2)</f>
        <v>19.239999999999998</v>
      </c>
      <c r="D20" s="134">
        <f>ROUND(VALUE(SUBSTITUTE(実質収支比率等に係る経年分析!H$47,"▲","-")),2)</f>
        <v>19.46</v>
      </c>
      <c r="E20" s="134">
        <f>ROUND(VALUE(SUBSTITUTE(実質収支比率等に係る経年分析!I$47,"▲","-")),2)</f>
        <v>19.28</v>
      </c>
      <c r="F20" s="134">
        <f>ROUND(VALUE(SUBSTITUTE(実質収支比率等に係る経年分析!J$47,"▲","-")),2)</f>
        <v>19.78</v>
      </c>
    </row>
    <row r="21" spans="1:11">
      <c r="A21" s="134" t="s">
        <v>44</v>
      </c>
      <c r="B21" s="134">
        <f>IF(ISNUMBER(VALUE(SUBSTITUTE(実質収支比率等に係る経年分析!F$49,"▲","-"))),ROUND(VALUE(SUBSTITUTE(実質収支比率等に係る経年分析!F$49,"▲","-")),2),NA())</f>
        <v>0.25</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-1.1000000000000001</v>
      </c>
      <c r="F21" s="134">
        <f>IF(ISNUMBER(VALUE(SUBSTITUTE(実質収支比率等に係る経年分析!J$49,"▲","-"))),ROUND(VALUE(SUBSTITUTE(実質収支比率等に係る経年分析!J$49,"▲","-")),2),NA())</f>
        <v>2.2000000000000002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自動車駐車場事業特別会計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介護保険特別会計（保険勘定）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4.9000000000000004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2298</v>
      </c>
      <c r="E42" s="136"/>
      <c r="F42" s="136"/>
      <c r="G42" s="136">
        <f>'実質公債費比率（分子）の構造'!L$52</f>
        <v>2236</v>
      </c>
      <c r="H42" s="136"/>
      <c r="I42" s="136"/>
      <c r="J42" s="136">
        <f>'実質公債費比率（分子）の構造'!M$52</f>
        <v>2243</v>
      </c>
      <c r="K42" s="136"/>
      <c r="L42" s="136"/>
      <c r="M42" s="136">
        <f>'実質公債費比率（分子）の構造'!N$52</f>
        <v>2148</v>
      </c>
      <c r="N42" s="136"/>
      <c r="O42" s="136"/>
      <c r="P42" s="136">
        <f>'実質公債費比率（分子）の構造'!O$52</f>
        <v>2145</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v>
      </c>
      <c r="C44" s="136"/>
      <c r="D44" s="136"/>
      <c r="E44" s="136">
        <f>'実質公債費比率（分子）の構造'!L$50</f>
        <v>7</v>
      </c>
      <c r="F44" s="136"/>
      <c r="G44" s="136"/>
      <c r="H44" s="136">
        <f>'実質公債費比率（分子）の構造'!M$50</f>
        <v>7</v>
      </c>
      <c r="I44" s="136"/>
      <c r="J44" s="136"/>
      <c r="K44" s="136">
        <f>'実質公債費比率（分子）の構造'!N$50</f>
        <v>7</v>
      </c>
      <c r="L44" s="136"/>
      <c r="M44" s="136"/>
      <c r="N44" s="136">
        <f>'実質公債費比率（分子）の構造'!O$50</f>
        <v>1</v>
      </c>
      <c r="O44" s="136"/>
      <c r="P44" s="136"/>
    </row>
    <row r="45" spans="1:16">
      <c r="A45" s="136" t="s">
        <v>53</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10</v>
      </c>
      <c r="L45" s="136"/>
      <c r="M45" s="136"/>
      <c r="N45" s="136" t="str">
        <f>'実質公債費比率（分子）の構造'!O$49</f>
        <v>-</v>
      </c>
      <c r="O45" s="136"/>
      <c r="P45" s="136"/>
    </row>
    <row r="46" spans="1:16">
      <c r="A46" s="136" t="s">
        <v>54</v>
      </c>
      <c r="B46" s="136">
        <f>'実質公債費比率（分子）の構造'!K$48</f>
        <v>1500</v>
      </c>
      <c r="C46" s="136"/>
      <c r="D46" s="136"/>
      <c r="E46" s="136">
        <f>'実質公債費比率（分子）の構造'!L$48</f>
        <v>1484</v>
      </c>
      <c r="F46" s="136"/>
      <c r="G46" s="136"/>
      <c r="H46" s="136">
        <f>'実質公債費比率（分子）の構造'!M$48</f>
        <v>1433</v>
      </c>
      <c r="I46" s="136"/>
      <c r="J46" s="136"/>
      <c r="K46" s="136">
        <f>'実質公債費比率（分子）の構造'!N$48</f>
        <v>1317</v>
      </c>
      <c r="L46" s="136"/>
      <c r="M46" s="136"/>
      <c r="N46" s="136">
        <f>'実質公債費比率（分子）の構造'!O$48</f>
        <v>1171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1705</v>
      </c>
      <c r="C49" s="136"/>
      <c r="D49" s="136"/>
      <c r="E49" s="136">
        <f>'実質公債費比率（分子）の構造'!L$45</f>
        <v>1474</v>
      </c>
      <c r="F49" s="136"/>
      <c r="G49" s="136"/>
      <c r="H49" s="136">
        <f>'実質公債費比率（分子）の構造'!M$45</f>
        <v>1425</v>
      </c>
      <c r="I49" s="136"/>
      <c r="J49" s="136"/>
      <c r="K49" s="136">
        <f>'実質公債費比率（分子）の構造'!N$45</f>
        <v>1472</v>
      </c>
      <c r="L49" s="136"/>
      <c r="M49" s="136"/>
      <c r="N49" s="136">
        <f>'実質公債費比率（分子）の構造'!O$45</f>
        <v>1472</v>
      </c>
      <c r="O49" s="136"/>
      <c r="P49" s="136"/>
    </row>
    <row r="50" spans="1:16">
      <c r="A50" s="136" t="s">
        <v>58</v>
      </c>
      <c r="B50" s="136" t="e">
        <f>NA()</f>
        <v>#N/A</v>
      </c>
      <c r="C50" s="136">
        <f>IF(ISNUMBER('実質公債費比率（分子）の構造'!K$53),'実質公債費比率（分子）の構造'!K$53,NA())</f>
        <v>925</v>
      </c>
      <c r="D50" s="136" t="e">
        <f>NA()</f>
        <v>#N/A</v>
      </c>
      <c r="E50" s="136" t="e">
        <f>NA()</f>
        <v>#N/A</v>
      </c>
      <c r="F50" s="136">
        <f>IF(ISNUMBER('実質公債費比率（分子）の構造'!L$53),'実質公債費比率（分子）の構造'!L$53,NA())</f>
        <v>740</v>
      </c>
      <c r="G50" s="136" t="e">
        <f>NA()</f>
        <v>#N/A</v>
      </c>
      <c r="H50" s="136" t="e">
        <f>NA()</f>
        <v>#N/A</v>
      </c>
      <c r="I50" s="136">
        <f>IF(ISNUMBER('実質公債費比率（分子）の構造'!M$53),'実質公債費比率（分子）の構造'!M$53,NA())</f>
        <v>633</v>
      </c>
      <c r="J50" s="136" t="e">
        <f>NA()</f>
        <v>#N/A</v>
      </c>
      <c r="K50" s="136" t="e">
        <f>NA()</f>
        <v>#N/A</v>
      </c>
      <c r="L50" s="136">
        <f>IF(ISNUMBER('実質公債費比率（分子）の構造'!N$53),'実質公債費比率（分子）の構造'!N$53,NA())</f>
        <v>658</v>
      </c>
      <c r="M50" s="136" t="e">
        <f>NA()</f>
        <v>#N/A</v>
      </c>
      <c r="N50" s="136" t="e">
        <f>NA()</f>
        <v>#N/A</v>
      </c>
      <c r="O50" s="136">
        <f>IF(ISNUMBER('実質公債費比率（分子）の構造'!O$53),'実質公債費比率（分子）の構造'!O$53,NA())</f>
        <v>499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19281</v>
      </c>
      <c r="E56" s="135"/>
      <c r="F56" s="135"/>
      <c r="G56" s="135">
        <f>'将来負担比率（分子）の構造'!J$51</f>
        <v>19585</v>
      </c>
      <c r="H56" s="135"/>
      <c r="I56" s="135"/>
      <c r="J56" s="135">
        <f>'将来負担比率（分子）の構造'!K$51</f>
        <v>19649</v>
      </c>
      <c r="K56" s="135"/>
      <c r="L56" s="135"/>
      <c r="M56" s="135">
        <f>'将来負担比率（分子）の構造'!L$51</f>
        <v>19807</v>
      </c>
      <c r="N56" s="135"/>
      <c r="O56" s="135"/>
      <c r="P56" s="135">
        <f>'将来負担比率（分子）の構造'!M$51</f>
        <v>19705</v>
      </c>
    </row>
    <row r="57" spans="1:16">
      <c r="A57" s="135" t="s">
        <v>35</v>
      </c>
      <c r="B57" s="135"/>
      <c r="C57" s="135"/>
      <c r="D57" s="135">
        <f>'将来負担比率（分子）の構造'!I$50</f>
        <v>4094</v>
      </c>
      <c r="E57" s="135"/>
      <c r="F57" s="135"/>
      <c r="G57" s="135">
        <f>'将来負担比率（分子）の構造'!J$50</f>
        <v>3869</v>
      </c>
      <c r="H57" s="135"/>
      <c r="I57" s="135"/>
      <c r="J57" s="135">
        <f>'将来負担比率（分子）の構造'!K$50</f>
        <v>3865</v>
      </c>
      <c r="K57" s="135"/>
      <c r="L57" s="135"/>
      <c r="M57" s="135">
        <f>'将来負担比率（分子）の構造'!L$50</f>
        <v>3827</v>
      </c>
      <c r="N57" s="135"/>
      <c r="O57" s="135"/>
      <c r="P57" s="135">
        <f>'将来負担比率（分子）の構造'!M$50</f>
        <v>3599</v>
      </c>
    </row>
    <row r="58" spans="1:16">
      <c r="A58" s="135" t="s">
        <v>34</v>
      </c>
      <c r="B58" s="135"/>
      <c r="C58" s="135"/>
      <c r="D58" s="135">
        <f>'将来負担比率（分子）の構造'!I$49</f>
        <v>9320</v>
      </c>
      <c r="E58" s="135"/>
      <c r="F58" s="135"/>
      <c r="G58" s="135">
        <f>'将来負担比率（分子）の構造'!J$49</f>
        <v>9117</v>
      </c>
      <c r="H58" s="135"/>
      <c r="I58" s="135"/>
      <c r="J58" s="135">
        <f>'将来負担比率（分子）の構造'!K$49</f>
        <v>9021</v>
      </c>
      <c r="K58" s="135"/>
      <c r="L58" s="135"/>
      <c r="M58" s="135">
        <f>'将来負担比率（分子）の構造'!L$49</f>
        <v>9317</v>
      </c>
      <c r="N58" s="135"/>
      <c r="O58" s="135"/>
      <c r="P58" s="135">
        <f>'将来負担比率（分子）の構造'!M$49</f>
        <v>9350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3895</v>
      </c>
      <c r="C62" s="135"/>
      <c r="D62" s="135"/>
      <c r="E62" s="135">
        <f>'将来負担比率（分子）の構造'!J$45</f>
        <v>3683</v>
      </c>
      <c r="F62" s="135"/>
      <c r="G62" s="135"/>
      <c r="H62" s="135">
        <f>'将来負担比率（分子）の構造'!K$45</f>
        <v>3575</v>
      </c>
      <c r="I62" s="135"/>
      <c r="J62" s="135"/>
      <c r="K62" s="135">
        <f>'将来負担比率（分子）の構造'!L$45</f>
        <v>3495</v>
      </c>
      <c r="L62" s="135"/>
      <c r="M62" s="135"/>
      <c r="N62" s="135">
        <f>'将来負担比率（分子）の構造'!M$45</f>
        <v>5006</v>
      </c>
      <c r="O62" s="135"/>
      <c r="P62" s="135"/>
    </row>
    <row r="63" spans="1:16">
      <c r="A63" s="135" t="s">
        <v>28</v>
      </c>
      <c r="B63" s="135">
        <f>'将来負担比率（分子）の構造'!I$44</f>
        <v>30</v>
      </c>
      <c r="C63" s="135"/>
      <c r="D63" s="135"/>
      <c r="E63" s="135">
        <f>'将来負担比率（分子）の構造'!J$44</f>
        <v>20</v>
      </c>
      <c r="F63" s="135"/>
      <c r="G63" s="135"/>
      <c r="H63" s="135">
        <f>'将来負担比率（分子）の構造'!K$44</f>
        <v>10</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15068</v>
      </c>
      <c r="C64" s="135"/>
      <c r="D64" s="135"/>
      <c r="E64" s="135">
        <f>'将来負担比率（分子）の構造'!J$43</f>
        <v>13778</v>
      </c>
      <c r="F64" s="135"/>
      <c r="G64" s="135"/>
      <c r="H64" s="135">
        <f>'将来負担比率（分子）の構造'!K$43</f>
        <v>12616</v>
      </c>
      <c r="I64" s="135"/>
      <c r="J64" s="135"/>
      <c r="K64" s="135">
        <f>'将来負担比率（分子）の構造'!L$43</f>
        <v>11487</v>
      </c>
      <c r="L64" s="135"/>
      <c r="M64" s="135"/>
      <c r="N64" s="135">
        <f>'将来負担比率（分子）の構造'!M$43</f>
        <v>10338</v>
      </c>
      <c r="O64" s="135"/>
      <c r="P64" s="135"/>
    </row>
    <row r="65" spans="1:16">
      <c r="A65" s="135" t="s">
        <v>26</v>
      </c>
      <c r="B65" s="135">
        <f>'将来負担比率（分子）の構造'!I$42</f>
        <v>53</v>
      </c>
      <c r="C65" s="135"/>
      <c r="D65" s="135"/>
      <c r="E65" s="135">
        <f>'将来負担比率（分子）の構造'!J$42</f>
        <v>31</v>
      </c>
      <c r="F65" s="135"/>
      <c r="G65" s="135"/>
      <c r="H65" s="135">
        <f>'将来負担比率（分子）の構造'!K$42</f>
        <v>16</v>
      </c>
      <c r="I65" s="135"/>
      <c r="J65" s="135"/>
      <c r="K65" s="135">
        <f>'将来負担比率（分子）の構造'!L$42</f>
        <v>8</v>
      </c>
      <c r="L65" s="135"/>
      <c r="M65" s="135"/>
      <c r="N65" s="135">
        <f>'将来負担比率（分子）の構造'!M$42</f>
        <v>7</v>
      </c>
      <c r="O65" s="135"/>
      <c r="P65" s="135"/>
    </row>
    <row r="66" spans="1:16">
      <c r="A66" s="135" t="s">
        <v>25</v>
      </c>
      <c r="B66" s="135">
        <f>'将来負担比率（分子）の構造'!I$41</f>
        <v>12604</v>
      </c>
      <c r="C66" s="135"/>
      <c r="D66" s="135"/>
      <c r="E66" s="135">
        <f>'将来負担比率（分子）の構造'!J$41</f>
        <v>12205</v>
      </c>
      <c r="F66" s="135"/>
      <c r="G66" s="135"/>
      <c r="H66" s="135">
        <f>'将来負担比率（分子）の構造'!K$41</f>
        <v>12021</v>
      </c>
      <c r="I66" s="135"/>
      <c r="J66" s="135"/>
      <c r="K66" s="135">
        <f>'将来負担比率（分子）の構造'!L$41</f>
        <v>12467</v>
      </c>
      <c r="L66" s="135"/>
      <c r="M66" s="135"/>
      <c r="N66" s="135">
        <f>'将来負担比率（分子）の構造'!M$41</f>
        <v>13566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7358257</v>
      </c>
      <c r="S5" s="639"/>
      <c r="T5" s="639"/>
      <c r="U5" s="639"/>
      <c r="V5" s="639"/>
      <c r="W5" s="639"/>
      <c r="X5" s="639"/>
      <c r="Y5" s="686"/>
      <c r="Z5" s="699">
        <v>32.799999999999997</v>
      </c>
      <c r="AA5" s="699"/>
      <c r="AB5" s="699"/>
      <c r="AC5" s="699"/>
      <c r="AD5" s="700">
        <v>6855922</v>
      </c>
      <c r="AE5" s="700"/>
      <c r="AF5" s="700"/>
      <c r="AG5" s="700"/>
      <c r="AH5" s="700"/>
      <c r="AI5" s="700"/>
      <c r="AJ5" s="700"/>
      <c r="AK5" s="700"/>
      <c r="AL5" s="687">
        <v>58.7</v>
      </c>
      <c r="AM5" s="656"/>
      <c r="AN5" s="656"/>
      <c r="AO5" s="688"/>
      <c r="AP5" s="675" t="s">
        <v>208</v>
      </c>
      <c r="AQ5" s="676"/>
      <c r="AR5" s="676"/>
      <c r="AS5" s="676"/>
      <c r="AT5" s="676"/>
      <c r="AU5" s="676"/>
      <c r="AV5" s="676"/>
      <c r="AW5" s="676"/>
      <c r="AX5" s="676"/>
      <c r="AY5" s="676"/>
      <c r="AZ5" s="676"/>
      <c r="BA5" s="676"/>
      <c r="BB5" s="676"/>
      <c r="BC5" s="676"/>
      <c r="BD5" s="676"/>
      <c r="BE5" s="676"/>
      <c r="BF5" s="677"/>
      <c r="BG5" s="588">
        <v>6844166</v>
      </c>
      <c r="BH5" s="589"/>
      <c r="BI5" s="589"/>
      <c r="BJ5" s="589"/>
      <c r="BK5" s="589"/>
      <c r="BL5" s="589"/>
      <c r="BM5" s="589"/>
      <c r="BN5" s="590"/>
      <c r="BO5" s="641">
        <v>93</v>
      </c>
      <c r="BP5" s="641"/>
      <c r="BQ5" s="641"/>
      <c r="BR5" s="641"/>
      <c r="BS5" s="642">
        <v>74205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177783</v>
      </c>
      <c r="S6" s="589"/>
      <c r="T6" s="589"/>
      <c r="U6" s="589"/>
      <c r="V6" s="589"/>
      <c r="W6" s="589"/>
      <c r="X6" s="589"/>
      <c r="Y6" s="590"/>
      <c r="Z6" s="641">
        <v>0.8</v>
      </c>
      <c r="AA6" s="641"/>
      <c r="AB6" s="641"/>
      <c r="AC6" s="641"/>
      <c r="AD6" s="642">
        <v>177783</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6844166</v>
      </c>
      <c r="BH6" s="589"/>
      <c r="BI6" s="589"/>
      <c r="BJ6" s="589"/>
      <c r="BK6" s="589"/>
      <c r="BL6" s="589"/>
      <c r="BM6" s="589"/>
      <c r="BN6" s="590"/>
      <c r="BO6" s="641">
        <v>93</v>
      </c>
      <c r="BP6" s="641"/>
      <c r="BQ6" s="641"/>
      <c r="BR6" s="641"/>
      <c r="BS6" s="642">
        <v>74205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212171</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212171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15535</v>
      </c>
      <c r="S7" s="589"/>
      <c r="T7" s="589"/>
      <c r="U7" s="589"/>
      <c r="V7" s="589"/>
      <c r="W7" s="589"/>
      <c r="X7" s="589"/>
      <c r="Y7" s="590"/>
      <c r="Z7" s="641">
        <v>0.1</v>
      </c>
      <c r="AA7" s="641"/>
      <c r="AB7" s="641"/>
      <c r="AC7" s="641"/>
      <c r="AD7" s="642">
        <v>15535</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3253201</v>
      </c>
      <c r="BH7" s="589"/>
      <c r="BI7" s="589"/>
      <c r="BJ7" s="589"/>
      <c r="BK7" s="589"/>
      <c r="BL7" s="589"/>
      <c r="BM7" s="589"/>
      <c r="BN7" s="590"/>
      <c r="BO7" s="641">
        <v>44.2</v>
      </c>
      <c r="BP7" s="641"/>
      <c r="BQ7" s="641"/>
      <c r="BR7" s="641"/>
      <c r="BS7" s="642">
        <v>74205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2170370</v>
      </c>
      <c r="CS7" s="589"/>
      <c r="CT7" s="589"/>
      <c r="CU7" s="589"/>
      <c r="CV7" s="589"/>
      <c r="CW7" s="589"/>
      <c r="CX7" s="589"/>
      <c r="CY7" s="590"/>
      <c r="CZ7" s="641">
        <v>10</v>
      </c>
      <c r="DA7" s="641"/>
      <c r="DB7" s="641"/>
      <c r="DC7" s="641"/>
      <c r="DD7" s="594">
        <v>18772</v>
      </c>
      <c r="DE7" s="589"/>
      <c r="DF7" s="589"/>
      <c r="DG7" s="589"/>
      <c r="DH7" s="589"/>
      <c r="DI7" s="589"/>
      <c r="DJ7" s="589"/>
      <c r="DK7" s="589"/>
      <c r="DL7" s="589"/>
      <c r="DM7" s="589"/>
      <c r="DN7" s="589"/>
      <c r="DO7" s="589"/>
      <c r="DP7" s="590"/>
      <c r="DQ7" s="594">
        <v>1903557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46980</v>
      </c>
      <c r="S8" s="589"/>
      <c r="T8" s="589"/>
      <c r="U8" s="589"/>
      <c r="V8" s="589"/>
      <c r="W8" s="589"/>
      <c r="X8" s="589"/>
      <c r="Y8" s="590"/>
      <c r="Z8" s="641">
        <v>0.2</v>
      </c>
      <c r="AA8" s="641"/>
      <c r="AB8" s="641"/>
      <c r="AC8" s="641"/>
      <c r="AD8" s="642">
        <v>46980</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100845</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6992760</v>
      </c>
      <c r="CS8" s="589"/>
      <c r="CT8" s="589"/>
      <c r="CU8" s="589"/>
      <c r="CV8" s="589"/>
      <c r="CW8" s="589"/>
      <c r="CX8" s="589"/>
      <c r="CY8" s="590"/>
      <c r="CZ8" s="641">
        <v>32.1</v>
      </c>
      <c r="DA8" s="641"/>
      <c r="DB8" s="641"/>
      <c r="DC8" s="641"/>
      <c r="DD8" s="594">
        <v>7137</v>
      </c>
      <c r="DE8" s="589"/>
      <c r="DF8" s="589"/>
      <c r="DG8" s="589"/>
      <c r="DH8" s="589"/>
      <c r="DI8" s="589"/>
      <c r="DJ8" s="589"/>
      <c r="DK8" s="589"/>
      <c r="DL8" s="589"/>
      <c r="DM8" s="589"/>
      <c r="DN8" s="589"/>
      <c r="DO8" s="589"/>
      <c r="DP8" s="590"/>
      <c r="DQ8" s="594">
        <v>3803248</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22732</v>
      </c>
      <c r="S9" s="589"/>
      <c r="T9" s="589"/>
      <c r="U9" s="589"/>
      <c r="V9" s="589"/>
      <c r="W9" s="589"/>
      <c r="X9" s="589"/>
      <c r="Y9" s="590"/>
      <c r="Z9" s="641">
        <v>0.1</v>
      </c>
      <c r="AA9" s="641"/>
      <c r="AB9" s="641"/>
      <c r="AC9" s="641"/>
      <c r="AD9" s="642">
        <v>22732</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2474185</v>
      </c>
      <c r="BH9" s="589"/>
      <c r="BI9" s="589"/>
      <c r="BJ9" s="589"/>
      <c r="BK9" s="589"/>
      <c r="BL9" s="589"/>
      <c r="BM9" s="589"/>
      <c r="BN9" s="590"/>
      <c r="BO9" s="641">
        <v>33.6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2714085</v>
      </c>
      <c r="CS9" s="589"/>
      <c r="CT9" s="589"/>
      <c r="CU9" s="589"/>
      <c r="CV9" s="589"/>
      <c r="CW9" s="589"/>
      <c r="CX9" s="589"/>
      <c r="CY9" s="590"/>
      <c r="CZ9" s="641">
        <v>12.5</v>
      </c>
      <c r="DA9" s="641"/>
      <c r="DB9" s="641"/>
      <c r="DC9" s="641"/>
      <c r="DD9" s="594">
        <v>443503</v>
      </c>
      <c r="DE9" s="589"/>
      <c r="DF9" s="589"/>
      <c r="DG9" s="589"/>
      <c r="DH9" s="589"/>
      <c r="DI9" s="589"/>
      <c r="DJ9" s="589"/>
      <c r="DK9" s="589"/>
      <c r="DL9" s="589"/>
      <c r="DM9" s="589"/>
      <c r="DN9" s="589"/>
      <c r="DO9" s="589"/>
      <c r="DP9" s="590"/>
      <c r="DQ9" s="594">
        <v>2418574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670329</v>
      </c>
      <c r="S10" s="589"/>
      <c r="T10" s="589"/>
      <c r="U10" s="589"/>
      <c r="V10" s="589"/>
      <c r="W10" s="589"/>
      <c r="X10" s="589"/>
      <c r="Y10" s="590"/>
      <c r="Z10" s="641">
        <v>3</v>
      </c>
      <c r="AA10" s="641"/>
      <c r="AB10" s="641"/>
      <c r="AC10" s="641"/>
      <c r="AD10" s="642">
        <v>670329</v>
      </c>
      <c r="AE10" s="642"/>
      <c r="AF10" s="642"/>
      <c r="AG10" s="642"/>
      <c r="AH10" s="642"/>
      <c r="AI10" s="642"/>
      <c r="AJ10" s="642"/>
      <c r="AK10" s="642"/>
      <c r="AL10" s="611">
        <v>5.7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188205</v>
      </c>
      <c r="BH10" s="589"/>
      <c r="BI10" s="589"/>
      <c r="BJ10" s="589"/>
      <c r="BK10" s="589"/>
      <c r="BL10" s="589"/>
      <c r="BM10" s="589"/>
      <c r="BN10" s="590"/>
      <c r="BO10" s="641">
        <v>2.6</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54312</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3600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51528</v>
      </c>
      <c r="S11" s="589"/>
      <c r="T11" s="589"/>
      <c r="U11" s="589"/>
      <c r="V11" s="589"/>
      <c r="W11" s="589"/>
      <c r="X11" s="589"/>
      <c r="Y11" s="590"/>
      <c r="Z11" s="641">
        <v>0.2</v>
      </c>
      <c r="AA11" s="641"/>
      <c r="AB11" s="641"/>
      <c r="AC11" s="641"/>
      <c r="AD11" s="642">
        <v>51528</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489966</v>
      </c>
      <c r="BH11" s="589"/>
      <c r="BI11" s="589"/>
      <c r="BJ11" s="589"/>
      <c r="BK11" s="589"/>
      <c r="BL11" s="589"/>
      <c r="BM11" s="589"/>
      <c r="BN11" s="590"/>
      <c r="BO11" s="641">
        <v>6.7</v>
      </c>
      <c r="BP11" s="641"/>
      <c r="BQ11" s="641"/>
      <c r="BR11" s="641"/>
      <c r="BS11" s="594">
        <v>74205</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145035</v>
      </c>
      <c r="CS11" s="589"/>
      <c r="CT11" s="589"/>
      <c r="CU11" s="589"/>
      <c r="CV11" s="589"/>
      <c r="CW11" s="589"/>
      <c r="CX11" s="589"/>
      <c r="CY11" s="590"/>
      <c r="CZ11" s="641">
        <v>0.7</v>
      </c>
      <c r="DA11" s="641"/>
      <c r="DB11" s="641"/>
      <c r="DC11" s="641"/>
      <c r="DD11" s="594">
        <v>11474</v>
      </c>
      <c r="DE11" s="589"/>
      <c r="DF11" s="589"/>
      <c r="DG11" s="589"/>
      <c r="DH11" s="589"/>
      <c r="DI11" s="589"/>
      <c r="DJ11" s="589"/>
      <c r="DK11" s="589"/>
      <c r="DL11" s="589"/>
      <c r="DM11" s="589"/>
      <c r="DN11" s="589"/>
      <c r="DO11" s="589"/>
      <c r="DP11" s="590"/>
      <c r="DQ11" s="594">
        <v>123856</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3118248</v>
      </c>
      <c r="BH12" s="589"/>
      <c r="BI12" s="589"/>
      <c r="BJ12" s="589"/>
      <c r="BK12" s="589"/>
      <c r="BL12" s="589"/>
      <c r="BM12" s="589"/>
      <c r="BN12" s="590"/>
      <c r="BO12" s="641">
        <v>42.4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741196</v>
      </c>
      <c r="CS12" s="589"/>
      <c r="CT12" s="589"/>
      <c r="CU12" s="589"/>
      <c r="CV12" s="589"/>
      <c r="CW12" s="589"/>
      <c r="CX12" s="589"/>
      <c r="CY12" s="590"/>
      <c r="CZ12" s="641">
        <v>3.4</v>
      </c>
      <c r="DA12" s="641"/>
      <c r="DB12" s="641"/>
      <c r="DC12" s="641"/>
      <c r="DD12" s="594">
        <v>68515</v>
      </c>
      <c r="DE12" s="589"/>
      <c r="DF12" s="589"/>
      <c r="DG12" s="589"/>
      <c r="DH12" s="589"/>
      <c r="DI12" s="589"/>
      <c r="DJ12" s="589"/>
      <c r="DK12" s="589"/>
      <c r="DL12" s="589"/>
      <c r="DM12" s="589"/>
      <c r="DN12" s="589"/>
      <c r="DO12" s="589"/>
      <c r="DP12" s="590"/>
      <c r="DQ12" s="594">
        <v>532051</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20901</v>
      </c>
      <c r="S13" s="589"/>
      <c r="T13" s="589"/>
      <c r="U13" s="589"/>
      <c r="V13" s="589"/>
      <c r="W13" s="589"/>
      <c r="X13" s="589"/>
      <c r="Y13" s="590"/>
      <c r="Z13" s="641">
        <v>0.1</v>
      </c>
      <c r="AA13" s="641"/>
      <c r="AB13" s="641"/>
      <c r="AC13" s="641"/>
      <c r="AD13" s="642">
        <v>20901</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3111822</v>
      </c>
      <c r="BH13" s="589"/>
      <c r="BI13" s="589"/>
      <c r="BJ13" s="589"/>
      <c r="BK13" s="589"/>
      <c r="BL13" s="589"/>
      <c r="BM13" s="589"/>
      <c r="BN13" s="590"/>
      <c r="BO13" s="641">
        <v>42.3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2586321</v>
      </c>
      <c r="CS13" s="589"/>
      <c r="CT13" s="589"/>
      <c r="CU13" s="589"/>
      <c r="CV13" s="589"/>
      <c r="CW13" s="589"/>
      <c r="CX13" s="589"/>
      <c r="CY13" s="590"/>
      <c r="CZ13" s="641">
        <v>11.9</v>
      </c>
      <c r="DA13" s="641"/>
      <c r="DB13" s="641"/>
      <c r="DC13" s="641"/>
      <c r="DD13" s="594">
        <v>728739</v>
      </c>
      <c r="DE13" s="589"/>
      <c r="DF13" s="589"/>
      <c r="DG13" s="589"/>
      <c r="DH13" s="589"/>
      <c r="DI13" s="589"/>
      <c r="DJ13" s="589"/>
      <c r="DK13" s="589"/>
      <c r="DL13" s="589"/>
      <c r="DM13" s="589"/>
      <c r="DN13" s="589"/>
      <c r="DO13" s="589"/>
      <c r="DP13" s="590"/>
      <c r="DQ13" s="594">
        <v>1893653</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126097</v>
      </c>
      <c r="BH14" s="589"/>
      <c r="BI14" s="589"/>
      <c r="BJ14" s="589"/>
      <c r="BK14" s="589"/>
      <c r="BL14" s="589"/>
      <c r="BM14" s="589"/>
      <c r="BN14" s="590"/>
      <c r="BO14" s="641">
        <v>1.7</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1220602</v>
      </c>
      <c r="CS14" s="589"/>
      <c r="CT14" s="589"/>
      <c r="CU14" s="589"/>
      <c r="CV14" s="589"/>
      <c r="CW14" s="589"/>
      <c r="CX14" s="589"/>
      <c r="CY14" s="590"/>
      <c r="CZ14" s="641">
        <v>5.6</v>
      </c>
      <c r="DA14" s="641"/>
      <c r="DB14" s="641"/>
      <c r="DC14" s="641"/>
      <c r="DD14" s="594">
        <v>551806</v>
      </c>
      <c r="DE14" s="589"/>
      <c r="DF14" s="589"/>
      <c r="DG14" s="589"/>
      <c r="DH14" s="589"/>
      <c r="DI14" s="589"/>
      <c r="DJ14" s="589"/>
      <c r="DK14" s="589"/>
      <c r="DL14" s="589"/>
      <c r="DM14" s="589"/>
      <c r="DN14" s="589"/>
      <c r="DO14" s="589"/>
      <c r="DP14" s="590"/>
      <c r="DQ14" s="594">
        <v>768358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31834</v>
      </c>
      <c r="S15" s="589"/>
      <c r="T15" s="589"/>
      <c r="U15" s="589"/>
      <c r="V15" s="589"/>
      <c r="W15" s="589"/>
      <c r="X15" s="589"/>
      <c r="Y15" s="590"/>
      <c r="Z15" s="641">
        <v>0.1</v>
      </c>
      <c r="AA15" s="641"/>
      <c r="AB15" s="641"/>
      <c r="AC15" s="641"/>
      <c r="AD15" s="642">
        <v>31834</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346447</v>
      </c>
      <c r="BH15" s="589"/>
      <c r="BI15" s="589"/>
      <c r="BJ15" s="589"/>
      <c r="BK15" s="589"/>
      <c r="BL15" s="589"/>
      <c r="BM15" s="589"/>
      <c r="BN15" s="590"/>
      <c r="BO15" s="641">
        <v>4.7</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3439788</v>
      </c>
      <c r="CS15" s="589"/>
      <c r="CT15" s="589"/>
      <c r="CU15" s="589"/>
      <c r="CV15" s="589"/>
      <c r="CW15" s="589"/>
      <c r="CX15" s="589"/>
      <c r="CY15" s="590"/>
      <c r="CZ15" s="641">
        <v>15.8</v>
      </c>
      <c r="DA15" s="641"/>
      <c r="DB15" s="641"/>
      <c r="DC15" s="641"/>
      <c r="DD15" s="594">
        <v>1766997</v>
      </c>
      <c r="DE15" s="589"/>
      <c r="DF15" s="589"/>
      <c r="DG15" s="589"/>
      <c r="DH15" s="589"/>
      <c r="DI15" s="589"/>
      <c r="DJ15" s="589"/>
      <c r="DK15" s="589"/>
      <c r="DL15" s="589"/>
      <c r="DM15" s="589"/>
      <c r="DN15" s="589"/>
      <c r="DO15" s="589"/>
      <c r="DP15" s="590"/>
      <c r="DQ15" s="594">
        <v>1857552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4343501</v>
      </c>
      <c r="S16" s="589"/>
      <c r="T16" s="589"/>
      <c r="U16" s="589"/>
      <c r="V16" s="589"/>
      <c r="W16" s="589"/>
      <c r="X16" s="589"/>
      <c r="Y16" s="590"/>
      <c r="Z16" s="641">
        <v>19.3</v>
      </c>
      <c r="AA16" s="641"/>
      <c r="AB16" s="641"/>
      <c r="AC16" s="641"/>
      <c r="AD16" s="642">
        <v>3669360</v>
      </c>
      <c r="AE16" s="642"/>
      <c r="AF16" s="642"/>
      <c r="AG16" s="642"/>
      <c r="AH16" s="642"/>
      <c r="AI16" s="642"/>
      <c r="AJ16" s="642"/>
      <c r="AK16" s="642"/>
      <c r="AL16" s="611">
        <v>31.4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173</v>
      </c>
      <c r="BH16" s="589"/>
      <c r="BI16" s="589"/>
      <c r="BJ16" s="589"/>
      <c r="BK16" s="589"/>
      <c r="BL16" s="589"/>
      <c r="BM16" s="589"/>
      <c r="BN16" s="590"/>
      <c r="BO16" s="641">
        <v>0</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3669360</v>
      </c>
      <c r="S17" s="589"/>
      <c r="T17" s="589"/>
      <c r="U17" s="589"/>
      <c r="V17" s="589"/>
      <c r="W17" s="589"/>
      <c r="X17" s="589"/>
      <c r="Y17" s="590"/>
      <c r="Z17" s="641">
        <v>16.3</v>
      </c>
      <c r="AA17" s="641"/>
      <c r="AB17" s="641"/>
      <c r="AC17" s="641"/>
      <c r="AD17" s="642">
        <v>3669360</v>
      </c>
      <c r="AE17" s="642"/>
      <c r="AF17" s="642"/>
      <c r="AG17" s="642"/>
      <c r="AH17" s="642"/>
      <c r="AI17" s="642"/>
      <c r="AJ17" s="642"/>
      <c r="AK17" s="642"/>
      <c r="AL17" s="611">
        <v>31.4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1471674</v>
      </c>
      <c r="CS17" s="589"/>
      <c r="CT17" s="589"/>
      <c r="CU17" s="589"/>
      <c r="CV17" s="589"/>
      <c r="CW17" s="589"/>
      <c r="CX17" s="589"/>
      <c r="CY17" s="590"/>
      <c r="CZ17" s="641">
        <v>6.8</v>
      </c>
      <c r="DA17" s="641"/>
      <c r="DB17" s="641"/>
      <c r="DC17" s="641"/>
      <c r="DD17" s="594" t="s">
        <v>221</v>
      </c>
      <c r="DE17" s="589"/>
      <c r="DF17" s="589"/>
      <c r="DG17" s="589"/>
      <c r="DH17" s="589"/>
      <c r="DI17" s="589"/>
      <c r="DJ17" s="589"/>
      <c r="DK17" s="589"/>
      <c r="DL17" s="589"/>
      <c r="DM17" s="589"/>
      <c r="DN17" s="589"/>
      <c r="DO17" s="589"/>
      <c r="DP17" s="590"/>
      <c r="DQ17" s="594">
        <v>1450816</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674141</v>
      </c>
      <c r="S18" s="589"/>
      <c r="T18" s="589"/>
      <c r="U18" s="589"/>
      <c r="V18" s="589"/>
      <c r="W18" s="589"/>
      <c r="X18" s="589"/>
      <c r="Y18" s="590"/>
      <c r="Z18" s="641">
        <v>3</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13701</v>
      </c>
      <c r="CS18" s="589"/>
      <c r="CT18" s="589"/>
      <c r="CU18" s="589"/>
      <c r="CV18" s="589"/>
      <c r="CW18" s="589"/>
      <c r="CX18" s="589"/>
      <c r="CY18" s="590"/>
      <c r="CZ18" s="641">
        <v>0.1</v>
      </c>
      <c r="DA18" s="641"/>
      <c r="DB18" s="641"/>
      <c r="DC18" s="641"/>
      <c r="DD18" s="594">
        <v>13701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514091</v>
      </c>
      <c r="BH19" s="589"/>
      <c r="BI19" s="589"/>
      <c r="BJ19" s="589"/>
      <c r="BK19" s="589"/>
      <c r="BL19" s="589"/>
      <c r="BM19" s="589"/>
      <c r="BN19" s="590"/>
      <c r="BO19" s="641">
        <v>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12739380</v>
      </c>
      <c r="S20" s="589"/>
      <c r="T20" s="589"/>
      <c r="U20" s="589"/>
      <c r="V20" s="589"/>
      <c r="W20" s="589"/>
      <c r="X20" s="589"/>
      <c r="Y20" s="590"/>
      <c r="Z20" s="641">
        <v>56.7</v>
      </c>
      <c r="AA20" s="641"/>
      <c r="AB20" s="641"/>
      <c r="AC20" s="641"/>
      <c r="AD20" s="642">
        <v>11562904</v>
      </c>
      <c r="AE20" s="642"/>
      <c r="AF20" s="642"/>
      <c r="AG20" s="642"/>
      <c r="AH20" s="642"/>
      <c r="AI20" s="642"/>
      <c r="AJ20" s="642"/>
      <c r="AK20" s="642"/>
      <c r="AL20" s="611">
        <v>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514091</v>
      </c>
      <c r="BH20" s="589"/>
      <c r="BI20" s="589"/>
      <c r="BJ20" s="589"/>
      <c r="BK20" s="589"/>
      <c r="BL20" s="589"/>
      <c r="BM20" s="589"/>
      <c r="BN20" s="590"/>
      <c r="BO20" s="641">
        <v>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21762015</v>
      </c>
      <c r="CS20" s="589"/>
      <c r="CT20" s="589"/>
      <c r="CU20" s="589"/>
      <c r="CV20" s="589"/>
      <c r="CW20" s="589"/>
      <c r="CX20" s="589"/>
      <c r="CY20" s="590"/>
      <c r="CZ20" s="641">
        <v>100</v>
      </c>
      <c r="DA20" s="641"/>
      <c r="DB20" s="641"/>
      <c r="DC20" s="641"/>
      <c r="DD20" s="594">
        <v>3610644</v>
      </c>
      <c r="DE20" s="589"/>
      <c r="DF20" s="589"/>
      <c r="DG20" s="589"/>
      <c r="DH20" s="589"/>
      <c r="DI20" s="589"/>
      <c r="DJ20" s="589"/>
      <c r="DK20" s="589"/>
      <c r="DL20" s="589"/>
      <c r="DM20" s="589"/>
      <c r="DN20" s="589"/>
      <c r="DO20" s="589"/>
      <c r="DP20" s="590"/>
      <c r="DQ20" s="594">
        <v>14967436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8382</v>
      </c>
      <c r="S21" s="589"/>
      <c r="T21" s="589"/>
      <c r="U21" s="589"/>
      <c r="V21" s="589"/>
      <c r="W21" s="589"/>
      <c r="X21" s="589"/>
      <c r="Y21" s="590"/>
      <c r="Z21" s="641">
        <v>0</v>
      </c>
      <c r="AA21" s="641"/>
      <c r="AB21" s="641"/>
      <c r="AC21" s="641"/>
      <c r="AD21" s="642">
        <v>8382</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11756</v>
      </c>
      <c r="BH21" s="589"/>
      <c r="BI21" s="589"/>
      <c r="BJ21" s="589"/>
      <c r="BK21" s="589"/>
      <c r="BL21" s="589"/>
      <c r="BM21" s="589"/>
      <c r="BN21" s="590"/>
      <c r="BO21" s="641">
        <v>0.2</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92425</v>
      </c>
      <c r="S22" s="589"/>
      <c r="T22" s="589"/>
      <c r="U22" s="589"/>
      <c r="V22" s="589"/>
      <c r="W22" s="589"/>
      <c r="X22" s="589"/>
      <c r="Y22" s="590"/>
      <c r="Z22" s="641">
        <v>0.4</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348603</v>
      </c>
      <c r="S23" s="589"/>
      <c r="T23" s="589"/>
      <c r="U23" s="589"/>
      <c r="V23" s="589"/>
      <c r="W23" s="589"/>
      <c r="X23" s="589"/>
      <c r="Y23" s="590"/>
      <c r="Z23" s="641">
        <v>1.6</v>
      </c>
      <c r="AA23" s="641"/>
      <c r="AB23" s="641"/>
      <c r="AC23" s="641"/>
      <c r="AD23" s="642">
        <v>29853</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502335</v>
      </c>
      <c r="BH23" s="589"/>
      <c r="BI23" s="589"/>
      <c r="BJ23" s="589"/>
      <c r="BK23" s="589"/>
      <c r="BL23" s="589"/>
      <c r="BM23" s="589"/>
      <c r="BN23" s="590"/>
      <c r="BO23" s="641">
        <v>6.8</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131277</v>
      </c>
      <c r="S24" s="589"/>
      <c r="T24" s="589"/>
      <c r="U24" s="589"/>
      <c r="V24" s="589"/>
      <c r="W24" s="589"/>
      <c r="X24" s="589"/>
      <c r="Y24" s="590"/>
      <c r="Z24" s="641">
        <v>0.6</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9145510</v>
      </c>
      <c r="CS24" s="639"/>
      <c r="CT24" s="639"/>
      <c r="CU24" s="639"/>
      <c r="CV24" s="639"/>
      <c r="CW24" s="639"/>
      <c r="CX24" s="639"/>
      <c r="CY24" s="686"/>
      <c r="CZ24" s="690">
        <v>42</v>
      </c>
      <c r="DA24" s="691"/>
      <c r="DB24" s="691"/>
      <c r="DC24" s="692"/>
      <c r="DD24" s="685">
        <v>6378530</v>
      </c>
      <c r="DE24" s="639"/>
      <c r="DF24" s="639"/>
      <c r="DG24" s="639"/>
      <c r="DH24" s="639"/>
      <c r="DI24" s="639"/>
      <c r="DJ24" s="639"/>
      <c r="DK24" s="686"/>
      <c r="DL24" s="685">
        <v>6371458</v>
      </c>
      <c r="DM24" s="639"/>
      <c r="DN24" s="639"/>
      <c r="DO24" s="639"/>
      <c r="DP24" s="639"/>
      <c r="DQ24" s="639"/>
      <c r="DR24" s="639"/>
      <c r="DS24" s="639"/>
      <c r="DT24" s="639"/>
      <c r="DU24" s="639"/>
      <c r="DV24" s="686"/>
      <c r="DW24" s="687">
        <v>50.2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2439689</v>
      </c>
      <c r="S25" s="589"/>
      <c r="T25" s="589"/>
      <c r="U25" s="589"/>
      <c r="V25" s="589"/>
      <c r="W25" s="589"/>
      <c r="X25" s="589"/>
      <c r="Y25" s="590"/>
      <c r="Z25" s="641">
        <v>10.9</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3872303</v>
      </c>
      <c r="CS25" s="607"/>
      <c r="CT25" s="607"/>
      <c r="CU25" s="607"/>
      <c r="CV25" s="607"/>
      <c r="CW25" s="607"/>
      <c r="CX25" s="607"/>
      <c r="CY25" s="608"/>
      <c r="CZ25" s="591">
        <v>17.8</v>
      </c>
      <c r="DA25" s="609"/>
      <c r="DB25" s="609"/>
      <c r="DC25" s="610"/>
      <c r="DD25" s="594">
        <v>3579956</v>
      </c>
      <c r="DE25" s="607"/>
      <c r="DF25" s="607"/>
      <c r="DG25" s="607"/>
      <c r="DH25" s="607"/>
      <c r="DI25" s="607"/>
      <c r="DJ25" s="607"/>
      <c r="DK25" s="608"/>
      <c r="DL25" s="594">
        <v>3577261</v>
      </c>
      <c r="DM25" s="607"/>
      <c r="DN25" s="607"/>
      <c r="DO25" s="607"/>
      <c r="DP25" s="607"/>
      <c r="DQ25" s="607"/>
      <c r="DR25" s="607"/>
      <c r="DS25" s="607"/>
      <c r="DT25" s="607"/>
      <c r="DU25" s="607"/>
      <c r="DV25" s="608"/>
      <c r="DW25" s="611">
        <v>28.2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2548703</v>
      </c>
      <c r="CS26" s="589"/>
      <c r="CT26" s="589"/>
      <c r="CU26" s="589"/>
      <c r="CV26" s="589"/>
      <c r="CW26" s="589"/>
      <c r="CX26" s="589"/>
      <c r="CY26" s="590"/>
      <c r="CZ26" s="591">
        <v>11.7</v>
      </c>
      <c r="DA26" s="609"/>
      <c r="DB26" s="609"/>
      <c r="DC26" s="610"/>
      <c r="DD26" s="594">
        <v>2314450</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1612214</v>
      </c>
      <c r="S27" s="589"/>
      <c r="T27" s="589"/>
      <c r="U27" s="589"/>
      <c r="V27" s="589"/>
      <c r="W27" s="589"/>
      <c r="X27" s="589"/>
      <c r="Y27" s="590"/>
      <c r="Z27" s="641">
        <v>7.2</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7358257</v>
      </c>
      <c r="BH27" s="589"/>
      <c r="BI27" s="589"/>
      <c r="BJ27" s="589"/>
      <c r="BK27" s="589"/>
      <c r="BL27" s="589"/>
      <c r="BM27" s="589"/>
      <c r="BN27" s="590"/>
      <c r="BO27" s="641">
        <v>100</v>
      </c>
      <c r="BP27" s="641"/>
      <c r="BQ27" s="641"/>
      <c r="BR27" s="641"/>
      <c r="BS27" s="594">
        <v>74205</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3801533</v>
      </c>
      <c r="CS27" s="607"/>
      <c r="CT27" s="607"/>
      <c r="CU27" s="607"/>
      <c r="CV27" s="607"/>
      <c r="CW27" s="607"/>
      <c r="CX27" s="607"/>
      <c r="CY27" s="608"/>
      <c r="CZ27" s="591">
        <v>17.5</v>
      </c>
      <c r="DA27" s="609"/>
      <c r="DB27" s="609"/>
      <c r="DC27" s="610"/>
      <c r="DD27" s="594">
        <v>1347758</v>
      </c>
      <c r="DE27" s="607"/>
      <c r="DF27" s="607"/>
      <c r="DG27" s="607"/>
      <c r="DH27" s="607"/>
      <c r="DI27" s="607"/>
      <c r="DJ27" s="607"/>
      <c r="DK27" s="608"/>
      <c r="DL27" s="594">
        <v>1343381</v>
      </c>
      <c r="DM27" s="607"/>
      <c r="DN27" s="607"/>
      <c r="DO27" s="607"/>
      <c r="DP27" s="607"/>
      <c r="DQ27" s="607"/>
      <c r="DR27" s="607"/>
      <c r="DS27" s="607"/>
      <c r="DT27" s="607"/>
      <c r="DU27" s="607"/>
      <c r="DV27" s="608"/>
      <c r="DW27" s="611">
        <v>10.6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218016</v>
      </c>
      <c r="S28" s="589"/>
      <c r="T28" s="589"/>
      <c r="U28" s="589"/>
      <c r="V28" s="589"/>
      <c r="W28" s="589"/>
      <c r="X28" s="589"/>
      <c r="Y28" s="590"/>
      <c r="Z28" s="641">
        <v>1</v>
      </c>
      <c r="AA28" s="641"/>
      <c r="AB28" s="641"/>
      <c r="AC28" s="641"/>
      <c r="AD28" s="642">
        <v>72901</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1471674</v>
      </c>
      <c r="CS28" s="589"/>
      <c r="CT28" s="589"/>
      <c r="CU28" s="589"/>
      <c r="CV28" s="589"/>
      <c r="CW28" s="589"/>
      <c r="CX28" s="589"/>
      <c r="CY28" s="590"/>
      <c r="CZ28" s="591">
        <v>6.8</v>
      </c>
      <c r="DA28" s="609"/>
      <c r="DB28" s="609"/>
      <c r="DC28" s="610"/>
      <c r="DD28" s="594">
        <v>1450816</v>
      </c>
      <c r="DE28" s="589"/>
      <c r="DF28" s="589"/>
      <c r="DG28" s="589"/>
      <c r="DH28" s="589"/>
      <c r="DI28" s="589"/>
      <c r="DJ28" s="589"/>
      <c r="DK28" s="590"/>
      <c r="DL28" s="594">
        <v>1450816</v>
      </c>
      <c r="DM28" s="589"/>
      <c r="DN28" s="589"/>
      <c r="DO28" s="589"/>
      <c r="DP28" s="589"/>
      <c r="DQ28" s="589"/>
      <c r="DR28" s="589"/>
      <c r="DS28" s="589"/>
      <c r="DT28" s="589"/>
      <c r="DU28" s="589"/>
      <c r="DV28" s="590"/>
      <c r="DW28" s="611">
        <v>11.4</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52997</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1471674</v>
      </c>
      <c r="CS29" s="607"/>
      <c r="CT29" s="607"/>
      <c r="CU29" s="607"/>
      <c r="CV29" s="607"/>
      <c r="CW29" s="607"/>
      <c r="CX29" s="607"/>
      <c r="CY29" s="608"/>
      <c r="CZ29" s="591">
        <v>6.8</v>
      </c>
      <c r="DA29" s="609"/>
      <c r="DB29" s="609"/>
      <c r="DC29" s="610"/>
      <c r="DD29" s="594">
        <v>1450816</v>
      </c>
      <c r="DE29" s="607"/>
      <c r="DF29" s="607"/>
      <c r="DG29" s="607"/>
      <c r="DH29" s="607"/>
      <c r="DI29" s="607"/>
      <c r="DJ29" s="607"/>
      <c r="DK29" s="608"/>
      <c r="DL29" s="594">
        <v>1450816</v>
      </c>
      <c r="DM29" s="607"/>
      <c r="DN29" s="607"/>
      <c r="DO29" s="607"/>
      <c r="DP29" s="607"/>
      <c r="DQ29" s="607"/>
      <c r="DR29" s="607"/>
      <c r="DS29" s="607"/>
      <c r="DT29" s="607"/>
      <c r="DU29" s="607"/>
      <c r="DV29" s="608"/>
      <c r="DW29" s="611">
        <v>11.4</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1086886</v>
      </c>
      <c r="S30" s="589"/>
      <c r="T30" s="589"/>
      <c r="U30" s="589"/>
      <c r="V30" s="589"/>
      <c r="W30" s="589"/>
      <c r="X30" s="589"/>
      <c r="Y30" s="590"/>
      <c r="Z30" s="641">
        <v>4.8</v>
      </c>
      <c r="AA30" s="641"/>
      <c r="AB30" s="641"/>
      <c r="AC30" s="641"/>
      <c r="AD30" s="642">
        <v>7626</v>
      </c>
      <c r="AE30" s="642"/>
      <c r="AF30" s="642"/>
      <c r="AG30" s="642"/>
      <c r="AH30" s="642"/>
      <c r="AI30" s="642"/>
      <c r="AJ30" s="642"/>
      <c r="AK30" s="642"/>
      <c r="AL30" s="611">
        <v>0.1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98.9</v>
      </c>
      <c r="BH30" s="655"/>
      <c r="BI30" s="655"/>
      <c r="BJ30" s="655"/>
      <c r="BK30" s="655"/>
      <c r="BL30" s="655"/>
      <c r="BM30" s="656">
        <v>95</v>
      </c>
      <c r="BN30" s="655"/>
      <c r="BO30" s="655"/>
      <c r="BP30" s="655"/>
      <c r="BQ30" s="657"/>
      <c r="BR30" s="654">
        <v>98.8</v>
      </c>
      <c r="BS30" s="655"/>
      <c r="BT30" s="655"/>
      <c r="BU30" s="655"/>
      <c r="BV30" s="655"/>
      <c r="BW30" s="655"/>
      <c r="BX30" s="656">
        <v>94.5</v>
      </c>
      <c r="BY30" s="655"/>
      <c r="BZ30" s="655"/>
      <c r="CA30" s="655"/>
      <c r="CB30" s="657"/>
      <c r="CD30" s="660"/>
      <c r="CE30" s="661"/>
      <c r="CF30" s="625" t="s">
        <v>293</v>
      </c>
      <c r="CG30" s="622"/>
      <c r="CH30" s="622"/>
      <c r="CI30" s="622"/>
      <c r="CJ30" s="622"/>
      <c r="CK30" s="622"/>
      <c r="CL30" s="622"/>
      <c r="CM30" s="622"/>
      <c r="CN30" s="622"/>
      <c r="CO30" s="622"/>
      <c r="CP30" s="622"/>
      <c r="CQ30" s="623"/>
      <c r="CR30" s="588">
        <v>1321906</v>
      </c>
      <c r="CS30" s="589"/>
      <c r="CT30" s="589"/>
      <c r="CU30" s="589"/>
      <c r="CV30" s="589"/>
      <c r="CW30" s="589"/>
      <c r="CX30" s="589"/>
      <c r="CY30" s="590"/>
      <c r="CZ30" s="591">
        <v>6.1</v>
      </c>
      <c r="DA30" s="609"/>
      <c r="DB30" s="609"/>
      <c r="DC30" s="610"/>
      <c r="DD30" s="594">
        <v>1301048</v>
      </c>
      <c r="DE30" s="589"/>
      <c r="DF30" s="589"/>
      <c r="DG30" s="589"/>
      <c r="DH30" s="589"/>
      <c r="DI30" s="589"/>
      <c r="DJ30" s="589"/>
      <c r="DK30" s="590"/>
      <c r="DL30" s="594">
        <v>1301048</v>
      </c>
      <c r="DM30" s="589"/>
      <c r="DN30" s="589"/>
      <c r="DO30" s="589"/>
      <c r="DP30" s="589"/>
      <c r="DQ30" s="589"/>
      <c r="DR30" s="589"/>
      <c r="DS30" s="589"/>
      <c r="DT30" s="589"/>
      <c r="DU30" s="589"/>
      <c r="DV30" s="590"/>
      <c r="DW30" s="611">
        <v>10.3</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676239</v>
      </c>
      <c r="S31" s="589"/>
      <c r="T31" s="589"/>
      <c r="U31" s="589"/>
      <c r="V31" s="589"/>
      <c r="W31" s="589"/>
      <c r="X31" s="589"/>
      <c r="Y31" s="590"/>
      <c r="Z31" s="641">
        <v>3</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96</v>
      </c>
      <c r="BN31" s="653"/>
      <c r="BO31" s="653"/>
      <c r="BP31" s="653"/>
      <c r="BQ31" s="617"/>
      <c r="BR31" s="652">
        <v>98.6</v>
      </c>
      <c r="BS31" s="607"/>
      <c r="BT31" s="607"/>
      <c r="BU31" s="607"/>
      <c r="BV31" s="607"/>
      <c r="BW31" s="607"/>
      <c r="BX31" s="643">
        <v>95.6</v>
      </c>
      <c r="BY31" s="653"/>
      <c r="BZ31" s="653"/>
      <c r="CA31" s="653"/>
      <c r="CB31" s="617"/>
      <c r="CD31" s="660"/>
      <c r="CE31" s="661"/>
      <c r="CF31" s="625" t="s">
        <v>297</v>
      </c>
      <c r="CG31" s="622"/>
      <c r="CH31" s="622"/>
      <c r="CI31" s="622"/>
      <c r="CJ31" s="622"/>
      <c r="CK31" s="622"/>
      <c r="CL31" s="622"/>
      <c r="CM31" s="622"/>
      <c r="CN31" s="622"/>
      <c r="CO31" s="622"/>
      <c r="CP31" s="622"/>
      <c r="CQ31" s="623"/>
      <c r="CR31" s="588">
        <v>149768</v>
      </c>
      <c r="CS31" s="607"/>
      <c r="CT31" s="607"/>
      <c r="CU31" s="607"/>
      <c r="CV31" s="607"/>
      <c r="CW31" s="607"/>
      <c r="CX31" s="607"/>
      <c r="CY31" s="608"/>
      <c r="CZ31" s="591">
        <v>0.7</v>
      </c>
      <c r="DA31" s="609"/>
      <c r="DB31" s="609"/>
      <c r="DC31" s="610"/>
      <c r="DD31" s="594">
        <v>149768</v>
      </c>
      <c r="DE31" s="607"/>
      <c r="DF31" s="607"/>
      <c r="DG31" s="607"/>
      <c r="DH31" s="607"/>
      <c r="DI31" s="607"/>
      <c r="DJ31" s="607"/>
      <c r="DK31" s="608"/>
      <c r="DL31" s="594">
        <v>149768</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627331</v>
      </c>
      <c r="S32" s="589"/>
      <c r="T32" s="589"/>
      <c r="U32" s="589"/>
      <c r="V32" s="589"/>
      <c r="W32" s="589"/>
      <c r="X32" s="589"/>
      <c r="Y32" s="590"/>
      <c r="Z32" s="641">
        <v>2.8</v>
      </c>
      <c r="AA32" s="641"/>
      <c r="AB32" s="641"/>
      <c r="AC32" s="641"/>
      <c r="AD32" s="642">
        <v>494</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98.9</v>
      </c>
      <c r="BH32" s="573"/>
      <c r="BI32" s="573"/>
      <c r="BJ32" s="573"/>
      <c r="BK32" s="573"/>
      <c r="BL32" s="573"/>
      <c r="BM32" s="636">
        <v>93.7</v>
      </c>
      <c r="BN32" s="573"/>
      <c r="BO32" s="573"/>
      <c r="BP32" s="573"/>
      <c r="BQ32" s="630"/>
      <c r="BR32" s="651">
        <v>98.8</v>
      </c>
      <c r="BS32" s="573"/>
      <c r="BT32" s="573"/>
      <c r="BU32" s="573"/>
      <c r="BV32" s="573"/>
      <c r="BW32" s="573"/>
      <c r="BX32" s="636">
        <v>93.1</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2420800</v>
      </c>
      <c r="S33" s="589"/>
      <c r="T33" s="589"/>
      <c r="U33" s="589"/>
      <c r="V33" s="589"/>
      <c r="W33" s="589"/>
      <c r="X33" s="589"/>
      <c r="Y33" s="590"/>
      <c r="Z33" s="641">
        <v>10.8</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9005861</v>
      </c>
      <c r="CS33" s="607"/>
      <c r="CT33" s="607"/>
      <c r="CU33" s="607"/>
      <c r="CV33" s="607"/>
      <c r="CW33" s="607"/>
      <c r="CX33" s="607"/>
      <c r="CY33" s="608"/>
      <c r="CZ33" s="591">
        <v>41.4</v>
      </c>
      <c r="DA33" s="609"/>
      <c r="DB33" s="609"/>
      <c r="DC33" s="610"/>
      <c r="DD33" s="594">
        <v>7489257</v>
      </c>
      <c r="DE33" s="607"/>
      <c r="DF33" s="607"/>
      <c r="DG33" s="607"/>
      <c r="DH33" s="607"/>
      <c r="DI33" s="607"/>
      <c r="DJ33" s="607"/>
      <c r="DK33" s="608"/>
      <c r="DL33" s="594">
        <v>4696377</v>
      </c>
      <c r="DM33" s="607"/>
      <c r="DN33" s="607"/>
      <c r="DO33" s="607"/>
      <c r="DP33" s="607"/>
      <c r="DQ33" s="607"/>
      <c r="DR33" s="607"/>
      <c r="DS33" s="607"/>
      <c r="DT33" s="607"/>
      <c r="DU33" s="607"/>
      <c r="DV33" s="608"/>
      <c r="DW33" s="611">
        <v>37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2560640</v>
      </c>
      <c r="CS34" s="589"/>
      <c r="CT34" s="589"/>
      <c r="CU34" s="589"/>
      <c r="CV34" s="589"/>
      <c r="CW34" s="589"/>
      <c r="CX34" s="589"/>
      <c r="CY34" s="590"/>
      <c r="CZ34" s="591">
        <v>11.8</v>
      </c>
      <c r="DA34" s="609"/>
      <c r="DB34" s="609"/>
      <c r="DC34" s="610"/>
      <c r="DD34" s="594">
        <v>2024907</v>
      </c>
      <c r="DE34" s="589"/>
      <c r="DF34" s="589"/>
      <c r="DG34" s="589"/>
      <c r="DH34" s="589"/>
      <c r="DI34" s="589"/>
      <c r="DJ34" s="589"/>
      <c r="DK34" s="590"/>
      <c r="DL34" s="594">
        <v>1376099</v>
      </c>
      <c r="DM34" s="589"/>
      <c r="DN34" s="589"/>
      <c r="DO34" s="589"/>
      <c r="DP34" s="589"/>
      <c r="DQ34" s="589"/>
      <c r="DR34" s="589"/>
      <c r="DS34" s="589"/>
      <c r="DT34" s="589"/>
      <c r="DU34" s="589"/>
      <c r="DV34" s="590"/>
      <c r="DW34" s="611">
        <v>10.9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1000000</v>
      </c>
      <c r="S35" s="589"/>
      <c r="T35" s="589"/>
      <c r="U35" s="589"/>
      <c r="V35" s="589"/>
      <c r="W35" s="589"/>
      <c r="X35" s="589"/>
      <c r="Y35" s="590"/>
      <c r="Z35" s="641">
        <v>4.5</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4009198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191036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222988</v>
      </c>
      <c r="CS35" s="607"/>
      <c r="CT35" s="607"/>
      <c r="CU35" s="607"/>
      <c r="CV35" s="607"/>
      <c r="CW35" s="607"/>
      <c r="CX35" s="607"/>
      <c r="CY35" s="608"/>
      <c r="CZ35" s="591">
        <v>1</v>
      </c>
      <c r="DA35" s="609"/>
      <c r="DB35" s="609"/>
      <c r="DC35" s="610"/>
      <c r="DD35" s="594">
        <v>193970</v>
      </c>
      <c r="DE35" s="607"/>
      <c r="DF35" s="607"/>
      <c r="DG35" s="607"/>
      <c r="DH35" s="607"/>
      <c r="DI35" s="607"/>
      <c r="DJ35" s="607"/>
      <c r="DK35" s="608"/>
      <c r="DL35" s="594">
        <v>191321</v>
      </c>
      <c r="DM35" s="607"/>
      <c r="DN35" s="607"/>
      <c r="DO35" s="607"/>
      <c r="DP35" s="607"/>
      <c r="DQ35" s="607"/>
      <c r="DR35" s="607"/>
      <c r="DS35" s="607"/>
      <c r="DT35" s="607"/>
      <c r="DU35" s="607"/>
      <c r="DV35" s="608"/>
      <c r="DW35" s="611">
        <v>1.5</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22454239</v>
      </c>
      <c r="S36" s="629"/>
      <c r="T36" s="629"/>
      <c r="U36" s="629"/>
      <c r="V36" s="629"/>
      <c r="W36" s="629"/>
      <c r="X36" s="629"/>
      <c r="Y36" s="632"/>
      <c r="Z36" s="633">
        <v>100</v>
      </c>
      <c r="AA36" s="633"/>
      <c r="AB36" s="633"/>
      <c r="AC36" s="633"/>
      <c r="AD36" s="634">
        <v>11682160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1088795</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121051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1820990</v>
      </c>
      <c r="CS36" s="589"/>
      <c r="CT36" s="589"/>
      <c r="CU36" s="589"/>
      <c r="CV36" s="589"/>
      <c r="CW36" s="589"/>
      <c r="CX36" s="589"/>
      <c r="CY36" s="590"/>
      <c r="CZ36" s="591">
        <v>8.4</v>
      </c>
      <c r="DA36" s="609"/>
      <c r="DB36" s="609"/>
      <c r="DC36" s="610"/>
      <c r="DD36" s="594">
        <v>1550023</v>
      </c>
      <c r="DE36" s="589"/>
      <c r="DF36" s="589"/>
      <c r="DG36" s="589"/>
      <c r="DH36" s="589"/>
      <c r="DI36" s="589"/>
      <c r="DJ36" s="589"/>
      <c r="DK36" s="590"/>
      <c r="DL36" s="594">
        <v>966346</v>
      </c>
      <c r="DM36" s="589"/>
      <c r="DN36" s="589"/>
      <c r="DO36" s="589"/>
      <c r="DP36" s="589"/>
      <c r="DQ36" s="589"/>
      <c r="DR36" s="589"/>
      <c r="DS36" s="589"/>
      <c r="DT36" s="589"/>
      <c r="DU36" s="589"/>
      <c r="DV36" s="590"/>
      <c r="DW36" s="611">
        <v>7.6</v>
      </c>
      <c r="DX36" s="612"/>
      <c r="DY36" s="612"/>
      <c r="DZ36" s="612"/>
      <c r="EA36" s="612"/>
      <c r="EB36" s="612"/>
      <c r="EC36" s="613"/>
    </row>
    <row r="37" spans="2:133" ht="11.25" customHeight="1">
      <c r="AQ37" s="614" t="s">
        <v>315</v>
      </c>
      <c r="AR37" s="615"/>
      <c r="AS37" s="615"/>
      <c r="AT37" s="615"/>
      <c r="AU37" s="615"/>
      <c r="AV37" s="615"/>
      <c r="AW37" s="615"/>
      <c r="AX37" s="615"/>
      <c r="AY37" s="616"/>
      <c r="AZ37" s="588">
        <v>856134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8924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99036</v>
      </c>
      <c r="CS37" s="607"/>
      <c r="CT37" s="607"/>
      <c r="CU37" s="607"/>
      <c r="CV37" s="607"/>
      <c r="CW37" s="607"/>
      <c r="CX37" s="607"/>
      <c r="CY37" s="608"/>
      <c r="CZ37" s="591">
        <v>0.5</v>
      </c>
      <c r="DA37" s="609"/>
      <c r="DB37" s="609"/>
      <c r="DC37" s="610"/>
      <c r="DD37" s="594">
        <v>98692</v>
      </c>
      <c r="DE37" s="607"/>
      <c r="DF37" s="607"/>
      <c r="DG37" s="607"/>
      <c r="DH37" s="607"/>
      <c r="DI37" s="607"/>
      <c r="DJ37" s="607"/>
      <c r="DK37" s="608"/>
      <c r="DL37" s="594">
        <v>92427</v>
      </c>
      <c r="DM37" s="607"/>
      <c r="DN37" s="607"/>
      <c r="DO37" s="607"/>
      <c r="DP37" s="607"/>
      <c r="DQ37" s="607"/>
      <c r="DR37" s="607"/>
      <c r="DS37" s="607"/>
      <c r="DT37" s="607"/>
      <c r="DU37" s="607"/>
      <c r="DV37" s="608"/>
      <c r="DW37" s="611">
        <v>0.7</v>
      </c>
      <c r="DX37" s="612"/>
      <c r="DY37" s="612"/>
      <c r="DZ37" s="612"/>
      <c r="EA37" s="612"/>
      <c r="EB37" s="612"/>
      <c r="EC37" s="613"/>
    </row>
    <row r="38" spans="2:133" ht="11.25" customHeight="1">
      <c r="AQ38" s="614" t="s">
        <v>318</v>
      </c>
      <c r="AR38" s="615"/>
      <c r="AS38" s="615"/>
      <c r="AT38" s="615"/>
      <c r="AU38" s="615"/>
      <c r="AV38" s="615"/>
      <c r="AW38" s="615"/>
      <c r="AX38" s="615"/>
      <c r="AY38" s="616"/>
      <c r="AZ38" s="588">
        <v>153796</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15404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2760111</v>
      </c>
      <c r="CS38" s="589"/>
      <c r="CT38" s="589"/>
      <c r="CU38" s="589"/>
      <c r="CV38" s="589"/>
      <c r="CW38" s="589"/>
      <c r="CX38" s="589"/>
      <c r="CY38" s="590"/>
      <c r="CZ38" s="591">
        <v>12.7</v>
      </c>
      <c r="DA38" s="609"/>
      <c r="DB38" s="609"/>
      <c r="DC38" s="610"/>
      <c r="DD38" s="594">
        <v>2449189</v>
      </c>
      <c r="DE38" s="589"/>
      <c r="DF38" s="589"/>
      <c r="DG38" s="589"/>
      <c r="DH38" s="589"/>
      <c r="DI38" s="589"/>
      <c r="DJ38" s="589"/>
      <c r="DK38" s="590"/>
      <c r="DL38" s="594">
        <v>2162611</v>
      </c>
      <c r="DM38" s="589"/>
      <c r="DN38" s="589"/>
      <c r="DO38" s="589"/>
      <c r="DP38" s="589"/>
      <c r="DQ38" s="589"/>
      <c r="DR38" s="589"/>
      <c r="DS38" s="589"/>
      <c r="DT38" s="589"/>
      <c r="DU38" s="589"/>
      <c r="DV38" s="590"/>
      <c r="DW38" s="611">
        <v>17.100000000000001</v>
      </c>
      <c r="DX38" s="612"/>
      <c r="DY38" s="612"/>
      <c r="DZ38" s="612"/>
      <c r="EA38" s="612"/>
      <c r="EB38" s="612"/>
      <c r="EC38" s="613"/>
    </row>
    <row r="39" spans="2:133" ht="11.25" customHeight="1">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97</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1112794</v>
      </c>
      <c r="CS39" s="607"/>
      <c r="CT39" s="607"/>
      <c r="CU39" s="607"/>
      <c r="CV39" s="607"/>
      <c r="CW39" s="607"/>
      <c r="CX39" s="607"/>
      <c r="CY39" s="608"/>
      <c r="CZ39" s="591">
        <v>5.0999999999999996</v>
      </c>
      <c r="DA39" s="609"/>
      <c r="DB39" s="609"/>
      <c r="DC39" s="610"/>
      <c r="DD39" s="594">
        <v>897830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428156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528338</v>
      </c>
      <c r="CS40" s="589"/>
      <c r="CT40" s="589"/>
      <c r="CU40" s="589"/>
      <c r="CV40" s="589"/>
      <c r="CW40" s="589"/>
      <c r="CX40" s="589"/>
      <c r="CY40" s="590"/>
      <c r="CZ40" s="591">
        <v>2.4</v>
      </c>
      <c r="DA40" s="609"/>
      <c r="DB40" s="609"/>
      <c r="DC40" s="610"/>
      <c r="DD40" s="594">
        <v>373338</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1482317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3610644</v>
      </c>
      <c r="CS42" s="589"/>
      <c r="CT42" s="589"/>
      <c r="CU42" s="589"/>
      <c r="CV42" s="589"/>
      <c r="CW42" s="589"/>
      <c r="CX42" s="589"/>
      <c r="CY42" s="590"/>
      <c r="CZ42" s="591">
        <v>16.600000000000001</v>
      </c>
      <c r="DA42" s="592"/>
      <c r="DB42" s="592"/>
      <c r="DC42" s="593"/>
      <c r="DD42" s="594">
        <v>1099649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75639</v>
      </c>
      <c r="CS43" s="607"/>
      <c r="CT43" s="607"/>
      <c r="CU43" s="607"/>
      <c r="CV43" s="607"/>
      <c r="CW43" s="607"/>
      <c r="CX43" s="607"/>
      <c r="CY43" s="608"/>
      <c r="CZ43" s="591">
        <v>0.3</v>
      </c>
      <c r="DA43" s="609"/>
      <c r="DB43" s="609"/>
      <c r="DC43" s="610"/>
      <c r="DD43" s="594">
        <v>75639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3610644</v>
      </c>
      <c r="CS44" s="589"/>
      <c r="CT44" s="589"/>
      <c r="CU44" s="589"/>
      <c r="CV44" s="589"/>
      <c r="CW44" s="589"/>
      <c r="CX44" s="589"/>
      <c r="CY44" s="590"/>
      <c r="CZ44" s="591">
        <v>16.600000000000001</v>
      </c>
      <c r="DA44" s="592"/>
      <c r="DB44" s="592"/>
      <c r="DC44" s="593"/>
      <c r="DD44" s="594">
        <v>1099649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1340510</v>
      </c>
      <c r="CS45" s="607"/>
      <c r="CT45" s="607"/>
      <c r="CU45" s="607"/>
      <c r="CV45" s="607"/>
      <c r="CW45" s="607"/>
      <c r="CX45" s="607"/>
      <c r="CY45" s="608"/>
      <c r="CZ45" s="591">
        <v>6.2</v>
      </c>
      <c r="DA45" s="609"/>
      <c r="DB45" s="609"/>
      <c r="DC45" s="610"/>
      <c r="DD45" s="594">
        <v>72108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2226225</v>
      </c>
      <c r="CS46" s="589"/>
      <c r="CT46" s="589"/>
      <c r="CU46" s="589"/>
      <c r="CV46" s="589"/>
      <c r="CW46" s="589"/>
      <c r="CX46" s="589"/>
      <c r="CY46" s="590"/>
      <c r="CZ46" s="591">
        <v>10.199999999999999</v>
      </c>
      <c r="DA46" s="592"/>
      <c r="DB46" s="592"/>
      <c r="DC46" s="593"/>
      <c r="DD46" s="594">
        <v>1016637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340</v>
      </c>
      <c r="CS47" s="607"/>
      <c r="CT47" s="607"/>
      <c r="CU47" s="607"/>
      <c r="CV47" s="607"/>
      <c r="CW47" s="607"/>
      <c r="CX47" s="607"/>
      <c r="CY47" s="608"/>
      <c r="CZ47" s="591" t="s">
        <v>340</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21762015</v>
      </c>
      <c r="CS49" s="573"/>
      <c r="CT49" s="573"/>
      <c r="CU49" s="573"/>
      <c r="CV49" s="573"/>
      <c r="CW49" s="573"/>
      <c r="CX49" s="573"/>
      <c r="CY49" s="574"/>
      <c r="CZ49" s="575">
        <v>100</v>
      </c>
      <c r="DA49" s="576"/>
      <c r="DB49" s="576"/>
      <c r="DC49" s="577"/>
      <c r="DD49" s="578">
        <v>14967436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7"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2" t="s">
        <v>362</v>
      </c>
      <c r="DH5" s="1093"/>
      <c r="DI5" s="1093"/>
      <c r="DJ5" s="1093"/>
      <c r="DK5" s="1094"/>
      <c r="DL5" s="1092" t="s">
        <v>363</v>
      </c>
      <c r="DM5" s="1093"/>
      <c r="DN5" s="1093"/>
      <c r="DO5" s="1093"/>
      <c r="DP5" s="1094"/>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8"/>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5"/>
      <c r="DH6" s="1096"/>
      <c r="DI6" s="1096"/>
      <c r="DJ6" s="1096"/>
      <c r="DK6" s="1097"/>
      <c r="DL6" s="1095"/>
      <c r="DM6" s="1096"/>
      <c r="DN6" s="1096"/>
      <c r="DO6" s="1096"/>
      <c r="DP6" s="1097"/>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098">
        <v>22450</v>
      </c>
      <c r="R7" s="1099"/>
      <c r="S7" s="1099"/>
      <c r="T7" s="1099"/>
      <c r="U7" s="1099"/>
      <c r="V7" s="1099">
        <v>21758</v>
      </c>
      <c r="W7" s="1099"/>
      <c r="X7" s="1099"/>
      <c r="Y7" s="1099"/>
      <c r="Z7" s="1099"/>
      <c r="AA7" s="1099">
        <v>692</v>
      </c>
      <c r="AB7" s="1099"/>
      <c r="AC7" s="1099"/>
      <c r="AD7" s="1099"/>
      <c r="AE7" s="1100"/>
      <c r="AF7" s="1101">
        <v>607</v>
      </c>
      <c r="AG7" s="1102"/>
      <c r="AH7" s="1102"/>
      <c r="AI7" s="1102"/>
      <c r="AJ7" s="1103"/>
      <c r="AK7" s="1087">
        <v>1087</v>
      </c>
      <c r="AL7" s="1088"/>
      <c r="AM7" s="1088"/>
      <c r="AN7" s="1088"/>
      <c r="AO7" s="1088"/>
      <c r="AP7" s="1088">
        <v>13566</v>
      </c>
      <c r="AQ7" s="1088"/>
      <c r="AR7" s="1088"/>
      <c r="AS7" s="1088"/>
      <c r="AT7" s="1088"/>
      <c r="AU7" s="1080" t="s">
        <v>568</v>
      </c>
      <c r="AV7" s="1080"/>
      <c r="AW7" s="1080"/>
      <c r="AX7" s="1080"/>
      <c r="AY7" s="1081"/>
      <c r="AZ7" s="203"/>
      <c r="BA7" s="203"/>
      <c r="BB7" s="203"/>
      <c r="BC7" s="203"/>
      <c r="BD7" s="203"/>
      <c r="BE7" s="204"/>
      <c r="BF7" s="204"/>
      <c r="BG7" s="204"/>
      <c r="BH7" s="204"/>
      <c r="BI7" s="204"/>
      <c r="BJ7" s="204"/>
      <c r="BK7" s="204"/>
      <c r="BL7" s="204"/>
      <c r="BM7" s="204"/>
      <c r="BN7" s="204"/>
      <c r="BO7" s="204"/>
      <c r="BP7" s="204"/>
      <c r="BQ7" s="210">
        <v>1</v>
      </c>
      <c r="BR7" s="211"/>
      <c r="BS7" s="1089" t="s">
        <v>565</v>
      </c>
      <c r="BT7" s="1090"/>
      <c r="BU7" s="1090"/>
      <c r="BV7" s="1090"/>
      <c r="BW7" s="1090"/>
      <c r="BX7" s="1090"/>
      <c r="BY7" s="1090"/>
      <c r="BZ7" s="1090"/>
      <c r="CA7" s="1090"/>
      <c r="CB7" s="1090"/>
      <c r="CC7" s="1090"/>
      <c r="CD7" s="1090"/>
      <c r="CE7" s="1090"/>
      <c r="CF7" s="1090"/>
      <c r="CG7" s="1091"/>
      <c r="CH7" s="1084">
        <v>0</v>
      </c>
      <c r="CI7" s="1085"/>
      <c r="CJ7" s="1085"/>
      <c r="CK7" s="1085"/>
      <c r="CL7" s="1086"/>
      <c r="CM7" s="1084">
        <v>30</v>
      </c>
      <c r="CN7" s="1085"/>
      <c r="CO7" s="1085"/>
      <c r="CP7" s="1085"/>
      <c r="CQ7" s="1086"/>
      <c r="CR7" s="1084">
        <v>30</v>
      </c>
      <c r="CS7" s="1085"/>
      <c r="CT7" s="1085"/>
      <c r="CU7" s="1085"/>
      <c r="CV7" s="1086"/>
      <c r="CW7" s="1084" t="s">
        <v>549</v>
      </c>
      <c r="CX7" s="1085"/>
      <c r="CY7" s="1085"/>
      <c r="CZ7" s="1085"/>
      <c r="DA7" s="1086"/>
      <c r="DB7" s="1084" t="s">
        <v>549</v>
      </c>
      <c r="DC7" s="1085"/>
      <c r="DD7" s="1085"/>
      <c r="DE7" s="1085"/>
      <c r="DF7" s="1086"/>
      <c r="DG7" s="1084" t="s">
        <v>549</v>
      </c>
      <c r="DH7" s="1085"/>
      <c r="DI7" s="1085"/>
      <c r="DJ7" s="1085"/>
      <c r="DK7" s="1086"/>
      <c r="DL7" s="1084" t="s">
        <v>549</v>
      </c>
      <c r="DM7" s="1085"/>
      <c r="DN7" s="1085"/>
      <c r="DO7" s="1085"/>
      <c r="DP7" s="1086"/>
      <c r="DQ7" s="1084" t="s">
        <v>549</v>
      </c>
      <c r="DR7" s="1085"/>
      <c r="DS7" s="1085"/>
      <c r="DT7" s="1085"/>
      <c r="DU7" s="1086"/>
      <c r="DV7" s="1109"/>
      <c r="DW7" s="1110"/>
      <c r="DX7" s="1110"/>
      <c r="DY7" s="1110"/>
      <c r="DZ7" s="1111"/>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4</v>
      </c>
      <c r="R8" s="1040"/>
      <c r="S8" s="1040"/>
      <c r="T8" s="1040"/>
      <c r="U8" s="1040"/>
      <c r="V8" s="1040">
        <v>4</v>
      </c>
      <c r="W8" s="1040"/>
      <c r="X8" s="1040"/>
      <c r="Y8" s="1040"/>
      <c r="Z8" s="1040"/>
      <c r="AA8" s="1040" t="s">
        <v>570</v>
      </c>
      <c r="AB8" s="1040"/>
      <c r="AC8" s="1040"/>
      <c r="AD8" s="1040"/>
      <c r="AE8" s="1041"/>
      <c r="AF8" s="1015" t="s">
        <v>221</v>
      </c>
      <c r="AG8" s="1016"/>
      <c r="AH8" s="1016"/>
      <c r="AI8" s="1016"/>
      <c r="AJ8" s="1017"/>
      <c r="AK8" s="1082">
        <v>2</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566</v>
      </c>
      <c r="BT8" s="1011"/>
      <c r="BU8" s="1011"/>
      <c r="BV8" s="1011"/>
      <c r="BW8" s="1011"/>
      <c r="BX8" s="1011"/>
      <c r="BY8" s="1011"/>
      <c r="BZ8" s="1011"/>
      <c r="CA8" s="1011"/>
      <c r="CB8" s="1011"/>
      <c r="CC8" s="1011"/>
      <c r="CD8" s="1011"/>
      <c r="CE8" s="1011"/>
      <c r="CF8" s="1011"/>
      <c r="CG8" s="1012"/>
      <c r="CH8" s="985">
        <v>6</v>
      </c>
      <c r="CI8" s="986"/>
      <c r="CJ8" s="986"/>
      <c r="CK8" s="986"/>
      <c r="CL8" s="987"/>
      <c r="CM8" s="985">
        <v>100</v>
      </c>
      <c r="CN8" s="986"/>
      <c r="CO8" s="986"/>
      <c r="CP8" s="986"/>
      <c r="CQ8" s="987"/>
      <c r="CR8" s="985">
        <v>10</v>
      </c>
      <c r="CS8" s="986"/>
      <c r="CT8" s="986"/>
      <c r="CU8" s="986"/>
      <c r="CV8" s="987"/>
      <c r="CW8" s="985" t="s">
        <v>549</v>
      </c>
      <c r="CX8" s="986"/>
      <c r="CY8" s="986"/>
      <c r="CZ8" s="986"/>
      <c r="DA8" s="987"/>
      <c r="DB8" s="985" t="s">
        <v>549</v>
      </c>
      <c r="DC8" s="986"/>
      <c r="DD8" s="986"/>
      <c r="DE8" s="986"/>
      <c r="DF8" s="987"/>
      <c r="DG8" s="985" t="s">
        <v>550</v>
      </c>
      <c r="DH8" s="986"/>
      <c r="DI8" s="986"/>
      <c r="DJ8" s="986"/>
      <c r="DK8" s="987"/>
      <c r="DL8" s="985" t="s">
        <v>549</v>
      </c>
      <c r="DM8" s="986"/>
      <c r="DN8" s="986"/>
      <c r="DO8" s="986"/>
      <c r="DP8" s="987"/>
      <c r="DQ8" s="985" t="s">
        <v>549</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22452</v>
      </c>
      <c r="R23" s="1065"/>
      <c r="S23" s="1065"/>
      <c r="T23" s="1065"/>
      <c r="U23" s="1065"/>
      <c r="V23" s="1065">
        <v>21760</v>
      </c>
      <c r="W23" s="1065"/>
      <c r="X23" s="1065"/>
      <c r="Y23" s="1065"/>
      <c r="Z23" s="1065"/>
      <c r="AA23" s="1065">
        <v>692</v>
      </c>
      <c r="AB23" s="1065"/>
      <c r="AC23" s="1065"/>
      <c r="AD23" s="1065"/>
      <c r="AE23" s="1066"/>
      <c r="AF23" s="1067">
        <v>607</v>
      </c>
      <c r="AG23" s="1065"/>
      <c r="AH23" s="1065"/>
      <c r="AI23" s="1065"/>
      <c r="AJ23" s="1068"/>
      <c r="AK23" s="1069"/>
      <c r="AL23" s="1070"/>
      <c r="AM23" s="1070"/>
      <c r="AN23" s="1070"/>
      <c r="AO23" s="1070"/>
      <c r="AP23" s="1065">
        <v>13566</v>
      </c>
      <c r="AQ23" s="1065"/>
      <c r="AR23" s="1065"/>
      <c r="AS23" s="1065"/>
      <c r="AT23" s="1065"/>
      <c r="AU23" s="1071"/>
      <c r="AV23" s="1071"/>
      <c r="AW23" s="1071"/>
      <c r="AX23" s="1071"/>
      <c r="AY23" s="1072"/>
      <c r="AZ23" s="1061" t="s">
        <v>221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6491</v>
      </c>
      <c r="R28" s="1050"/>
      <c r="S28" s="1050"/>
      <c r="T28" s="1050"/>
      <c r="U28" s="1050"/>
      <c r="V28" s="1050">
        <v>6300</v>
      </c>
      <c r="W28" s="1050"/>
      <c r="X28" s="1050"/>
      <c r="Y28" s="1050"/>
      <c r="Z28" s="1050"/>
      <c r="AA28" s="1050">
        <v>191</v>
      </c>
      <c r="AB28" s="1050"/>
      <c r="AC28" s="1050"/>
      <c r="AD28" s="1050"/>
      <c r="AE28" s="1051"/>
      <c r="AF28" s="1052">
        <v>191</v>
      </c>
      <c r="AG28" s="1050"/>
      <c r="AH28" s="1050"/>
      <c r="AI28" s="1050"/>
      <c r="AJ28" s="1053"/>
      <c r="AK28" s="1054">
        <v>448</v>
      </c>
      <c r="AL28" s="1042"/>
      <c r="AM28" s="1042"/>
      <c r="AN28" s="1042"/>
      <c r="AO28" s="1042"/>
      <c r="AP28" s="1042" t="s">
        <v>539</v>
      </c>
      <c r="AQ28" s="1042"/>
      <c r="AR28" s="1042"/>
      <c r="AS28" s="1042"/>
      <c r="AT28" s="1042"/>
      <c r="AU28" s="1042" t="s">
        <v>539</v>
      </c>
      <c r="AV28" s="1042"/>
      <c r="AW28" s="1042"/>
      <c r="AX28" s="1042"/>
      <c r="AY28" s="1042"/>
      <c r="AZ28" s="1043" t="s">
        <v>535</v>
      </c>
      <c r="BA28" s="1043"/>
      <c r="BB28" s="1043"/>
      <c r="BC28" s="1043"/>
      <c r="BD28" s="1043"/>
      <c r="BE28" s="1044" t="s">
        <v>567</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5119</v>
      </c>
      <c r="R29" s="1040"/>
      <c r="S29" s="1040"/>
      <c r="T29" s="1040"/>
      <c r="U29" s="1040"/>
      <c r="V29" s="1040">
        <v>5101</v>
      </c>
      <c r="W29" s="1040"/>
      <c r="X29" s="1040"/>
      <c r="Y29" s="1040"/>
      <c r="Z29" s="1040"/>
      <c r="AA29" s="1040">
        <v>17</v>
      </c>
      <c r="AB29" s="1040"/>
      <c r="AC29" s="1040"/>
      <c r="AD29" s="1040"/>
      <c r="AE29" s="1041"/>
      <c r="AF29" s="1015">
        <v>17</v>
      </c>
      <c r="AG29" s="1016"/>
      <c r="AH29" s="1016"/>
      <c r="AI29" s="1016"/>
      <c r="AJ29" s="1017"/>
      <c r="AK29" s="976">
        <v>752</v>
      </c>
      <c r="AL29" s="967"/>
      <c r="AM29" s="967"/>
      <c r="AN29" s="967"/>
      <c r="AO29" s="967"/>
      <c r="AP29" s="967">
        <v>115</v>
      </c>
      <c r="AQ29" s="967"/>
      <c r="AR29" s="967"/>
      <c r="AS29" s="967"/>
      <c r="AT29" s="967"/>
      <c r="AU29" s="967" t="s">
        <v>539</v>
      </c>
      <c r="AV29" s="967"/>
      <c r="AW29" s="967"/>
      <c r="AX29" s="967"/>
      <c r="AY29" s="967"/>
      <c r="AZ29" s="1038" t="s">
        <v>535</v>
      </c>
      <c r="BA29" s="1038"/>
      <c r="BB29" s="1038"/>
      <c r="BC29" s="1038"/>
      <c r="BD29" s="1038"/>
      <c r="BE29" s="1028" t="s">
        <v>542</v>
      </c>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34</v>
      </c>
      <c r="R30" s="1040"/>
      <c r="S30" s="1040"/>
      <c r="T30" s="1040"/>
      <c r="U30" s="1040"/>
      <c r="V30" s="1040">
        <v>34</v>
      </c>
      <c r="W30" s="1040"/>
      <c r="X30" s="1040"/>
      <c r="Y30" s="1040"/>
      <c r="Z30" s="1040"/>
      <c r="AA30" s="1040" t="s">
        <v>571</v>
      </c>
      <c r="AB30" s="1040"/>
      <c r="AC30" s="1040"/>
      <c r="AD30" s="1040"/>
      <c r="AE30" s="1041"/>
      <c r="AF30" s="1015" t="s">
        <v>221</v>
      </c>
      <c r="AG30" s="1016"/>
      <c r="AH30" s="1016"/>
      <c r="AI30" s="1016"/>
      <c r="AJ30" s="1017"/>
      <c r="AK30" s="976">
        <v>19</v>
      </c>
      <c r="AL30" s="967"/>
      <c r="AM30" s="967"/>
      <c r="AN30" s="967"/>
      <c r="AO30" s="967"/>
      <c r="AP30" s="967" t="s">
        <v>540</v>
      </c>
      <c r="AQ30" s="967"/>
      <c r="AR30" s="967"/>
      <c r="AS30" s="967"/>
      <c r="AT30" s="967"/>
      <c r="AU30" s="967" t="s">
        <v>539</v>
      </c>
      <c r="AV30" s="967"/>
      <c r="AW30" s="967"/>
      <c r="AX30" s="967"/>
      <c r="AY30" s="967"/>
      <c r="AZ30" s="1038" t="s">
        <v>535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667</v>
      </c>
      <c r="R31" s="1040"/>
      <c r="S31" s="1040"/>
      <c r="T31" s="1040"/>
      <c r="U31" s="1040"/>
      <c r="V31" s="1040">
        <v>649</v>
      </c>
      <c r="W31" s="1040"/>
      <c r="X31" s="1040"/>
      <c r="Y31" s="1040"/>
      <c r="Z31" s="1040"/>
      <c r="AA31" s="1040">
        <v>18</v>
      </c>
      <c r="AB31" s="1040"/>
      <c r="AC31" s="1040"/>
      <c r="AD31" s="1040"/>
      <c r="AE31" s="1041"/>
      <c r="AF31" s="1015">
        <v>18</v>
      </c>
      <c r="AG31" s="1016"/>
      <c r="AH31" s="1016"/>
      <c r="AI31" s="1016"/>
      <c r="AJ31" s="1017"/>
      <c r="AK31" s="976">
        <v>186</v>
      </c>
      <c r="AL31" s="967"/>
      <c r="AM31" s="967"/>
      <c r="AN31" s="967"/>
      <c r="AO31" s="967"/>
      <c r="AP31" s="967" t="s">
        <v>539</v>
      </c>
      <c r="AQ31" s="967"/>
      <c r="AR31" s="967"/>
      <c r="AS31" s="967"/>
      <c r="AT31" s="967"/>
      <c r="AU31" s="967" t="s">
        <v>539</v>
      </c>
      <c r="AV31" s="967"/>
      <c r="AW31" s="967"/>
      <c r="AX31" s="967"/>
      <c r="AY31" s="967"/>
      <c r="AZ31" s="1038" t="s">
        <v>535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22</v>
      </c>
      <c r="R32" s="1040"/>
      <c r="S32" s="1040"/>
      <c r="T32" s="1040"/>
      <c r="U32" s="1040"/>
      <c r="V32" s="1040">
        <v>22</v>
      </c>
      <c r="W32" s="1040"/>
      <c r="X32" s="1040"/>
      <c r="Y32" s="1040"/>
      <c r="Z32" s="1040"/>
      <c r="AA32" s="1040">
        <v>0</v>
      </c>
      <c r="AB32" s="1040"/>
      <c r="AC32" s="1040"/>
      <c r="AD32" s="1040"/>
      <c r="AE32" s="1041"/>
      <c r="AF32" s="1015">
        <v>0</v>
      </c>
      <c r="AG32" s="1016"/>
      <c r="AH32" s="1016"/>
      <c r="AI32" s="1016"/>
      <c r="AJ32" s="1017"/>
      <c r="AK32" s="976" t="s">
        <v>571</v>
      </c>
      <c r="AL32" s="967"/>
      <c r="AM32" s="967"/>
      <c r="AN32" s="967"/>
      <c r="AO32" s="967"/>
      <c r="AP32" s="967" t="s">
        <v>540</v>
      </c>
      <c r="AQ32" s="967"/>
      <c r="AR32" s="967"/>
      <c r="AS32" s="967"/>
      <c r="AT32" s="967"/>
      <c r="AU32" s="967" t="s">
        <v>539</v>
      </c>
      <c r="AV32" s="967"/>
      <c r="AW32" s="967"/>
      <c r="AX32" s="967"/>
      <c r="AY32" s="967"/>
      <c r="AZ32" s="1038" t="s">
        <v>536</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68</v>
      </c>
      <c r="R33" s="1040"/>
      <c r="S33" s="1040"/>
      <c r="T33" s="1040"/>
      <c r="U33" s="1040"/>
      <c r="V33" s="1040">
        <v>62</v>
      </c>
      <c r="W33" s="1040"/>
      <c r="X33" s="1040"/>
      <c r="Y33" s="1040"/>
      <c r="Z33" s="1040"/>
      <c r="AA33" s="1040">
        <v>6</v>
      </c>
      <c r="AB33" s="1040"/>
      <c r="AC33" s="1040"/>
      <c r="AD33" s="1040"/>
      <c r="AE33" s="1041"/>
      <c r="AF33" s="1015">
        <v>6</v>
      </c>
      <c r="AG33" s="1016"/>
      <c r="AH33" s="1016"/>
      <c r="AI33" s="1016"/>
      <c r="AJ33" s="1017"/>
      <c r="AK33" s="976" t="s">
        <v>571</v>
      </c>
      <c r="AL33" s="967"/>
      <c r="AM33" s="967"/>
      <c r="AN33" s="967"/>
      <c r="AO33" s="967"/>
      <c r="AP33" s="967" t="s">
        <v>540</v>
      </c>
      <c r="AQ33" s="967"/>
      <c r="AR33" s="967"/>
      <c r="AS33" s="967"/>
      <c r="AT33" s="967"/>
      <c r="AU33" s="967" t="s">
        <v>540</v>
      </c>
      <c r="AV33" s="967"/>
      <c r="AW33" s="967"/>
      <c r="AX33" s="967"/>
      <c r="AY33" s="967"/>
      <c r="AZ33" s="1038" t="s">
        <v>535</v>
      </c>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1929</v>
      </c>
      <c r="R34" s="1040"/>
      <c r="S34" s="1040"/>
      <c r="T34" s="1040"/>
      <c r="U34" s="1040"/>
      <c r="V34" s="1040">
        <v>1716</v>
      </c>
      <c r="W34" s="1040"/>
      <c r="X34" s="1040"/>
      <c r="Y34" s="1040"/>
      <c r="Z34" s="1040"/>
      <c r="AA34" s="1040">
        <v>213</v>
      </c>
      <c r="AB34" s="1040"/>
      <c r="AC34" s="1040"/>
      <c r="AD34" s="1040"/>
      <c r="AE34" s="1041"/>
      <c r="AF34" s="1015">
        <v>749</v>
      </c>
      <c r="AG34" s="1016"/>
      <c r="AH34" s="1016"/>
      <c r="AI34" s="1016"/>
      <c r="AJ34" s="1017"/>
      <c r="AK34" s="976">
        <v>186</v>
      </c>
      <c r="AL34" s="967"/>
      <c r="AM34" s="967"/>
      <c r="AN34" s="967"/>
      <c r="AO34" s="967"/>
      <c r="AP34" s="967">
        <v>4180</v>
      </c>
      <c r="AQ34" s="967"/>
      <c r="AR34" s="967"/>
      <c r="AS34" s="967"/>
      <c r="AT34" s="967"/>
      <c r="AU34" s="967">
        <v>686</v>
      </c>
      <c r="AV34" s="967"/>
      <c r="AW34" s="967"/>
      <c r="AX34" s="967"/>
      <c r="AY34" s="967"/>
      <c r="AZ34" s="1038" t="s">
        <v>535</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5671</v>
      </c>
      <c r="R35" s="1040"/>
      <c r="S35" s="1040"/>
      <c r="T35" s="1040"/>
      <c r="U35" s="1040"/>
      <c r="V35" s="1040">
        <v>6270</v>
      </c>
      <c r="W35" s="1040"/>
      <c r="X35" s="1040"/>
      <c r="Y35" s="1040"/>
      <c r="Z35" s="1040"/>
      <c r="AA35" s="1040" t="s">
        <v>569</v>
      </c>
      <c r="AB35" s="1040"/>
      <c r="AC35" s="1040"/>
      <c r="AD35" s="1040"/>
      <c r="AE35" s="1041"/>
      <c r="AF35" s="1015">
        <v>752</v>
      </c>
      <c r="AG35" s="1016"/>
      <c r="AH35" s="1016"/>
      <c r="AI35" s="1016"/>
      <c r="AJ35" s="1017"/>
      <c r="AK35" s="976">
        <v>1089</v>
      </c>
      <c r="AL35" s="967"/>
      <c r="AM35" s="967"/>
      <c r="AN35" s="967"/>
      <c r="AO35" s="967"/>
      <c r="AP35" s="967">
        <v>3568</v>
      </c>
      <c r="AQ35" s="967"/>
      <c r="AR35" s="967"/>
      <c r="AS35" s="967"/>
      <c r="AT35" s="967"/>
      <c r="AU35" s="967">
        <v>2005</v>
      </c>
      <c r="AV35" s="967"/>
      <c r="AW35" s="967"/>
      <c r="AX35" s="967"/>
      <c r="AY35" s="967"/>
      <c r="AZ35" s="1038" t="s">
        <v>537</v>
      </c>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389</v>
      </c>
      <c r="C36" s="1034"/>
      <c r="D36" s="1034"/>
      <c r="E36" s="1034"/>
      <c r="F36" s="1034"/>
      <c r="G36" s="1034"/>
      <c r="H36" s="1034"/>
      <c r="I36" s="1034"/>
      <c r="J36" s="1034"/>
      <c r="K36" s="1034"/>
      <c r="L36" s="1034"/>
      <c r="M36" s="1034"/>
      <c r="N36" s="1034"/>
      <c r="O36" s="1034"/>
      <c r="P36" s="1035"/>
      <c r="Q36" s="1039">
        <v>2107</v>
      </c>
      <c r="R36" s="1040"/>
      <c r="S36" s="1040"/>
      <c r="T36" s="1040"/>
      <c r="U36" s="1040"/>
      <c r="V36" s="1040">
        <v>2107</v>
      </c>
      <c r="W36" s="1040"/>
      <c r="X36" s="1040"/>
      <c r="Y36" s="1040"/>
      <c r="Z36" s="1040"/>
      <c r="AA36" s="1040">
        <v>0</v>
      </c>
      <c r="AB36" s="1040"/>
      <c r="AC36" s="1040"/>
      <c r="AD36" s="1040"/>
      <c r="AE36" s="1041"/>
      <c r="AF36" s="1015" t="s">
        <v>221</v>
      </c>
      <c r="AG36" s="1016"/>
      <c r="AH36" s="1016"/>
      <c r="AI36" s="1016"/>
      <c r="AJ36" s="1017"/>
      <c r="AK36" s="976">
        <v>829</v>
      </c>
      <c r="AL36" s="967"/>
      <c r="AM36" s="967"/>
      <c r="AN36" s="967"/>
      <c r="AO36" s="967"/>
      <c r="AP36" s="967">
        <v>10722</v>
      </c>
      <c r="AQ36" s="967"/>
      <c r="AR36" s="967"/>
      <c r="AS36" s="967"/>
      <c r="AT36" s="967"/>
      <c r="AU36" s="967">
        <v>7344</v>
      </c>
      <c r="AV36" s="967"/>
      <c r="AW36" s="967"/>
      <c r="AX36" s="967"/>
      <c r="AY36" s="967"/>
      <c r="AZ36" s="1038" t="s">
        <v>536</v>
      </c>
      <c r="BA36" s="1038"/>
      <c r="BB36" s="1038"/>
      <c r="BC36" s="1038"/>
      <c r="BD36" s="1038"/>
      <c r="BE36" s="1028" t="s">
        <v>390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391</v>
      </c>
      <c r="C37" s="1034"/>
      <c r="D37" s="1034"/>
      <c r="E37" s="1034"/>
      <c r="F37" s="1034"/>
      <c r="G37" s="1034"/>
      <c r="H37" s="1034"/>
      <c r="I37" s="1034"/>
      <c r="J37" s="1034"/>
      <c r="K37" s="1034"/>
      <c r="L37" s="1034"/>
      <c r="M37" s="1034"/>
      <c r="N37" s="1034"/>
      <c r="O37" s="1034"/>
      <c r="P37" s="1035"/>
      <c r="Q37" s="1039">
        <v>33</v>
      </c>
      <c r="R37" s="1040"/>
      <c r="S37" s="1040"/>
      <c r="T37" s="1040"/>
      <c r="U37" s="1040"/>
      <c r="V37" s="1040">
        <v>33</v>
      </c>
      <c r="W37" s="1040"/>
      <c r="X37" s="1040"/>
      <c r="Y37" s="1040"/>
      <c r="Z37" s="1040"/>
      <c r="AA37" s="1040">
        <v>0</v>
      </c>
      <c r="AB37" s="1040"/>
      <c r="AC37" s="1040"/>
      <c r="AD37" s="1040"/>
      <c r="AE37" s="1041"/>
      <c r="AF37" s="1015" t="s">
        <v>221</v>
      </c>
      <c r="AG37" s="1016"/>
      <c r="AH37" s="1016"/>
      <c r="AI37" s="1016"/>
      <c r="AJ37" s="1017"/>
      <c r="AK37" s="976">
        <v>27</v>
      </c>
      <c r="AL37" s="967"/>
      <c r="AM37" s="967"/>
      <c r="AN37" s="967"/>
      <c r="AO37" s="967"/>
      <c r="AP37" s="967">
        <v>326</v>
      </c>
      <c r="AQ37" s="967"/>
      <c r="AR37" s="967"/>
      <c r="AS37" s="967"/>
      <c r="AT37" s="967"/>
      <c r="AU37" s="967">
        <v>304</v>
      </c>
      <c r="AV37" s="967"/>
      <c r="AW37" s="967"/>
      <c r="AX37" s="967"/>
      <c r="AY37" s="967"/>
      <c r="AZ37" s="1038" t="s">
        <v>538</v>
      </c>
      <c r="BA37" s="1038"/>
      <c r="BB37" s="1038"/>
      <c r="BC37" s="1038"/>
      <c r="BD37" s="1038"/>
      <c r="BE37" s="1028" t="s">
        <v>390</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1734</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221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44</v>
      </c>
      <c r="R68" s="978"/>
      <c r="S68" s="978"/>
      <c r="T68" s="978"/>
      <c r="U68" s="978"/>
      <c r="V68" s="978">
        <v>42</v>
      </c>
      <c r="W68" s="978"/>
      <c r="X68" s="978"/>
      <c r="Y68" s="978"/>
      <c r="Z68" s="978"/>
      <c r="AA68" s="978">
        <v>2</v>
      </c>
      <c r="AB68" s="978"/>
      <c r="AC68" s="978"/>
      <c r="AD68" s="978"/>
      <c r="AE68" s="978"/>
      <c r="AF68" s="978">
        <v>2</v>
      </c>
      <c r="AG68" s="978"/>
      <c r="AH68" s="978"/>
      <c r="AI68" s="978"/>
      <c r="AJ68" s="978"/>
      <c r="AK68" s="978" t="s">
        <v>549</v>
      </c>
      <c r="AL68" s="978"/>
      <c r="AM68" s="978"/>
      <c r="AN68" s="978"/>
      <c r="AO68" s="978"/>
      <c r="AP68" s="978" t="s">
        <v>549</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36</v>
      </c>
      <c r="R69" s="967"/>
      <c r="S69" s="967"/>
      <c r="T69" s="967"/>
      <c r="U69" s="967"/>
      <c r="V69" s="967">
        <v>30</v>
      </c>
      <c r="W69" s="967"/>
      <c r="X69" s="967"/>
      <c r="Y69" s="967"/>
      <c r="Z69" s="967"/>
      <c r="AA69" s="967">
        <v>6</v>
      </c>
      <c r="AB69" s="967"/>
      <c r="AC69" s="967"/>
      <c r="AD69" s="967"/>
      <c r="AE69" s="967"/>
      <c r="AF69" s="967">
        <v>6</v>
      </c>
      <c r="AG69" s="967"/>
      <c r="AH69" s="967"/>
      <c r="AI69" s="967"/>
      <c r="AJ69" s="967"/>
      <c r="AK69" s="967">
        <v>8</v>
      </c>
      <c r="AL69" s="967"/>
      <c r="AM69" s="967"/>
      <c r="AN69" s="967"/>
      <c r="AO69" s="967"/>
      <c r="AP69" s="967" t="s">
        <v>549</v>
      </c>
      <c r="AQ69" s="967"/>
      <c r="AR69" s="967"/>
      <c r="AS69" s="967"/>
      <c r="AT69" s="967"/>
      <c r="AU69" s="967" t="s">
        <v>549</v>
      </c>
      <c r="AV69" s="967"/>
      <c r="AW69" s="967"/>
      <c r="AX69" s="967"/>
      <c r="AY69" s="967"/>
      <c r="AZ69" s="968" t="s">
        <v>551</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101</v>
      </c>
      <c r="R70" s="967"/>
      <c r="S70" s="967"/>
      <c r="T70" s="967"/>
      <c r="U70" s="967"/>
      <c r="V70" s="967">
        <v>98</v>
      </c>
      <c r="W70" s="967"/>
      <c r="X70" s="967"/>
      <c r="Y70" s="967"/>
      <c r="Z70" s="967"/>
      <c r="AA70" s="967">
        <v>3</v>
      </c>
      <c r="AB70" s="967"/>
      <c r="AC70" s="967"/>
      <c r="AD70" s="967"/>
      <c r="AE70" s="967"/>
      <c r="AF70" s="967">
        <v>3</v>
      </c>
      <c r="AG70" s="967"/>
      <c r="AH70" s="967"/>
      <c r="AI70" s="967"/>
      <c r="AJ70" s="967"/>
      <c r="AK70" s="967">
        <v>2</v>
      </c>
      <c r="AL70" s="967"/>
      <c r="AM70" s="967"/>
      <c r="AN70" s="967"/>
      <c r="AO70" s="967"/>
      <c r="AP70" s="967" t="s">
        <v>549</v>
      </c>
      <c r="AQ70" s="967"/>
      <c r="AR70" s="967"/>
      <c r="AS70" s="967"/>
      <c r="AT70" s="967"/>
      <c r="AU70" s="967" t="s">
        <v>550</v>
      </c>
      <c r="AV70" s="967"/>
      <c r="AW70" s="967"/>
      <c r="AX70" s="967"/>
      <c r="AY70" s="967"/>
      <c r="AZ70" s="968" t="s">
        <v>552</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14</v>
      </c>
      <c r="R71" s="967"/>
      <c r="S71" s="967"/>
      <c r="T71" s="967"/>
      <c r="U71" s="967"/>
      <c r="V71" s="967">
        <v>13</v>
      </c>
      <c r="W71" s="967"/>
      <c r="X71" s="967"/>
      <c r="Y71" s="967"/>
      <c r="Z71" s="967"/>
      <c r="AA71" s="967">
        <v>1</v>
      </c>
      <c r="AB71" s="967"/>
      <c r="AC71" s="967"/>
      <c r="AD71" s="967"/>
      <c r="AE71" s="967"/>
      <c r="AF71" s="967">
        <v>1</v>
      </c>
      <c r="AG71" s="967"/>
      <c r="AH71" s="967"/>
      <c r="AI71" s="967"/>
      <c r="AJ71" s="967"/>
      <c r="AK71" s="967" t="s">
        <v>549</v>
      </c>
      <c r="AL71" s="967"/>
      <c r="AM71" s="967"/>
      <c r="AN71" s="967"/>
      <c r="AO71" s="967"/>
      <c r="AP71" s="967" t="s">
        <v>549</v>
      </c>
      <c r="AQ71" s="967"/>
      <c r="AR71" s="967"/>
      <c r="AS71" s="967"/>
      <c r="AT71" s="967"/>
      <c r="AU71" s="967" t="s">
        <v>549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174</v>
      </c>
      <c r="R72" s="967"/>
      <c r="S72" s="967"/>
      <c r="T72" s="967"/>
      <c r="U72" s="967"/>
      <c r="V72" s="967">
        <v>168</v>
      </c>
      <c r="W72" s="967"/>
      <c r="X72" s="967"/>
      <c r="Y72" s="967"/>
      <c r="Z72" s="967"/>
      <c r="AA72" s="967">
        <v>6</v>
      </c>
      <c r="AB72" s="967"/>
      <c r="AC72" s="967"/>
      <c r="AD72" s="967"/>
      <c r="AE72" s="967"/>
      <c r="AF72" s="967">
        <v>6</v>
      </c>
      <c r="AG72" s="967"/>
      <c r="AH72" s="967"/>
      <c r="AI72" s="967"/>
      <c r="AJ72" s="967"/>
      <c r="AK72" s="967">
        <v>71</v>
      </c>
      <c r="AL72" s="967"/>
      <c r="AM72" s="967"/>
      <c r="AN72" s="967"/>
      <c r="AO72" s="967"/>
      <c r="AP72" s="967" t="s">
        <v>549</v>
      </c>
      <c r="AQ72" s="967"/>
      <c r="AR72" s="967"/>
      <c r="AS72" s="967"/>
      <c r="AT72" s="967"/>
      <c r="AU72" s="967" t="s">
        <v>550</v>
      </c>
      <c r="AV72" s="967"/>
      <c r="AW72" s="967"/>
      <c r="AX72" s="967"/>
      <c r="AY72" s="967"/>
      <c r="AZ72" s="968" t="s">
        <v>553</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33</v>
      </c>
      <c r="R73" s="967"/>
      <c r="S73" s="967"/>
      <c r="T73" s="967"/>
      <c r="U73" s="967"/>
      <c r="V73" s="967">
        <v>25</v>
      </c>
      <c r="W73" s="967"/>
      <c r="X73" s="967"/>
      <c r="Y73" s="967"/>
      <c r="Z73" s="967"/>
      <c r="AA73" s="967">
        <v>8</v>
      </c>
      <c r="AB73" s="967"/>
      <c r="AC73" s="967"/>
      <c r="AD73" s="967"/>
      <c r="AE73" s="967"/>
      <c r="AF73" s="967">
        <v>8</v>
      </c>
      <c r="AG73" s="967"/>
      <c r="AH73" s="967"/>
      <c r="AI73" s="967"/>
      <c r="AJ73" s="967"/>
      <c r="AK73" s="967">
        <v>14</v>
      </c>
      <c r="AL73" s="967"/>
      <c r="AM73" s="967"/>
      <c r="AN73" s="967"/>
      <c r="AO73" s="967"/>
      <c r="AP73" s="967" t="s">
        <v>549</v>
      </c>
      <c r="AQ73" s="967"/>
      <c r="AR73" s="967"/>
      <c r="AS73" s="967"/>
      <c r="AT73" s="967"/>
      <c r="AU73" s="967" t="s">
        <v>549</v>
      </c>
      <c r="AV73" s="967"/>
      <c r="AW73" s="967"/>
      <c r="AX73" s="967"/>
      <c r="AY73" s="967"/>
      <c r="AZ73" s="968" t="s">
        <v>554</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555</v>
      </c>
      <c r="C74" s="971"/>
      <c r="D74" s="971"/>
      <c r="E74" s="971"/>
      <c r="F74" s="971"/>
      <c r="G74" s="971"/>
      <c r="H74" s="971"/>
      <c r="I74" s="971"/>
      <c r="J74" s="971"/>
      <c r="K74" s="971"/>
      <c r="L74" s="971"/>
      <c r="M74" s="971"/>
      <c r="N74" s="971"/>
      <c r="O74" s="971"/>
      <c r="P74" s="972"/>
      <c r="Q74" s="973">
        <v>68</v>
      </c>
      <c r="R74" s="967"/>
      <c r="S74" s="967"/>
      <c r="T74" s="967"/>
      <c r="U74" s="967"/>
      <c r="V74" s="967">
        <v>65</v>
      </c>
      <c r="W74" s="967"/>
      <c r="X74" s="967"/>
      <c r="Y74" s="967"/>
      <c r="Z74" s="967"/>
      <c r="AA74" s="967">
        <v>3</v>
      </c>
      <c r="AB74" s="967"/>
      <c r="AC74" s="967"/>
      <c r="AD74" s="967"/>
      <c r="AE74" s="967"/>
      <c r="AF74" s="967">
        <v>3</v>
      </c>
      <c r="AG74" s="967"/>
      <c r="AH74" s="967"/>
      <c r="AI74" s="967"/>
      <c r="AJ74" s="967"/>
      <c r="AK74" s="967" t="s">
        <v>549</v>
      </c>
      <c r="AL74" s="967"/>
      <c r="AM74" s="967"/>
      <c r="AN74" s="967"/>
      <c r="AO74" s="967"/>
      <c r="AP74" s="967" t="s">
        <v>556</v>
      </c>
      <c r="AQ74" s="967"/>
      <c r="AR74" s="967"/>
      <c r="AS74" s="967"/>
      <c r="AT74" s="967"/>
      <c r="AU74" s="967" t="s">
        <v>550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557</v>
      </c>
      <c r="C75" s="971"/>
      <c r="D75" s="971"/>
      <c r="E75" s="971"/>
      <c r="F75" s="971"/>
      <c r="G75" s="971"/>
      <c r="H75" s="971"/>
      <c r="I75" s="971"/>
      <c r="J75" s="971"/>
      <c r="K75" s="971"/>
      <c r="L75" s="971"/>
      <c r="M75" s="971"/>
      <c r="N75" s="971"/>
      <c r="O75" s="971"/>
      <c r="P75" s="972"/>
      <c r="Q75" s="974">
        <v>9682</v>
      </c>
      <c r="R75" s="975"/>
      <c r="S75" s="975"/>
      <c r="T75" s="975"/>
      <c r="U75" s="976"/>
      <c r="V75" s="977">
        <v>9651</v>
      </c>
      <c r="W75" s="975"/>
      <c r="X75" s="975"/>
      <c r="Y75" s="975"/>
      <c r="Z75" s="976"/>
      <c r="AA75" s="977">
        <v>31</v>
      </c>
      <c r="AB75" s="975"/>
      <c r="AC75" s="975"/>
      <c r="AD75" s="975"/>
      <c r="AE75" s="976"/>
      <c r="AF75" s="977">
        <v>31</v>
      </c>
      <c r="AG75" s="975"/>
      <c r="AH75" s="975"/>
      <c r="AI75" s="975"/>
      <c r="AJ75" s="976"/>
      <c r="AK75" s="977">
        <v>1660</v>
      </c>
      <c r="AL75" s="975"/>
      <c r="AM75" s="975"/>
      <c r="AN75" s="975"/>
      <c r="AO75" s="976"/>
      <c r="AP75" s="977" t="s">
        <v>556</v>
      </c>
      <c r="AQ75" s="975"/>
      <c r="AR75" s="975"/>
      <c r="AS75" s="975"/>
      <c r="AT75" s="976"/>
      <c r="AU75" s="977" t="s">
        <v>549</v>
      </c>
      <c r="AV75" s="975"/>
      <c r="AW75" s="975"/>
      <c r="AX75" s="975"/>
      <c r="AY75" s="976"/>
      <c r="AZ75" s="968" t="s">
        <v>558</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559</v>
      </c>
      <c r="C76" s="971"/>
      <c r="D76" s="971"/>
      <c r="E76" s="971"/>
      <c r="F76" s="971"/>
      <c r="G76" s="971"/>
      <c r="H76" s="971"/>
      <c r="I76" s="971"/>
      <c r="J76" s="971"/>
      <c r="K76" s="971"/>
      <c r="L76" s="971"/>
      <c r="M76" s="971"/>
      <c r="N76" s="971"/>
      <c r="O76" s="971"/>
      <c r="P76" s="972"/>
      <c r="Q76" s="974">
        <v>67</v>
      </c>
      <c r="R76" s="975"/>
      <c r="S76" s="975"/>
      <c r="T76" s="975"/>
      <c r="U76" s="976"/>
      <c r="V76" s="977">
        <v>66</v>
      </c>
      <c r="W76" s="975"/>
      <c r="X76" s="975"/>
      <c r="Y76" s="975"/>
      <c r="Z76" s="976"/>
      <c r="AA76" s="977">
        <v>1</v>
      </c>
      <c r="AB76" s="975"/>
      <c r="AC76" s="975"/>
      <c r="AD76" s="975"/>
      <c r="AE76" s="976"/>
      <c r="AF76" s="977">
        <v>1</v>
      </c>
      <c r="AG76" s="975"/>
      <c r="AH76" s="975"/>
      <c r="AI76" s="975"/>
      <c r="AJ76" s="976"/>
      <c r="AK76" s="977" t="s">
        <v>556</v>
      </c>
      <c r="AL76" s="975"/>
      <c r="AM76" s="975"/>
      <c r="AN76" s="975"/>
      <c r="AO76" s="976"/>
      <c r="AP76" s="977" t="s">
        <v>556</v>
      </c>
      <c r="AQ76" s="975"/>
      <c r="AR76" s="975"/>
      <c r="AS76" s="975"/>
      <c r="AT76" s="976"/>
      <c r="AU76" s="977" t="s">
        <v>549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560</v>
      </c>
      <c r="C77" s="971"/>
      <c r="D77" s="971"/>
      <c r="E77" s="971"/>
      <c r="F77" s="971"/>
      <c r="G77" s="971"/>
      <c r="H77" s="971"/>
      <c r="I77" s="971"/>
      <c r="J77" s="971"/>
      <c r="K77" s="971"/>
      <c r="L77" s="971"/>
      <c r="M77" s="971"/>
      <c r="N77" s="971"/>
      <c r="O77" s="971"/>
      <c r="P77" s="972"/>
      <c r="Q77" s="974">
        <v>29</v>
      </c>
      <c r="R77" s="975"/>
      <c r="S77" s="975"/>
      <c r="T77" s="975"/>
      <c r="U77" s="976"/>
      <c r="V77" s="977">
        <v>27</v>
      </c>
      <c r="W77" s="975"/>
      <c r="X77" s="975"/>
      <c r="Y77" s="975"/>
      <c r="Z77" s="976"/>
      <c r="AA77" s="977">
        <v>1</v>
      </c>
      <c r="AB77" s="975"/>
      <c r="AC77" s="975"/>
      <c r="AD77" s="975"/>
      <c r="AE77" s="976"/>
      <c r="AF77" s="977">
        <v>1</v>
      </c>
      <c r="AG77" s="975"/>
      <c r="AH77" s="975"/>
      <c r="AI77" s="975"/>
      <c r="AJ77" s="976"/>
      <c r="AK77" s="977" t="s">
        <v>556</v>
      </c>
      <c r="AL77" s="975"/>
      <c r="AM77" s="975"/>
      <c r="AN77" s="975"/>
      <c r="AO77" s="976"/>
      <c r="AP77" s="977" t="s">
        <v>556</v>
      </c>
      <c r="AQ77" s="975"/>
      <c r="AR77" s="975"/>
      <c r="AS77" s="975"/>
      <c r="AT77" s="976"/>
      <c r="AU77" s="977" t="s">
        <v>549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561</v>
      </c>
      <c r="C78" s="971"/>
      <c r="D78" s="971"/>
      <c r="E78" s="971"/>
      <c r="F78" s="971"/>
      <c r="G78" s="971"/>
      <c r="H78" s="971"/>
      <c r="I78" s="971"/>
      <c r="J78" s="971"/>
      <c r="K78" s="971"/>
      <c r="L78" s="971"/>
      <c r="M78" s="971"/>
      <c r="N78" s="971"/>
      <c r="O78" s="971"/>
      <c r="P78" s="972"/>
      <c r="Q78" s="973">
        <v>249</v>
      </c>
      <c r="R78" s="967"/>
      <c r="S78" s="967"/>
      <c r="T78" s="967"/>
      <c r="U78" s="967"/>
      <c r="V78" s="967">
        <v>219</v>
      </c>
      <c r="W78" s="967"/>
      <c r="X78" s="967"/>
      <c r="Y78" s="967"/>
      <c r="Z78" s="967"/>
      <c r="AA78" s="967">
        <v>30</v>
      </c>
      <c r="AB78" s="967"/>
      <c r="AC78" s="967"/>
      <c r="AD78" s="967"/>
      <c r="AE78" s="967"/>
      <c r="AF78" s="967">
        <v>30</v>
      </c>
      <c r="AG78" s="967"/>
      <c r="AH78" s="967"/>
      <c r="AI78" s="967"/>
      <c r="AJ78" s="967"/>
      <c r="AK78" s="967" t="s">
        <v>549</v>
      </c>
      <c r="AL78" s="967"/>
      <c r="AM78" s="967"/>
      <c r="AN78" s="967"/>
      <c r="AO78" s="967"/>
      <c r="AP78" s="967" t="s">
        <v>556</v>
      </c>
      <c r="AQ78" s="967"/>
      <c r="AR78" s="967"/>
      <c r="AS78" s="967"/>
      <c r="AT78" s="967"/>
      <c r="AU78" s="967" t="s">
        <v>549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562</v>
      </c>
      <c r="C79" s="971"/>
      <c r="D79" s="971"/>
      <c r="E79" s="971"/>
      <c r="F79" s="971"/>
      <c r="G79" s="971"/>
      <c r="H79" s="971"/>
      <c r="I79" s="971"/>
      <c r="J79" s="971"/>
      <c r="K79" s="971"/>
      <c r="L79" s="971"/>
      <c r="M79" s="971"/>
      <c r="N79" s="971"/>
      <c r="O79" s="971"/>
      <c r="P79" s="972"/>
      <c r="Q79" s="973">
        <v>231134</v>
      </c>
      <c r="R79" s="967"/>
      <c r="S79" s="967"/>
      <c r="T79" s="967"/>
      <c r="U79" s="967"/>
      <c r="V79" s="967">
        <v>220251</v>
      </c>
      <c r="W79" s="967"/>
      <c r="X79" s="967"/>
      <c r="Y79" s="967"/>
      <c r="Z79" s="967"/>
      <c r="AA79" s="967">
        <v>10883</v>
      </c>
      <c r="AB79" s="967"/>
      <c r="AC79" s="967"/>
      <c r="AD79" s="967"/>
      <c r="AE79" s="967"/>
      <c r="AF79" s="967">
        <v>10883</v>
      </c>
      <c r="AG79" s="967"/>
      <c r="AH79" s="967"/>
      <c r="AI79" s="967"/>
      <c r="AJ79" s="967"/>
      <c r="AK79" s="967">
        <v>1464</v>
      </c>
      <c r="AL79" s="967"/>
      <c r="AM79" s="967"/>
      <c r="AN79" s="967"/>
      <c r="AO79" s="967"/>
      <c r="AP79" s="967" t="s">
        <v>549</v>
      </c>
      <c r="AQ79" s="967"/>
      <c r="AR79" s="967"/>
      <c r="AS79" s="967"/>
      <c r="AT79" s="967"/>
      <c r="AU79" s="967" t="s">
        <v>549</v>
      </c>
      <c r="AV79" s="967"/>
      <c r="AW79" s="967"/>
      <c r="AX79" s="967"/>
      <c r="AY79" s="967"/>
      <c r="AZ79" s="968" t="s">
        <v>563</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564</v>
      </c>
      <c r="C80" s="971"/>
      <c r="D80" s="971"/>
      <c r="E80" s="971"/>
      <c r="F80" s="971"/>
      <c r="G80" s="971"/>
      <c r="H80" s="971"/>
      <c r="I80" s="971"/>
      <c r="J80" s="971"/>
      <c r="K80" s="971"/>
      <c r="L80" s="971"/>
      <c r="M80" s="971"/>
      <c r="N80" s="971"/>
      <c r="O80" s="971"/>
      <c r="P80" s="972"/>
      <c r="Q80" s="973">
        <v>313</v>
      </c>
      <c r="R80" s="967"/>
      <c r="S80" s="967"/>
      <c r="T80" s="967"/>
      <c r="U80" s="967"/>
      <c r="V80" s="967">
        <v>313</v>
      </c>
      <c r="W80" s="967"/>
      <c r="X80" s="967"/>
      <c r="Y80" s="967"/>
      <c r="Z80" s="967"/>
      <c r="AA80" s="967" t="s">
        <v>549</v>
      </c>
      <c r="AB80" s="967"/>
      <c r="AC80" s="967"/>
      <c r="AD80" s="967"/>
      <c r="AE80" s="967"/>
      <c r="AF80" s="967">
        <v>744</v>
      </c>
      <c r="AG80" s="967"/>
      <c r="AH80" s="967"/>
      <c r="AI80" s="967"/>
      <c r="AJ80" s="967"/>
      <c r="AK80" s="967" t="s">
        <v>549</v>
      </c>
      <c r="AL80" s="967"/>
      <c r="AM80" s="967"/>
      <c r="AN80" s="967"/>
      <c r="AO80" s="967"/>
      <c r="AP80" s="967" t="s">
        <v>549</v>
      </c>
      <c r="AQ80" s="967"/>
      <c r="AR80" s="967"/>
      <c r="AS80" s="967"/>
      <c r="AT80" s="967"/>
      <c r="AU80" s="967" t="s">
        <v>549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287</v>
      </c>
      <c r="AG109" s="888"/>
      <c r="AH109" s="888"/>
      <c r="AI109" s="888"/>
      <c r="AJ109" s="889"/>
      <c r="AK109" s="890" t="s">
        <v>286</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287</v>
      </c>
      <c r="BW109" s="888"/>
      <c r="BX109" s="888"/>
      <c r="BY109" s="888"/>
      <c r="BZ109" s="889"/>
      <c r="CA109" s="890" t="s">
        <v>286</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287</v>
      </c>
      <c r="DM109" s="888"/>
      <c r="DN109" s="888"/>
      <c r="DO109" s="888"/>
      <c r="DP109" s="889"/>
      <c r="DQ109" s="890" t="s">
        <v>286</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1425219</v>
      </c>
      <c r="AB110" s="873"/>
      <c r="AC110" s="873"/>
      <c r="AD110" s="873"/>
      <c r="AE110" s="874"/>
      <c r="AF110" s="875">
        <v>1472126</v>
      </c>
      <c r="AG110" s="873"/>
      <c r="AH110" s="873"/>
      <c r="AI110" s="873"/>
      <c r="AJ110" s="874"/>
      <c r="AK110" s="875">
        <v>1471674</v>
      </c>
      <c r="AL110" s="873"/>
      <c r="AM110" s="873"/>
      <c r="AN110" s="873"/>
      <c r="AO110" s="874"/>
      <c r="AP110" s="876">
        <v>13.9</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12020862</v>
      </c>
      <c r="BR110" s="800"/>
      <c r="BS110" s="800"/>
      <c r="BT110" s="800"/>
      <c r="BU110" s="800"/>
      <c r="BV110" s="800">
        <v>12467407</v>
      </c>
      <c r="BW110" s="800"/>
      <c r="BX110" s="800"/>
      <c r="BY110" s="800"/>
      <c r="BZ110" s="800"/>
      <c r="CA110" s="800">
        <v>13566301</v>
      </c>
      <c r="CB110" s="800"/>
      <c r="CC110" s="800"/>
      <c r="CD110" s="800"/>
      <c r="CE110" s="800"/>
      <c r="CF110" s="861">
        <v>128.19999999999999</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221</v>
      </c>
      <c r="DH110" s="800"/>
      <c r="DI110" s="800"/>
      <c r="DJ110" s="800"/>
      <c r="DK110" s="800"/>
      <c r="DL110" s="800" t="s">
        <v>221</v>
      </c>
      <c r="DM110" s="800"/>
      <c r="DN110" s="800"/>
      <c r="DO110" s="800"/>
      <c r="DP110" s="800"/>
      <c r="DQ110" s="800" t="s">
        <v>221</v>
      </c>
      <c r="DR110" s="800"/>
      <c r="DS110" s="800"/>
      <c r="DT110" s="800"/>
      <c r="DU110" s="800"/>
      <c r="DV110" s="801" t="s">
        <v>221</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16466</v>
      </c>
      <c r="BR111" s="771"/>
      <c r="BS111" s="771"/>
      <c r="BT111" s="771"/>
      <c r="BU111" s="771"/>
      <c r="BV111" s="771">
        <v>8154</v>
      </c>
      <c r="BW111" s="771"/>
      <c r="BX111" s="771"/>
      <c r="BY111" s="771"/>
      <c r="BZ111" s="771"/>
      <c r="CA111" s="771">
        <v>7248</v>
      </c>
      <c r="CB111" s="771"/>
      <c r="CC111" s="771"/>
      <c r="CD111" s="771"/>
      <c r="CE111" s="771"/>
      <c r="CF111" s="848">
        <v>0.1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221</v>
      </c>
      <c r="AB112" s="784"/>
      <c r="AC112" s="784"/>
      <c r="AD112" s="784"/>
      <c r="AE112" s="785"/>
      <c r="AF112" s="786" t="s">
        <v>221</v>
      </c>
      <c r="AG112" s="784"/>
      <c r="AH112" s="784"/>
      <c r="AI112" s="784"/>
      <c r="AJ112" s="785"/>
      <c r="AK112" s="786" t="s">
        <v>221</v>
      </c>
      <c r="AL112" s="784"/>
      <c r="AM112" s="784"/>
      <c r="AN112" s="784"/>
      <c r="AO112" s="785"/>
      <c r="AP112" s="754" t="s">
        <v>221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12615601</v>
      </c>
      <c r="BR112" s="771"/>
      <c r="BS112" s="771"/>
      <c r="BT112" s="771"/>
      <c r="BU112" s="771"/>
      <c r="BV112" s="771">
        <v>11487424</v>
      </c>
      <c r="BW112" s="771"/>
      <c r="BX112" s="771"/>
      <c r="BY112" s="771"/>
      <c r="BZ112" s="771"/>
      <c r="CA112" s="771">
        <v>10338445</v>
      </c>
      <c r="CB112" s="771"/>
      <c r="CC112" s="771"/>
      <c r="CD112" s="771"/>
      <c r="CE112" s="771"/>
      <c r="CF112" s="848">
        <v>97.7</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221</v>
      </c>
      <c r="DH112" s="771"/>
      <c r="DI112" s="771"/>
      <c r="DJ112" s="771"/>
      <c r="DK112" s="771"/>
      <c r="DL112" s="771" t="s">
        <v>221</v>
      </c>
      <c r="DM112" s="771"/>
      <c r="DN112" s="771"/>
      <c r="DO112" s="771"/>
      <c r="DP112" s="771"/>
      <c r="DQ112" s="771" t="s">
        <v>221</v>
      </c>
      <c r="DR112" s="771"/>
      <c r="DS112" s="771"/>
      <c r="DT112" s="771"/>
      <c r="DU112" s="771"/>
      <c r="DV112" s="823" t="s">
        <v>221</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1433458</v>
      </c>
      <c r="AB113" s="909"/>
      <c r="AC113" s="909"/>
      <c r="AD113" s="909"/>
      <c r="AE113" s="910"/>
      <c r="AF113" s="911">
        <v>1317424</v>
      </c>
      <c r="AG113" s="909"/>
      <c r="AH113" s="909"/>
      <c r="AI113" s="909"/>
      <c r="AJ113" s="910"/>
      <c r="AK113" s="911">
        <v>1171120</v>
      </c>
      <c r="AL113" s="909"/>
      <c r="AM113" s="909"/>
      <c r="AN113" s="909"/>
      <c r="AO113" s="910"/>
      <c r="AP113" s="912">
        <v>11.1</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9988</v>
      </c>
      <c r="BR113" s="771"/>
      <c r="BS113" s="771"/>
      <c r="BT113" s="771"/>
      <c r="BU113" s="771"/>
      <c r="BV113" s="771" t="s">
        <v>221</v>
      </c>
      <c r="BW113" s="771"/>
      <c r="BX113" s="771"/>
      <c r="BY113" s="771"/>
      <c r="BZ113" s="771"/>
      <c r="CA113" s="771" t="s">
        <v>221</v>
      </c>
      <c r="CB113" s="771"/>
      <c r="CC113" s="771"/>
      <c r="CD113" s="771"/>
      <c r="CE113" s="771"/>
      <c r="CF113" s="848" t="s">
        <v>221</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221</v>
      </c>
      <c r="DH113" s="784"/>
      <c r="DI113" s="784"/>
      <c r="DJ113" s="784"/>
      <c r="DK113" s="785"/>
      <c r="DL113" s="786" t="s">
        <v>221</v>
      </c>
      <c r="DM113" s="784"/>
      <c r="DN113" s="784"/>
      <c r="DO113" s="784"/>
      <c r="DP113" s="785"/>
      <c r="DQ113" s="786" t="s">
        <v>221</v>
      </c>
      <c r="DR113" s="784"/>
      <c r="DS113" s="784"/>
      <c r="DT113" s="784"/>
      <c r="DU113" s="785"/>
      <c r="DV113" s="754" t="s">
        <v>221</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10824</v>
      </c>
      <c r="AB114" s="784"/>
      <c r="AC114" s="784"/>
      <c r="AD114" s="784"/>
      <c r="AE114" s="785"/>
      <c r="AF114" s="786">
        <v>10311</v>
      </c>
      <c r="AG114" s="784"/>
      <c r="AH114" s="784"/>
      <c r="AI114" s="784"/>
      <c r="AJ114" s="785"/>
      <c r="AK114" s="786" t="s">
        <v>221</v>
      </c>
      <c r="AL114" s="784"/>
      <c r="AM114" s="784"/>
      <c r="AN114" s="784"/>
      <c r="AO114" s="785"/>
      <c r="AP114" s="754" t="s">
        <v>221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3575052</v>
      </c>
      <c r="BR114" s="771"/>
      <c r="BS114" s="771"/>
      <c r="BT114" s="771"/>
      <c r="BU114" s="771"/>
      <c r="BV114" s="771">
        <v>3495386</v>
      </c>
      <c r="BW114" s="771"/>
      <c r="BX114" s="771"/>
      <c r="BY114" s="771"/>
      <c r="BZ114" s="771"/>
      <c r="CA114" s="771">
        <v>5006242</v>
      </c>
      <c r="CB114" s="771"/>
      <c r="CC114" s="771"/>
      <c r="CD114" s="771"/>
      <c r="CE114" s="771"/>
      <c r="CF114" s="848">
        <v>47.3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221</v>
      </c>
      <c r="DH114" s="784"/>
      <c r="DI114" s="784"/>
      <c r="DJ114" s="784"/>
      <c r="DK114" s="785"/>
      <c r="DL114" s="786" t="s">
        <v>221</v>
      </c>
      <c r="DM114" s="784"/>
      <c r="DN114" s="784"/>
      <c r="DO114" s="784"/>
      <c r="DP114" s="785"/>
      <c r="DQ114" s="786" t="s">
        <v>221</v>
      </c>
      <c r="DR114" s="784"/>
      <c r="DS114" s="784"/>
      <c r="DT114" s="784"/>
      <c r="DU114" s="785"/>
      <c r="DV114" s="754" t="s">
        <v>221</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6660</v>
      </c>
      <c r="AB115" s="909"/>
      <c r="AC115" s="909"/>
      <c r="AD115" s="909"/>
      <c r="AE115" s="910"/>
      <c r="AF115" s="911">
        <v>6568</v>
      </c>
      <c r="AG115" s="909"/>
      <c r="AH115" s="909"/>
      <c r="AI115" s="909"/>
      <c r="AJ115" s="910"/>
      <c r="AK115" s="911">
        <v>996</v>
      </c>
      <c r="AL115" s="909"/>
      <c r="AM115" s="909"/>
      <c r="AN115" s="909"/>
      <c r="AO115" s="910"/>
      <c r="AP115" s="912">
        <v>0</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221</v>
      </c>
      <c r="BR115" s="771"/>
      <c r="BS115" s="771"/>
      <c r="BT115" s="771"/>
      <c r="BU115" s="771"/>
      <c r="BV115" s="771" t="s">
        <v>221</v>
      </c>
      <c r="BW115" s="771"/>
      <c r="BX115" s="771"/>
      <c r="BY115" s="771"/>
      <c r="BZ115" s="771"/>
      <c r="CA115" s="771" t="s">
        <v>221</v>
      </c>
      <c r="CB115" s="771"/>
      <c r="CC115" s="771"/>
      <c r="CD115" s="771"/>
      <c r="CE115" s="771"/>
      <c r="CF115" s="848" t="s">
        <v>221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221</v>
      </c>
      <c r="DH115" s="784"/>
      <c r="DI115" s="784"/>
      <c r="DJ115" s="784"/>
      <c r="DK115" s="785"/>
      <c r="DL115" s="786" t="s">
        <v>221</v>
      </c>
      <c r="DM115" s="784"/>
      <c r="DN115" s="784"/>
      <c r="DO115" s="784"/>
      <c r="DP115" s="785"/>
      <c r="DQ115" s="786" t="s">
        <v>221</v>
      </c>
      <c r="DR115" s="784"/>
      <c r="DS115" s="784"/>
      <c r="DT115" s="784"/>
      <c r="DU115" s="785"/>
      <c r="DV115" s="754" t="s">
        <v>221</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221</v>
      </c>
      <c r="AB116" s="784"/>
      <c r="AC116" s="784"/>
      <c r="AD116" s="784"/>
      <c r="AE116" s="785"/>
      <c r="AF116" s="786" t="s">
        <v>221</v>
      </c>
      <c r="AG116" s="784"/>
      <c r="AH116" s="784"/>
      <c r="AI116" s="784"/>
      <c r="AJ116" s="785"/>
      <c r="AK116" s="786" t="s">
        <v>221</v>
      </c>
      <c r="AL116" s="784"/>
      <c r="AM116" s="784"/>
      <c r="AN116" s="784"/>
      <c r="AO116" s="785"/>
      <c r="AP116" s="754" t="s">
        <v>221</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221</v>
      </c>
      <c r="BR116" s="771"/>
      <c r="BS116" s="771"/>
      <c r="BT116" s="771"/>
      <c r="BU116" s="771"/>
      <c r="BV116" s="771" t="s">
        <v>221</v>
      </c>
      <c r="BW116" s="771"/>
      <c r="BX116" s="771"/>
      <c r="BY116" s="771"/>
      <c r="BZ116" s="771"/>
      <c r="CA116" s="771" t="s">
        <v>221</v>
      </c>
      <c r="CB116" s="771"/>
      <c r="CC116" s="771"/>
      <c r="CD116" s="771"/>
      <c r="CE116" s="771"/>
      <c r="CF116" s="848" t="s">
        <v>221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14560</v>
      </c>
      <c r="DH116" s="784"/>
      <c r="DI116" s="784"/>
      <c r="DJ116" s="784"/>
      <c r="DK116" s="785"/>
      <c r="DL116" s="786">
        <v>8154</v>
      </c>
      <c r="DM116" s="784"/>
      <c r="DN116" s="784"/>
      <c r="DO116" s="784"/>
      <c r="DP116" s="785"/>
      <c r="DQ116" s="786">
        <v>7248</v>
      </c>
      <c r="DR116" s="784"/>
      <c r="DS116" s="784"/>
      <c r="DT116" s="784"/>
      <c r="DU116" s="785"/>
      <c r="DV116" s="754">
        <v>0.1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2876161</v>
      </c>
      <c r="AB117" s="895"/>
      <c r="AC117" s="895"/>
      <c r="AD117" s="895"/>
      <c r="AE117" s="896"/>
      <c r="AF117" s="898">
        <v>2806429</v>
      </c>
      <c r="AG117" s="895"/>
      <c r="AH117" s="895"/>
      <c r="AI117" s="895"/>
      <c r="AJ117" s="896"/>
      <c r="AK117" s="898">
        <v>2643790</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287</v>
      </c>
      <c r="AG118" s="888"/>
      <c r="AH118" s="888"/>
      <c r="AI118" s="888"/>
      <c r="AJ118" s="889"/>
      <c r="AK118" s="890" t="s">
        <v>286</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28237969</v>
      </c>
      <c r="BR118" s="858"/>
      <c r="BS118" s="858"/>
      <c r="BT118" s="858"/>
      <c r="BU118" s="858"/>
      <c r="BV118" s="858">
        <v>27458371</v>
      </c>
      <c r="BW118" s="858"/>
      <c r="BX118" s="858"/>
      <c r="BY118" s="858"/>
      <c r="BZ118" s="858"/>
      <c r="CA118" s="858">
        <v>28918236</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9021350</v>
      </c>
      <c r="BR119" s="800"/>
      <c r="BS119" s="800"/>
      <c r="BT119" s="800"/>
      <c r="BU119" s="800"/>
      <c r="BV119" s="800">
        <v>9316898</v>
      </c>
      <c r="BW119" s="800"/>
      <c r="BX119" s="800"/>
      <c r="BY119" s="800"/>
      <c r="BZ119" s="800"/>
      <c r="CA119" s="800">
        <v>9350004</v>
      </c>
      <c r="CB119" s="800"/>
      <c r="CC119" s="800"/>
      <c r="CD119" s="800"/>
      <c r="CE119" s="800"/>
      <c r="CF119" s="861">
        <v>88.4</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1906</v>
      </c>
      <c r="DH119" s="717"/>
      <c r="DI119" s="717"/>
      <c r="DJ119" s="717"/>
      <c r="DK119" s="718"/>
      <c r="DL119" s="719" t="s">
        <v>221</v>
      </c>
      <c r="DM119" s="717"/>
      <c r="DN119" s="717"/>
      <c r="DO119" s="717"/>
      <c r="DP119" s="718"/>
      <c r="DQ119" s="719" t="s">
        <v>221</v>
      </c>
      <c r="DR119" s="717"/>
      <c r="DS119" s="717"/>
      <c r="DT119" s="717"/>
      <c r="DU119" s="718"/>
      <c r="DV119" s="807" t="s">
        <v>221</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3864511</v>
      </c>
      <c r="BR120" s="771"/>
      <c r="BS120" s="771"/>
      <c r="BT120" s="771"/>
      <c r="BU120" s="771"/>
      <c r="BV120" s="771">
        <v>3826553</v>
      </c>
      <c r="BW120" s="771"/>
      <c r="BX120" s="771"/>
      <c r="BY120" s="771"/>
      <c r="BZ120" s="771"/>
      <c r="CA120" s="771">
        <v>3598563</v>
      </c>
      <c r="CB120" s="771"/>
      <c r="CC120" s="771"/>
      <c r="CD120" s="771"/>
      <c r="CE120" s="771"/>
      <c r="CF120" s="848">
        <v>34</v>
      </c>
      <c r="CG120" s="849"/>
      <c r="CH120" s="849"/>
      <c r="CI120" s="849"/>
      <c r="CJ120" s="849"/>
      <c r="CK120" s="850" t="s">
        <v>441</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8914730</v>
      </c>
      <c r="DH120" s="800"/>
      <c r="DI120" s="800"/>
      <c r="DJ120" s="800"/>
      <c r="DK120" s="800"/>
      <c r="DL120" s="800">
        <v>8130538</v>
      </c>
      <c r="DM120" s="800"/>
      <c r="DN120" s="800"/>
      <c r="DO120" s="800"/>
      <c r="DP120" s="800"/>
      <c r="DQ120" s="800">
        <v>7344292</v>
      </c>
      <c r="DR120" s="800"/>
      <c r="DS120" s="800"/>
      <c r="DT120" s="800"/>
      <c r="DU120" s="800"/>
      <c r="DV120" s="801">
        <v>69.400000000000006</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19649090</v>
      </c>
      <c r="BR121" s="858"/>
      <c r="BS121" s="858"/>
      <c r="BT121" s="858"/>
      <c r="BU121" s="858"/>
      <c r="BV121" s="858">
        <v>19806612</v>
      </c>
      <c r="BW121" s="858"/>
      <c r="BX121" s="858"/>
      <c r="BY121" s="858"/>
      <c r="BZ121" s="858"/>
      <c r="CA121" s="858">
        <v>19704873</v>
      </c>
      <c r="CB121" s="858"/>
      <c r="CC121" s="858"/>
      <c r="CD121" s="858"/>
      <c r="CE121" s="858"/>
      <c r="CF121" s="859">
        <v>186.2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2541072</v>
      </c>
      <c r="DH121" s="771"/>
      <c r="DI121" s="771"/>
      <c r="DJ121" s="771"/>
      <c r="DK121" s="771"/>
      <c r="DL121" s="771">
        <v>2279808</v>
      </c>
      <c r="DM121" s="771"/>
      <c r="DN121" s="771"/>
      <c r="DO121" s="771"/>
      <c r="DP121" s="771"/>
      <c r="DQ121" s="771">
        <v>2005068</v>
      </c>
      <c r="DR121" s="771"/>
      <c r="DS121" s="771"/>
      <c r="DT121" s="771"/>
      <c r="DU121" s="771"/>
      <c r="DV121" s="823">
        <v>19</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32534951</v>
      </c>
      <c r="BR122" s="840"/>
      <c r="BS122" s="840"/>
      <c r="BT122" s="840"/>
      <c r="BU122" s="840"/>
      <c r="BV122" s="840">
        <v>32950063</v>
      </c>
      <c r="BW122" s="840"/>
      <c r="BX122" s="840"/>
      <c r="BY122" s="840"/>
      <c r="BZ122" s="840"/>
      <c r="CA122" s="840">
        <v>32653440</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808452</v>
      </c>
      <c r="DH122" s="771"/>
      <c r="DI122" s="771"/>
      <c r="DJ122" s="771"/>
      <c r="DK122" s="771"/>
      <c r="DL122" s="771">
        <v>738445</v>
      </c>
      <c r="DM122" s="771"/>
      <c r="DN122" s="771"/>
      <c r="DO122" s="771"/>
      <c r="DP122" s="771"/>
      <c r="DQ122" s="771">
        <v>685580</v>
      </c>
      <c r="DR122" s="771"/>
      <c r="DS122" s="771"/>
      <c r="DT122" s="771"/>
      <c r="DU122" s="771"/>
      <c r="DV122" s="823">
        <v>6.5</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6660</v>
      </c>
      <c r="AB123" s="784"/>
      <c r="AC123" s="784"/>
      <c r="AD123" s="784"/>
      <c r="AE123" s="785"/>
      <c r="AF123" s="786">
        <v>6568</v>
      </c>
      <c r="AG123" s="784"/>
      <c r="AH123" s="784"/>
      <c r="AI123" s="784"/>
      <c r="AJ123" s="785"/>
      <c r="AK123" s="786">
        <v>996</v>
      </c>
      <c r="AL123" s="784"/>
      <c r="AM123" s="784"/>
      <c r="AN123" s="784"/>
      <c r="AO123" s="785"/>
      <c r="AP123" s="754">
        <v>0</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221</v>
      </c>
      <c r="BR123" s="832"/>
      <c r="BS123" s="832"/>
      <c r="BT123" s="832"/>
      <c r="BU123" s="832"/>
      <c r="BV123" s="832" t="s">
        <v>221</v>
      </c>
      <c r="BW123" s="832"/>
      <c r="BX123" s="832"/>
      <c r="BY123" s="832"/>
      <c r="BZ123" s="832"/>
      <c r="CA123" s="832" t="s">
        <v>221</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351347</v>
      </c>
      <c r="DH123" s="784"/>
      <c r="DI123" s="784"/>
      <c r="DJ123" s="784"/>
      <c r="DK123" s="785"/>
      <c r="DL123" s="786">
        <v>338633</v>
      </c>
      <c r="DM123" s="784"/>
      <c r="DN123" s="784"/>
      <c r="DO123" s="784"/>
      <c r="DP123" s="785"/>
      <c r="DQ123" s="786">
        <v>303505</v>
      </c>
      <c r="DR123" s="784"/>
      <c r="DS123" s="784"/>
      <c r="DT123" s="784"/>
      <c r="DU123" s="785"/>
      <c r="DV123" s="754">
        <v>2.9</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221</v>
      </c>
      <c r="AB124" s="784"/>
      <c r="AC124" s="784"/>
      <c r="AD124" s="784"/>
      <c r="AE124" s="785"/>
      <c r="AF124" s="786" t="s">
        <v>221</v>
      </c>
      <c r="AG124" s="784"/>
      <c r="AH124" s="784"/>
      <c r="AI124" s="784"/>
      <c r="AJ124" s="785"/>
      <c r="AK124" s="786" t="s">
        <v>221</v>
      </c>
      <c r="AL124" s="784"/>
      <c r="AM124" s="784"/>
      <c r="AN124" s="784"/>
      <c r="AO124" s="785"/>
      <c r="AP124" s="754" t="s">
        <v>221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221</v>
      </c>
      <c r="DH124" s="717"/>
      <c r="DI124" s="717"/>
      <c r="DJ124" s="717"/>
      <c r="DK124" s="718"/>
      <c r="DL124" s="719" t="s">
        <v>221</v>
      </c>
      <c r="DM124" s="717"/>
      <c r="DN124" s="717"/>
      <c r="DO124" s="717"/>
      <c r="DP124" s="718"/>
      <c r="DQ124" s="719" t="s">
        <v>221</v>
      </c>
      <c r="DR124" s="717"/>
      <c r="DS124" s="717"/>
      <c r="DT124" s="717"/>
      <c r="DU124" s="718"/>
      <c r="DV124" s="807" t="s">
        <v>221</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221</v>
      </c>
      <c r="AB125" s="784"/>
      <c r="AC125" s="784"/>
      <c r="AD125" s="784"/>
      <c r="AE125" s="785"/>
      <c r="AF125" s="786" t="s">
        <v>221</v>
      </c>
      <c r="AG125" s="784"/>
      <c r="AH125" s="784"/>
      <c r="AI125" s="784"/>
      <c r="AJ125" s="785"/>
      <c r="AK125" s="786" t="s">
        <v>221</v>
      </c>
      <c r="AL125" s="784"/>
      <c r="AM125" s="784"/>
      <c r="AN125" s="784"/>
      <c r="AO125" s="785"/>
      <c r="AP125" s="754" t="s">
        <v>221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221</v>
      </c>
      <c r="DH125" s="800"/>
      <c r="DI125" s="800"/>
      <c r="DJ125" s="800"/>
      <c r="DK125" s="800"/>
      <c r="DL125" s="800" t="s">
        <v>221</v>
      </c>
      <c r="DM125" s="800"/>
      <c r="DN125" s="800"/>
      <c r="DO125" s="800"/>
      <c r="DP125" s="800"/>
      <c r="DQ125" s="800" t="s">
        <v>221</v>
      </c>
      <c r="DR125" s="800"/>
      <c r="DS125" s="800"/>
      <c r="DT125" s="800"/>
      <c r="DU125" s="800"/>
      <c r="DV125" s="801" t="s">
        <v>221</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221</v>
      </c>
      <c r="AB126" s="784"/>
      <c r="AC126" s="784"/>
      <c r="AD126" s="784"/>
      <c r="AE126" s="785"/>
      <c r="AF126" s="786" t="s">
        <v>221</v>
      </c>
      <c r="AG126" s="784"/>
      <c r="AH126" s="784"/>
      <c r="AI126" s="784"/>
      <c r="AJ126" s="785"/>
      <c r="AK126" s="786" t="s">
        <v>221</v>
      </c>
      <c r="AL126" s="784"/>
      <c r="AM126" s="784"/>
      <c r="AN126" s="784"/>
      <c r="AO126" s="785"/>
      <c r="AP126" s="754" t="s">
        <v>221</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221</v>
      </c>
      <c r="DH126" s="771"/>
      <c r="DI126" s="771"/>
      <c r="DJ126" s="771"/>
      <c r="DK126" s="771"/>
      <c r="DL126" s="771" t="s">
        <v>221</v>
      </c>
      <c r="DM126" s="771"/>
      <c r="DN126" s="771"/>
      <c r="DO126" s="771"/>
      <c r="DP126" s="771"/>
      <c r="DQ126" s="771" t="s">
        <v>221</v>
      </c>
      <c r="DR126" s="771"/>
      <c r="DS126" s="771"/>
      <c r="DT126" s="771"/>
      <c r="DU126" s="771"/>
      <c r="DV126" s="823" t="s">
        <v>221</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221</v>
      </c>
      <c r="AB127" s="784"/>
      <c r="AC127" s="784"/>
      <c r="AD127" s="784"/>
      <c r="AE127" s="785"/>
      <c r="AF127" s="786" t="s">
        <v>221</v>
      </c>
      <c r="AG127" s="784"/>
      <c r="AH127" s="784"/>
      <c r="AI127" s="784"/>
      <c r="AJ127" s="785"/>
      <c r="AK127" s="786" t="s">
        <v>221</v>
      </c>
      <c r="AL127" s="784"/>
      <c r="AM127" s="784"/>
      <c r="AN127" s="784"/>
      <c r="AO127" s="785"/>
      <c r="AP127" s="754" t="s">
        <v>221</v>
      </c>
      <c r="AQ127" s="755"/>
      <c r="AR127" s="755"/>
      <c r="AS127" s="755"/>
      <c r="AT127" s="756"/>
      <c r="AU127" s="233"/>
      <c r="AV127" s="233"/>
      <c r="AW127" s="233"/>
      <c r="AX127" s="757" t="s">
        <v>455</v>
      </c>
      <c r="AY127" s="758"/>
      <c r="AZ127" s="758"/>
      <c r="BA127" s="758"/>
      <c r="BB127" s="758"/>
      <c r="BC127" s="758"/>
      <c r="BD127" s="758"/>
      <c r="BE127" s="759"/>
      <c r="BF127" s="760" t="s">
        <v>221</v>
      </c>
      <c r="BG127" s="761"/>
      <c r="BH127" s="761"/>
      <c r="BI127" s="761"/>
      <c r="BJ127" s="761"/>
      <c r="BK127" s="761"/>
      <c r="BL127" s="762"/>
      <c r="BM127" s="760">
        <v>13.01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221</v>
      </c>
      <c r="DH127" s="820"/>
      <c r="DI127" s="820"/>
      <c r="DJ127" s="820"/>
      <c r="DK127" s="820"/>
      <c r="DL127" s="820" t="s">
        <v>221</v>
      </c>
      <c r="DM127" s="820"/>
      <c r="DN127" s="820"/>
      <c r="DO127" s="820"/>
      <c r="DP127" s="820"/>
      <c r="DQ127" s="820" t="s">
        <v>221</v>
      </c>
      <c r="DR127" s="820"/>
      <c r="DS127" s="820"/>
      <c r="DT127" s="820"/>
      <c r="DU127" s="820"/>
      <c r="DV127" s="821" t="s">
        <v>221</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448238</v>
      </c>
      <c r="AB128" s="724"/>
      <c r="AC128" s="724"/>
      <c r="AD128" s="724"/>
      <c r="AE128" s="725"/>
      <c r="AF128" s="726">
        <v>407340</v>
      </c>
      <c r="AG128" s="724"/>
      <c r="AH128" s="724"/>
      <c r="AI128" s="724"/>
      <c r="AJ128" s="725"/>
      <c r="AK128" s="726">
        <v>342536</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221</v>
      </c>
      <c r="BG128" s="791"/>
      <c r="BH128" s="791"/>
      <c r="BI128" s="791"/>
      <c r="BJ128" s="791"/>
      <c r="BK128" s="791"/>
      <c r="BL128" s="792"/>
      <c r="BM128" s="790">
        <v>18.010000000000002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12340079</v>
      </c>
      <c r="AB129" s="784"/>
      <c r="AC129" s="784"/>
      <c r="AD129" s="784"/>
      <c r="AE129" s="785"/>
      <c r="AF129" s="786">
        <v>12466317</v>
      </c>
      <c r="AG129" s="784"/>
      <c r="AH129" s="784"/>
      <c r="AI129" s="784"/>
      <c r="AJ129" s="785"/>
      <c r="AK129" s="786">
        <v>12383175</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5.6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1794367</v>
      </c>
      <c r="AB130" s="784"/>
      <c r="AC130" s="784"/>
      <c r="AD130" s="784"/>
      <c r="AE130" s="785"/>
      <c r="AF130" s="786">
        <v>1741099</v>
      </c>
      <c r="AG130" s="784"/>
      <c r="AH130" s="784"/>
      <c r="AI130" s="784"/>
      <c r="AJ130" s="785"/>
      <c r="AK130" s="786">
        <v>1802479</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221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10545712</v>
      </c>
      <c r="AB131" s="717"/>
      <c r="AC131" s="717"/>
      <c r="AD131" s="717"/>
      <c r="AE131" s="718"/>
      <c r="AF131" s="719">
        <v>10725218</v>
      </c>
      <c r="AG131" s="717"/>
      <c r="AH131" s="717"/>
      <c r="AI131" s="717"/>
      <c r="AJ131" s="718"/>
      <c r="AK131" s="719">
        <v>10580696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6.00771195</v>
      </c>
      <c r="AB132" s="740"/>
      <c r="AC132" s="740"/>
      <c r="AD132" s="740"/>
      <c r="AE132" s="741"/>
      <c r="AF132" s="742">
        <v>6.1349801929999996</v>
      </c>
      <c r="AG132" s="740"/>
      <c r="AH132" s="740"/>
      <c r="AI132" s="740"/>
      <c r="AJ132" s="741"/>
      <c r="AK132" s="742">
        <v>4.7140093619999996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7.2</v>
      </c>
      <c r="AB133" s="749"/>
      <c r="AC133" s="749"/>
      <c r="AD133" s="749"/>
      <c r="AE133" s="750"/>
      <c r="AF133" s="748">
        <v>6.3</v>
      </c>
      <c r="AG133" s="749"/>
      <c r="AH133" s="749"/>
      <c r="AI133" s="749"/>
      <c r="AJ133" s="750"/>
      <c r="AK133" s="748">
        <v>5.6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3872303</v>
      </c>
      <c r="L9" s="264">
        <v>64110</v>
      </c>
      <c r="M9" s="265">
        <v>60220</v>
      </c>
      <c r="N9" s="266">
        <v>6.5</v>
      </c>
    </row>
    <row r="10" spans="1:16">
      <c r="A10" s="248"/>
      <c r="B10" s="244"/>
      <c r="C10" s="244"/>
      <c r="D10" s="244"/>
      <c r="E10" s="244"/>
      <c r="F10" s="244"/>
      <c r="G10" s="1131" t="s">
        <v>477</v>
      </c>
      <c r="H10" s="1132"/>
      <c r="I10" s="1132"/>
      <c r="J10" s="1133"/>
      <c r="K10" s="267">
        <v>345447</v>
      </c>
      <c r="L10" s="268">
        <v>5719</v>
      </c>
      <c r="M10" s="269">
        <v>6228</v>
      </c>
      <c r="N10" s="270">
        <v>-8.1999999999999993</v>
      </c>
    </row>
    <row r="11" spans="1:16" ht="13.5" customHeight="1">
      <c r="A11" s="248"/>
      <c r="B11" s="244"/>
      <c r="C11" s="244"/>
      <c r="D11" s="244"/>
      <c r="E11" s="244"/>
      <c r="F11" s="244"/>
      <c r="G11" s="1131" t="s">
        <v>478</v>
      </c>
      <c r="H11" s="1132"/>
      <c r="I11" s="1132"/>
      <c r="J11" s="1133"/>
      <c r="K11" s="267">
        <v>30299</v>
      </c>
      <c r="L11" s="268">
        <v>502</v>
      </c>
      <c r="M11" s="269">
        <v>6126</v>
      </c>
      <c r="N11" s="270">
        <v>-91.8</v>
      </c>
    </row>
    <row r="12" spans="1:16" ht="13.5" customHeight="1">
      <c r="A12" s="248"/>
      <c r="B12" s="244"/>
      <c r="C12" s="244"/>
      <c r="D12" s="244"/>
      <c r="E12" s="244"/>
      <c r="F12" s="244"/>
      <c r="G12" s="1131" t="s">
        <v>479</v>
      </c>
      <c r="H12" s="1132"/>
      <c r="I12" s="1132"/>
      <c r="J12" s="1133"/>
      <c r="K12" s="267">
        <v>102727</v>
      </c>
      <c r="L12" s="268">
        <v>1701</v>
      </c>
      <c r="M12" s="269">
        <v>1407</v>
      </c>
      <c r="N12" s="270">
        <v>20.9</v>
      </c>
    </row>
    <row r="13" spans="1:16" ht="13.5" customHeight="1">
      <c r="A13" s="248"/>
      <c r="B13" s="244"/>
      <c r="C13" s="244"/>
      <c r="D13" s="244"/>
      <c r="E13" s="244"/>
      <c r="F13" s="244"/>
      <c r="G13" s="1131" t="s">
        <v>480</v>
      </c>
      <c r="H13" s="1132"/>
      <c r="I13" s="1132"/>
      <c r="J13" s="1133"/>
      <c r="K13" s="267" t="s">
        <v>481</v>
      </c>
      <c r="L13" s="268" t="s">
        <v>481</v>
      </c>
      <c r="M13" s="269" t="s">
        <v>481</v>
      </c>
      <c r="N13" s="270" t="s">
        <v>481</v>
      </c>
    </row>
    <row r="14" spans="1:16" ht="13.5" customHeight="1">
      <c r="A14" s="248"/>
      <c r="B14" s="244"/>
      <c r="C14" s="244"/>
      <c r="D14" s="244"/>
      <c r="E14" s="244"/>
      <c r="F14" s="244"/>
      <c r="G14" s="1131" t="s">
        <v>482</v>
      </c>
      <c r="H14" s="1132"/>
      <c r="I14" s="1132"/>
      <c r="J14" s="1133"/>
      <c r="K14" s="267">
        <v>206587</v>
      </c>
      <c r="L14" s="268">
        <v>3420</v>
      </c>
      <c r="M14" s="269">
        <v>2310</v>
      </c>
      <c r="N14" s="270">
        <v>48.1</v>
      </c>
    </row>
    <row r="15" spans="1:16" ht="13.5" customHeight="1">
      <c r="A15" s="248"/>
      <c r="B15" s="244"/>
      <c r="C15" s="244"/>
      <c r="D15" s="244"/>
      <c r="E15" s="244"/>
      <c r="F15" s="244"/>
      <c r="G15" s="1131" t="s">
        <v>483</v>
      </c>
      <c r="H15" s="1132"/>
      <c r="I15" s="1132"/>
      <c r="J15" s="1133"/>
      <c r="K15" s="267">
        <v>75639</v>
      </c>
      <c r="L15" s="268">
        <v>1252</v>
      </c>
      <c r="M15" s="269">
        <v>1512</v>
      </c>
      <c r="N15" s="270">
        <v>-17.2</v>
      </c>
    </row>
    <row r="16" spans="1:16">
      <c r="A16" s="248"/>
      <c r="B16" s="244"/>
      <c r="C16" s="244"/>
      <c r="D16" s="244"/>
      <c r="E16" s="244"/>
      <c r="F16" s="244"/>
      <c r="G16" s="1134" t="s">
        <v>484</v>
      </c>
      <c r="H16" s="1135"/>
      <c r="I16" s="1135"/>
      <c r="J16" s="1136"/>
      <c r="K16" s="268">
        <v>-293471</v>
      </c>
      <c r="L16" s="268">
        <v>-4859</v>
      </c>
      <c r="M16" s="269">
        <v>-6349</v>
      </c>
      <c r="N16" s="270">
        <v>-23.5</v>
      </c>
    </row>
    <row r="17" spans="1:16">
      <c r="A17" s="248"/>
      <c r="B17" s="244"/>
      <c r="C17" s="244"/>
      <c r="D17" s="244"/>
      <c r="E17" s="244"/>
      <c r="F17" s="244"/>
      <c r="G17" s="1134" t="s">
        <v>170</v>
      </c>
      <c r="H17" s="1135"/>
      <c r="I17" s="1135"/>
      <c r="J17" s="1136"/>
      <c r="K17" s="268">
        <v>4339531</v>
      </c>
      <c r="L17" s="268">
        <v>71845</v>
      </c>
      <c r="M17" s="269">
        <v>71454</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8.43</v>
      </c>
      <c r="L21" s="281">
        <v>6.96</v>
      </c>
      <c r="M21" s="282">
        <v>1.47</v>
      </c>
      <c r="N21" s="249"/>
      <c r="O21" s="283"/>
      <c r="P21" s="279"/>
    </row>
    <row r="22" spans="1:16" s="284" customFormat="1">
      <c r="A22" s="279"/>
      <c r="B22" s="249"/>
      <c r="C22" s="249"/>
      <c r="D22" s="249"/>
      <c r="E22" s="249"/>
      <c r="F22" s="249"/>
      <c r="G22" s="1128" t="s">
        <v>490</v>
      </c>
      <c r="H22" s="1129"/>
      <c r="I22" s="1129"/>
      <c r="J22" s="1130"/>
      <c r="K22" s="285">
        <v>96.9</v>
      </c>
      <c r="L22" s="286">
        <v>98.3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493</v>
      </c>
      <c r="H32" s="1120"/>
      <c r="I32" s="1120"/>
      <c r="J32" s="1121"/>
      <c r="K32" s="294">
        <v>1471674</v>
      </c>
      <c r="L32" s="294">
        <v>24365</v>
      </c>
      <c r="M32" s="295">
        <v>42849</v>
      </c>
      <c r="N32" s="296">
        <v>-43.1</v>
      </c>
    </row>
    <row r="33" spans="1:16" ht="13.5" customHeight="1">
      <c r="A33" s="248"/>
      <c r="B33" s="244"/>
      <c r="C33" s="244"/>
      <c r="D33" s="244"/>
      <c r="E33" s="244"/>
      <c r="F33" s="244"/>
      <c r="G33" s="1119" t="s">
        <v>494</v>
      </c>
      <c r="H33" s="1120"/>
      <c r="I33" s="1120"/>
      <c r="J33" s="1121"/>
      <c r="K33" s="294" t="s">
        <v>481</v>
      </c>
      <c r="L33" s="294" t="s">
        <v>481</v>
      </c>
      <c r="M33" s="295" t="s">
        <v>481</v>
      </c>
      <c r="N33" s="296" t="s">
        <v>481</v>
      </c>
    </row>
    <row r="34" spans="1:16" ht="27" customHeight="1">
      <c r="A34" s="248"/>
      <c r="B34" s="244"/>
      <c r="C34" s="244"/>
      <c r="D34" s="244"/>
      <c r="E34" s="244"/>
      <c r="F34" s="244"/>
      <c r="G34" s="1119" t="s">
        <v>495</v>
      </c>
      <c r="H34" s="1120"/>
      <c r="I34" s="1120"/>
      <c r="J34" s="1121"/>
      <c r="K34" s="294" t="s">
        <v>481</v>
      </c>
      <c r="L34" s="294" t="s">
        <v>481</v>
      </c>
      <c r="M34" s="295">
        <v>43</v>
      </c>
      <c r="N34" s="296" t="s">
        <v>481</v>
      </c>
    </row>
    <row r="35" spans="1:16" ht="27" customHeight="1">
      <c r="A35" s="248"/>
      <c r="B35" s="244"/>
      <c r="C35" s="244"/>
      <c r="D35" s="244"/>
      <c r="E35" s="244"/>
      <c r="F35" s="244"/>
      <c r="G35" s="1119" t="s">
        <v>496</v>
      </c>
      <c r="H35" s="1120"/>
      <c r="I35" s="1120"/>
      <c r="J35" s="1121"/>
      <c r="K35" s="294">
        <v>1171120</v>
      </c>
      <c r="L35" s="294">
        <v>19389</v>
      </c>
      <c r="M35" s="295">
        <v>17936</v>
      </c>
      <c r="N35" s="296">
        <v>8.1</v>
      </c>
    </row>
    <row r="36" spans="1:16" ht="27" customHeight="1">
      <c r="A36" s="248"/>
      <c r="B36" s="244"/>
      <c r="C36" s="244"/>
      <c r="D36" s="244"/>
      <c r="E36" s="244"/>
      <c r="F36" s="244"/>
      <c r="G36" s="1119" t="s">
        <v>497</v>
      </c>
      <c r="H36" s="1120"/>
      <c r="I36" s="1120"/>
      <c r="J36" s="1121"/>
      <c r="K36" s="294" t="s">
        <v>481</v>
      </c>
      <c r="L36" s="294" t="s">
        <v>481</v>
      </c>
      <c r="M36" s="295">
        <v>1583</v>
      </c>
      <c r="N36" s="296" t="s">
        <v>481</v>
      </c>
    </row>
    <row r="37" spans="1:16" ht="13.5" customHeight="1">
      <c r="A37" s="248"/>
      <c r="B37" s="244"/>
      <c r="C37" s="244"/>
      <c r="D37" s="244"/>
      <c r="E37" s="244"/>
      <c r="F37" s="244"/>
      <c r="G37" s="1119" t="s">
        <v>498</v>
      </c>
      <c r="H37" s="1120"/>
      <c r="I37" s="1120"/>
      <c r="J37" s="1121"/>
      <c r="K37" s="294">
        <v>996</v>
      </c>
      <c r="L37" s="294">
        <v>16</v>
      </c>
      <c r="M37" s="295">
        <v>1142</v>
      </c>
      <c r="N37" s="296">
        <v>-98.6</v>
      </c>
    </row>
    <row r="38" spans="1:16" ht="27" customHeight="1">
      <c r="A38" s="248"/>
      <c r="B38" s="244"/>
      <c r="C38" s="244"/>
      <c r="D38" s="244"/>
      <c r="E38" s="244"/>
      <c r="F38" s="244"/>
      <c r="G38" s="1122" t="s">
        <v>499</v>
      </c>
      <c r="H38" s="1123"/>
      <c r="I38" s="1123"/>
      <c r="J38" s="1124"/>
      <c r="K38" s="297" t="s">
        <v>481</v>
      </c>
      <c r="L38" s="297" t="s">
        <v>481</v>
      </c>
      <c r="M38" s="298">
        <v>1</v>
      </c>
      <c r="N38" s="299" t="s">
        <v>481</v>
      </c>
      <c r="O38" s="293"/>
    </row>
    <row r="39" spans="1:16">
      <c r="A39" s="248"/>
      <c r="B39" s="244"/>
      <c r="C39" s="244"/>
      <c r="D39" s="244"/>
      <c r="E39" s="244"/>
      <c r="F39" s="244"/>
      <c r="G39" s="1122" t="s">
        <v>500</v>
      </c>
      <c r="H39" s="1123"/>
      <c r="I39" s="1123"/>
      <c r="J39" s="1124"/>
      <c r="K39" s="300">
        <v>-342536</v>
      </c>
      <c r="L39" s="300">
        <v>-5671</v>
      </c>
      <c r="M39" s="301">
        <v>-7075</v>
      </c>
      <c r="N39" s="302">
        <v>-19.8</v>
      </c>
      <c r="O39" s="293"/>
    </row>
    <row r="40" spans="1:16" ht="27" customHeight="1">
      <c r="A40" s="248"/>
      <c r="B40" s="244"/>
      <c r="C40" s="244"/>
      <c r="D40" s="244"/>
      <c r="E40" s="244"/>
      <c r="F40" s="244"/>
      <c r="G40" s="1119" t="s">
        <v>501</v>
      </c>
      <c r="H40" s="1120"/>
      <c r="I40" s="1120"/>
      <c r="J40" s="1121"/>
      <c r="K40" s="300">
        <v>-1802479</v>
      </c>
      <c r="L40" s="300">
        <v>-29842</v>
      </c>
      <c r="M40" s="301">
        <v>-40075</v>
      </c>
      <c r="N40" s="302">
        <v>-25.5</v>
      </c>
      <c r="O40" s="293"/>
    </row>
    <row r="41" spans="1:16">
      <c r="A41" s="248"/>
      <c r="B41" s="244"/>
      <c r="C41" s="244"/>
      <c r="D41" s="244"/>
      <c r="E41" s="244"/>
      <c r="F41" s="244"/>
      <c r="G41" s="1125" t="s">
        <v>281</v>
      </c>
      <c r="H41" s="1126"/>
      <c r="I41" s="1126"/>
      <c r="J41" s="1127"/>
      <c r="K41" s="294">
        <v>498775</v>
      </c>
      <c r="L41" s="300">
        <v>8258</v>
      </c>
      <c r="M41" s="301">
        <v>16405</v>
      </c>
      <c r="N41" s="302">
        <v>-49.7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471</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3318727</v>
      </c>
      <c r="J51" s="320">
        <v>54681</v>
      </c>
      <c r="K51" s="321">
        <v>-10.199999999999999</v>
      </c>
      <c r="L51" s="322">
        <v>44162</v>
      </c>
      <c r="M51" s="323">
        <v>-7.7</v>
      </c>
      <c r="N51" s="324">
        <v>-2.5</v>
      </c>
    </row>
    <row r="52" spans="1:14">
      <c r="A52" s="248"/>
      <c r="B52" s="244"/>
      <c r="C52" s="244"/>
      <c r="D52" s="244"/>
      <c r="E52" s="244"/>
      <c r="F52" s="244"/>
      <c r="G52" s="325"/>
      <c r="H52" s="326" t="s">
        <v>512</v>
      </c>
      <c r="I52" s="327">
        <v>2092483</v>
      </c>
      <c r="J52" s="328">
        <v>34477</v>
      </c>
      <c r="K52" s="329">
        <v>-23.8</v>
      </c>
      <c r="L52" s="330">
        <v>24931</v>
      </c>
      <c r="M52" s="331">
        <v>-9</v>
      </c>
      <c r="N52" s="332">
        <v>-14.8</v>
      </c>
    </row>
    <row r="53" spans="1:14">
      <c r="A53" s="248"/>
      <c r="B53" s="244"/>
      <c r="C53" s="244"/>
      <c r="D53" s="244"/>
      <c r="E53" s="244"/>
      <c r="F53" s="244"/>
      <c r="G53" s="310" t="s">
        <v>513</v>
      </c>
      <c r="H53" s="311"/>
      <c r="I53" s="319">
        <v>2149873</v>
      </c>
      <c r="J53" s="320">
        <v>35669</v>
      </c>
      <c r="K53" s="321">
        <v>-34.799999999999997</v>
      </c>
      <c r="L53" s="322">
        <v>48103</v>
      </c>
      <c r="M53" s="323">
        <v>8.9</v>
      </c>
      <c r="N53" s="324">
        <v>-43.7</v>
      </c>
    </row>
    <row r="54" spans="1:14">
      <c r="A54" s="248"/>
      <c r="B54" s="244"/>
      <c r="C54" s="244"/>
      <c r="D54" s="244"/>
      <c r="E54" s="244"/>
      <c r="F54" s="244"/>
      <c r="G54" s="325"/>
      <c r="H54" s="326" t="s">
        <v>512</v>
      </c>
      <c r="I54" s="327">
        <v>1383368</v>
      </c>
      <c r="J54" s="328">
        <v>22952</v>
      </c>
      <c r="K54" s="329">
        <v>-33.4</v>
      </c>
      <c r="L54" s="330">
        <v>22640</v>
      </c>
      <c r="M54" s="331">
        <v>-9.1999999999999993</v>
      </c>
      <c r="N54" s="332">
        <v>-24.2</v>
      </c>
    </row>
    <row r="55" spans="1:14">
      <c r="A55" s="248"/>
      <c r="B55" s="244"/>
      <c r="C55" s="244"/>
      <c r="D55" s="244"/>
      <c r="E55" s="244"/>
      <c r="F55" s="244"/>
      <c r="G55" s="310" t="s">
        <v>514</v>
      </c>
      <c r="H55" s="311"/>
      <c r="I55" s="319">
        <v>2336052</v>
      </c>
      <c r="J55" s="320">
        <v>38177</v>
      </c>
      <c r="K55" s="321">
        <v>7</v>
      </c>
      <c r="L55" s="322">
        <v>45761</v>
      </c>
      <c r="M55" s="323">
        <v>-4.9000000000000004</v>
      </c>
      <c r="N55" s="324">
        <v>11.9</v>
      </c>
    </row>
    <row r="56" spans="1:14">
      <c r="A56" s="248"/>
      <c r="B56" s="244"/>
      <c r="C56" s="244"/>
      <c r="D56" s="244"/>
      <c r="E56" s="244"/>
      <c r="F56" s="244"/>
      <c r="G56" s="325"/>
      <c r="H56" s="326" t="s">
        <v>512</v>
      </c>
      <c r="I56" s="327">
        <v>1508958</v>
      </c>
      <c r="J56" s="328">
        <v>24660</v>
      </c>
      <c r="K56" s="329">
        <v>7.4</v>
      </c>
      <c r="L56" s="330">
        <v>24777</v>
      </c>
      <c r="M56" s="331">
        <v>9.4</v>
      </c>
      <c r="N56" s="332">
        <v>-2</v>
      </c>
    </row>
    <row r="57" spans="1:14">
      <c r="A57" s="248"/>
      <c r="B57" s="244"/>
      <c r="C57" s="244"/>
      <c r="D57" s="244"/>
      <c r="E57" s="244"/>
      <c r="F57" s="244"/>
      <c r="G57" s="310" t="s">
        <v>515</v>
      </c>
      <c r="H57" s="311"/>
      <c r="I57" s="319">
        <v>2581721</v>
      </c>
      <c r="J57" s="320">
        <v>42405</v>
      </c>
      <c r="K57" s="321">
        <v>11.1</v>
      </c>
      <c r="L57" s="322">
        <v>56255</v>
      </c>
      <c r="M57" s="323">
        <v>22.9</v>
      </c>
      <c r="N57" s="324">
        <v>-11.8</v>
      </c>
    </row>
    <row r="58" spans="1:14">
      <c r="A58" s="248"/>
      <c r="B58" s="244"/>
      <c r="C58" s="244"/>
      <c r="D58" s="244"/>
      <c r="E58" s="244"/>
      <c r="F58" s="244"/>
      <c r="G58" s="325"/>
      <c r="H58" s="326" t="s">
        <v>512</v>
      </c>
      <c r="I58" s="327">
        <v>1126244</v>
      </c>
      <c r="J58" s="328">
        <v>18499</v>
      </c>
      <c r="K58" s="329">
        <v>-25</v>
      </c>
      <c r="L58" s="330">
        <v>26957</v>
      </c>
      <c r="M58" s="331">
        <v>8.8000000000000007</v>
      </c>
      <c r="N58" s="332">
        <v>-33.799999999999997</v>
      </c>
    </row>
    <row r="59" spans="1:14">
      <c r="A59" s="248"/>
      <c r="B59" s="244"/>
      <c r="C59" s="244"/>
      <c r="D59" s="244"/>
      <c r="E59" s="244"/>
      <c r="F59" s="244"/>
      <c r="G59" s="310" t="s">
        <v>516</v>
      </c>
      <c r="H59" s="311"/>
      <c r="I59" s="319">
        <v>3610644</v>
      </c>
      <c r="J59" s="320">
        <v>59778</v>
      </c>
      <c r="K59" s="321">
        <v>41</v>
      </c>
      <c r="L59" s="322">
        <v>57944</v>
      </c>
      <c r="M59" s="323">
        <v>3</v>
      </c>
      <c r="N59" s="324">
        <v>38</v>
      </c>
    </row>
    <row r="60" spans="1:14">
      <c r="A60" s="248"/>
      <c r="B60" s="244"/>
      <c r="C60" s="244"/>
      <c r="D60" s="244"/>
      <c r="E60" s="244"/>
      <c r="F60" s="244"/>
      <c r="G60" s="325"/>
      <c r="H60" s="326" t="s">
        <v>512</v>
      </c>
      <c r="I60" s="333">
        <v>2226225</v>
      </c>
      <c r="J60" s="328">
        <v>36857</v>
      </c>
      <c r="K60" s="329">
        <v>99.2</v>
      </c>
      <c r="L60" s="330">
        <v>29326</v>
      </c>
      <c r="M60" s="331">
        <v>8.8000000000000007</v>
      </c>
      <c r="N60" s="332">
        <v>90.4</v>
      </c>
    </row>
    <row r="61" spans="1:14">
      <c r="A61" s="248"/>
      <c r="B61" s="244"/>
      <c r="C61" s="244"/>
      <c r="D61" s="244"/>
      <c r="E61" s="244"/>
      <c r="F61" s="244"/>
      <c r="G61" s="310" t="s">
        <v>517</v>
      </c>
      <c r="H61" s="334"/>
      <c r="I61" s="335">
        <v>2799403</v>
      </c>
      <c r="J61" s="336">
        <v>46142</v>
      </c>
      <c r="K61" s="337">
        <v>2.8</v>
      </c>
      <c r="L61" s="338">
        <v>50445</v>
      </c>
      <c r="M61" s="339">
        <v>4.4000000000000004</v>
      </c>
      <c r="N61" s="324">
        <v>-1.6</v>
      </c>
    </row>
    <row r="62" spans="1:14">
      <c r="A62" s="248"/>
      <c r="B62" s="244"/>
      <c r="C62" s="244"/>
      <c r="D62" s="244"/>
      <c r="E62" s="244"/>
      <c r="F62" s="244"/>
      <c r="G62" s="325"/>
      <c r="H62" s="326" t="s">
        <v>512</v>
      </c>
      <c r="I62" s="327">
        <v>1667456</v>
      </c>
      <c r="J62" s="328">
        <v>27489</v>
      </c>
      <c r="K62" s="329">
        <v>4.9000000000000004</v>
      </c>
      <c r="L62" s="330">
        <v>25726</v>
      </c>
      <c r="M62" s="331">
        <v>1.8</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18.36</v>
      </c>
      <c r="G47" s="12">
        <v>19.239999999999998</v>
      </c>
      <c r="H47" s="12">
        <v>19.46</v>
      </c>
      <c r="I47" s="12">
        <v>19.28</v>
      </c>
      <c r="J47" s="13">
        <v>19.78</v>
      </c>
    </row>
    <row r="48" spans="2:10" ht="57.75" customHeight="1">
      <c r="B48" s="14"/>
      <c r="C48" s="1139" t="s">
        <v>4</v>
      </c>
      <c r="D48" s="1139"/>
      <c r="E48" s="1140"/>
      <c r="F48" s="15">
        <v>4.8</v>
      </c>
      <c r="G48" s="16">
        <v>4.26</v>
      </c>
      <c r="H48" s="16">
        <v>4.21</v>
      </c>
      <c r="I48" s="16">
        <v>3.05</v>
      </c>
      <c r="J48" s="17">
        <v>4.9000000000000004</v>
      </c>
    </row>
    <row r="49" spans="2:10" ht="57.75" customHeight="1" thickBot="1">
      <c r="B49" s="18"/>
      <c r="C49" s="1141" t="s">
        <v>5</v>
      </c>
      <c r="D49" s="1141"/>
      <c r="E49" s="1142"/>
      <c r="F49" s="19">
        <v>0.25</v>
      </c>
      <c r="G49" s="20">
        <v>0.05</v>
      </c>
      <c r="H49" s="20">
        <v>0.05</v>
      </c>
      <c r="I49" s="20" t="s">
        <v>524</v>
      </c>
      <c r="J49" s="21">
        <v>2.2000000000000002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6.31</v>
      </c>
      <c r="G34" s="33">
        <v>6.81</v>
      </c>
      <c r="H34" s="33">
        <v>8.02</v>
      </c>
      <c r="I34" s="33">
        <v>8.2899999999999991</v>
      </c>
      <c r="J34" s="34">
        <v>6.07</v>
      </c>
      <c r="K34" s="22"/>
      <c r="L34" s="22"/>
      <c r="M34" s="22"/>
      <c r="N34" s="22"/>
      <c r="O34" s="22"/>
      <c r="P34" s="22"/>
    </row>
    <row r="35" spans="1:16" ht="39" customHeight="1">
      <c r="A35" s="22"/>
      <c r="B35" s="35"/>
      <c r="C35" s="1143" t="s">
        <v>526</v>
      </c>
      <c r="D35" s="1144"/>
      <c r="E35" s="1145"/>
      <c r="F35" s="36">
        <v>10.16</v>
      </c>
      <c r="G35" s="37">
        <v>5.87</v>
      </c>
      <c r="H35" s="37">
        <v>5.33</v>
      </c>
      <c r="I35" s="37">
        <v>5.64</v>
      </c>
      <c r="J35" s="38">
        <v>6.04</v>
      </c>
      <c r="K35" s="22"/>
      <c r="L35" s="22"/>
      <c r="M35" s="22"/>
      <c r="N35" s="22"/>
      <c r="O35" s="22"/>
      <c r="P35" s="22"/>
    </row>
    <row r="36" spans="1:16" ht="39" customHeight="1">
      <c r="A36" s="22"/>
      <c r="B36" s="35"/>
      <c r="C36" s="1143" t="s">
        <v>527</v>
      </c>
      <c r="D36" s="1144"/>
      <c r="E36" s="1145"/>
      <c r="F36" s="36">
        <v>4.79</v>
      </c>
      <c r="G36" s="37">
        <v>4.26</v>
      </c>
      <c r="H36" s="37">
        <v>4.21</v>
      </c>
      <c r="I36" s="37">
        <v>3.05</v>
      </c>
      <c r="J36" s="38">
        <v>4.9000000000000004</v>
      </c>
      <c r="K36" s="22"/>
      <c r="L36" s="22"/>
      <c r="M36" s="22"/>
      <c r="N36" s="22"/>
      <c r="O36" s="22"/>
      <c r="P36" s="22"/>
    </row>
    <row r="37" spans="1:16" ht="39" customHeight="1">
      <c r="A37" s="22"/>
      <c r="B37" s="35"/>
      <c r="C37" s="1143" t="s">
        <v>528</v>
      </c>
      <c r="D37" s="1144"/>
      <c r="E37" s="1145"/>
      <c r="F37" s="36">
        <v>1.72</v>
      </c>
      <c r="G37" s="37">
        <v>1.79</v>
      </c>
      <c r="H37" s="37">
        <v>2.21</v>
      </c>
      <c r="I37" s="37">
        <v>1.41</v>
      </c>
      <c r="J37" s="38">
        <v>1.54</v>
      </c>
      <c r="K37" s="22"/>
      <c r="L37" s="22"/>
      <c r="M37" s="22"/>
      <c r="N37" s="22"/>
      <c r="O37" s="22"/>
      <c r="P37" s="22"/>
    </row>
    <row r="38" spans="1:16" ht="39" customHeight="1">
      <c r="A38" s="22"/>
      <c r="B38" s="35"/>
      <c r="C38" s="1143" t="s">
        <v>529</v>
      </c>
      <c r="D38" s="1144"/>
      <c r="E38" s="1145"/>
      <c r="F38" s="36">
        <v>0</v>
      </c>
      <c r="G38" s="37">
        <v>0</v>
      </c>
      <c r="H38" s="37">
        <v>0</v>
      </c>
      <c r="I38" s="37">
        <v>0</v>
      </c>
      <c r="J38" s="38">
        <v>0.14000000000000001</v>
      </c>
      <c r="K38" s="22"/>
      <c r="L38" s="22"/>
      <c r="M38" s="22"/>
      <c r="N38" s="22"/>
      <c r="O38" s="22"/>
      <c r="P38" s="22"/>
    </row>
    <row r="39" spans="1:16" ht="39" customHeight="1">
      <c r="A39" s="22"/>
      <c r="B39" s="35"/>
      <c r="C39" s="1143" t="s">
        <v>530</v>
      </c>
      <c r="D39" s="1144"/>
      <c r="E39" s="1145"/>
      <c r="F39" s="36">
        <v>0</v>
      </c>
      <c r="G39" s="37">
        <v>0</v>
      </c>
      <c r="H39" s="37">
        <v>0.01</v>
      </c>
      <c r="I39" s="37">
        <v>0</v>
      </c>
      <c r="J39" s="38">
        <v>0.13</v>
      </c>
      <c r="K39" s="22"/>
      <c r="L39" s="22"/>
      <c r="M39" s="22"/>
      <c r="N39" s="22"/>
      <c r="O39" s="22"/>
      <c r="P39" s="22"/>
    </row>
    <row r="40" spans="1:16" ht="39" customHeight="1">
      <c r="A40" s="22"/>
      <c r="B40" s="35"/>
      <c r="C40" s="1143" t="s">
        <v>531</v>
      </c>
      <c r="D40" s="1144"/>
      <c r="E40" s="1145"/>
      <c r="F40" s="36">
        <v>0.04</v>
      </c>
      <c r="G40" s="37">
        <v>0.04</v>
      </c>
      <c r="H40" s="37">
        <v>0.05</v>
      </c>
      <c r="I40" s="37">
        <v>0.04</v>
      </c>
      <c r="J40" s="38">
        <v>0.04</v>
      </c>
      <c r="K40" s="22"/>
      <c r="L40" s="22"/>
      <c r="M40" s="22"/>
      <c r="N40" s="22"/>
      <c r="O40" s="22"/>
      <c r="P40" s="22"/>
    </row>
    <row r="41" spans="1:16" ht="39" customHeight="1">
      <c r="A41" s="22"/>
      <c r="B41" s="35"/>
      <c r="C41" s="1143" t="s">
        <v>532</v>
      </c>
      <c r="D41" s="1144"/>
      <c r="E41" s="1145"/>
      <c r="F41" s="36">
        <v>0</v>
      </c>
      <c r="G41" s="37">
        <v>0</v>
      </c>
      <c r="H41" s="37">
        <v>0</v>
      </c>
      <c r="I41" s="37">
        <v>0</v>
      </c>
      <c r="J41" s="38">
        <v>0</v>
      </c>
      <c r="K41" s="22"/>
      <c r="L41" s="22"/>
      <c r="M41" s="22"/>
      <c r="N41" s="22"/>
      <c r="O41" s="22"/>
      <c r="P41" s="22"/>
    </row>
    <row r="42" spans="1:16" ht="39" customHeight="1">
      <c r="A42" s="22"/>
      <c r="B42" s="39"/>
      <c r="C42" s="1143" t="s">
        <v>533</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534</v>
      </c>
      <c r="D43" s="1147"/>
      <c r="E43" s="1148"/>
      <c r="F43" s="41">
        <v>0.19</v>
      </c>
      <c r="G43" s="42">
        <v>7.0000000000000007E-2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1705</v>
      </c>
      <c r="L45" s="60">
        <v>1474</v>
      </c>
      <c r="M45" s="60">
        <v>1425</v>
      </c>
      <c r="N45" s="60">
        <v>1472</v>
      </c>
      <c r="O45" s="61">
        <v>1472</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1500</v>
      </c>
      <c r="L48" s="64">
        <v>1484</v>
      </c>
      <c r="M48" s="64">
        <v>1433</v>
      </c>
      <c r="N48" s="64">
        <v>1317</v>
      </c>
      <c r="O48" s="65">
        <v>1171</v>
      </c>
      <c r="P48" s="48"/>
      <c r="Q48" s="48"/>
      <c r="R48" s="48"/>
      <c r="S48" s="48"/>
      <c r="T48" s="48"/>
      <c r="U48" s="48"/>
    </row>
    <row r="49" spans="1:21" ht="30.75" customHeight="1">
      <c r="A49" s="48"/>
      <c r="B49" s="1161"/>
      <c r="C49" s="1162"/>
      <c r="D49" s="62"/>
      <c r="E49" s="1153" t="s">
        <v>16</v>
      </c>
      <c r="F49" s="1153"/>
      <c r="G49" s="1153"/>
      <c r="H49" s="1153"/>
      <c r="I49" s="1153"/>
      <c r="J49" s="1154"/>
      <c r="K49" s="63">
        <v>11</v>
      </c>
      <c r="L49" s="64">
        <v>11</v>
      </c>
      <c r="M49" s="64">
        <v>11</v>
      </c>
      <c r="N49" s="64">
        <v>10</v>
      </c>
      <c r="O49" s="65" t="s">
        <v>481</v>
      </c>
      <c r="P49" s="48"/>
      <c r="Q49" s="48"/>
      <c r="R49" s="48"/>
      <c r="S49" s="48"/>
      <c r="T49" s="48"/>
      <c r="U49" s="48"/>
    </row>
    <row r="50" spans="1:21" ht="30.75" customHeight="1">
      <c r="A50" s="48"/>
      <c r="B50" s="1161"/>
      <c r="C50" s="1162"/>
      <c r="D50" s="62"/>
      <c r="E50" s="1153" t="s">
        <v>17</v>
      </c>
      <c r="F50" s="1153"/>
      <c r="G50" s="1153"/>
      <c r="H50" s="1153"/>
      <c r="I50" s="1153"/>
      <c r="J50" s="1154"/>
      <c r="K50" s="63">
        <v>7</v>
      </c>
      <c r="L50" s="64">
        <v>7</v>
      </c>
      <c r="M50" s="64">
        <v>7</v>
      </c>
      <c r="N50" s="64">
        <v>7</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2298</v>
      </c>
      <c r="L52" s="64">
        <v>2236</v>
      </c>
      <c r="M52" s="64">
        <v>2243</v>
      </c>
      <c r="N52" s="64">
        <v>2148</v>
      </c>
      <c r="O52" s="65">
        <v>2145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925</v>
      </c>
      <c r="L53" s="69">
        <v>740</v>
      </c>
      <c r="M53" s="69">
        <v>633</v>
      </c>
      <c r="N53" s="69">
        <v>658</v>
      </c>
      <c r="O53" s="70">
        <v>499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2016-04-14T07:46:06Z</cp:lastPrinted>
  <dcterms:created xsi:type="dcterms:W3CDTF">2016-02-15T01:28:27Z</dcterms:created>
  <dcterms:modified xsi:type="dcterms:W3CDTF">2016-04-21T04:55:27Z</dcterms:modified>
  <cp:category/>
</cp:coreProperties>
</file>