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  <sheet name="Sheet1 (2)" sheetId="2" r:id="rId2"/>
    <sheet name="Sheet1 (3)" sheetId="3" r:id="rId3"/>
  </sheets>
  <definedNames>
    <definedName name="_xlnm.Print_Titles" localSheetId="0">'Sheet1'!$1:$4</definedName>
    <definedName name="_xlnm.Print_Titles" localSheetId="1">'Sheet1 (2)'!$1:$5</definedName>
    <definedName name="_xlnm.Print_Titles" localSheetId="2">'Sheet1 (3)'!$1:$5</definedName>
  </definedNames>
  <calcPr fullCalcOnLoad="1"/>
</workbook>
</file>

<file path=xl/sharedStrings.xml><?xml version="1.0" encoding="utf-8"?>
<sst xmlns="http://schemas.openxmlformats.org/spreadsheetml/2006/main" count="214" uniqueCount="176">
  <si>
    <t>川島町</t>
  </si>
  <si>
    <t>神戸町</t>
  </si>
  <si>
    <t>美並村</t>
  </si>
  <si>
    <t>富加町</t>
  </si>
  <si>
    <t>川上村</t>
  </si>
  <si>
    <t>国府町</t>
  </si>
  <si>
    <t>その他</t>
  </si>
  <si>
    <t>非木造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</si>
  <si>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</si>
  <si>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</si>
  <si>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</si>
  <si>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</si>
  <si>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</si>
  <si>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</si>
  <si>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</si>
  <si>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</si>
  <si>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</si>
  <si>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</si>
  <si>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</si>
  <si>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</si>
  <si>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</si>
  <si>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</si>
  <si>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市　計</t>
  </si>
  <si>
    <t>笠松町</t>
  </si>
  <si>
    <t>柳津町</t>
  </si>
  <si>
    <t>羽島郡　計</t>
  </si>
  <si>
    <t>海津町</t>
  </si>
  <si>
    <t>平田町</t>
  </si>
  <si>
    <t>南濃町</t>
  </si>
  <si>
    <t>海津郡　計</t>
  </si>
  <si>
    <t>養老町</t>
  </si>
  <si>
    <t>上石津町</t>
  </si>
  <si>
    <t>養老郡　計</t>
  </si>
  <si>
    <t>垂井町</t>
  </si>
  <si>
    <t>関ヶ原町</t>
  </si>
  <si>
    <t>不破郡　計</t>
  </si>
  <si>
    <t>輪之内町</t>
  </si>
  <si>
    <t>安八町</t>
  </si>
  <si>
    <t>墨俣町</t>
  </si>
  <si>
    <t>揖斐川町</t>
  </si>
  <si>
    <t>谷汲町</t>
  </si>
  <si>
    <t>大野町</t>
  </si>
  <si>
    <t>池田町</t>
  </si>
  <si>
    <t>春日村</t>
  </si>
  <si>
    <t>久瀬村</t>
  </si>
  <si>
    <t>藤橋村</t>
  </si>
  <si>
    <t>坂内村</t>
  </si>
  <si>
    <t>揖斐郡　計</t>
  </si>
  <si>
    <t>北方町</t>
  </si>
  <si>
    <t>本巣町</t>
  </si>
  <si>
    <t>穂積町</t>
  </si>
  <si>
    <t>巣南町</t>
  </si>
  <si>
    <t>真正町</t>
  </si>
  <si>
    <t>糸貫町</t>
  </si>
  <si>
    <t>根尾村</t>
  </si>
  <si>
    <t>本巣郡　計</t>
  </si>
  <si>
    <t>高富町</t>
  </si>
  <si>
    <t>伊自良村</t>
  </si>
  <si>
    <t>美山町</t>
  </si>
  <si>
    <t>山県郡　計</t>
  </si>
  <si>
    <t>洞戸村</t>
  </si>
  <si>
    <t>板取村</t>
  </si>
  <si>
    <t>武芸川町</t>
  </si>
  <si>
    <t>武儀町</t>
  </si>
  <si>
    <t>上之保村</t>
  </si>
  <si>
    <t>武儀郡　計</t>
  </si>
  <si>
    <t>八幡町</t>
  </si>
  <si>
    <t>大和町</t>
  </si>
  <si>
    <t>白鳥村</t>
  </si>
  <si>
    <t>高鷲村</t>
  </si>
  <si>
    <t>明宝村</t>
  </si>
  <si>
    <t>和良村</t>
  </si>
  <si>
    <t>郡上郡　計</t>
  </si>
  <si>
    <t>川辺町</t>
  </si>
  <si>
    <t>八百津町</t>
  </si>
  <si>
    <t>白川町</t>
  </si>
  <si>
    <t>加茂郡　計</t>
  </si>
  <si>
    <t>兼山町</t>
  </si>
  <si>
    <t>可児郡　計</t>
  </si>
  <si>
    <t>笠原町</t>
  </si>
  <si>
    <t>土岐郡　計</t>
  </si>
  <si>
    <t>坂下町</t>
  </si>
  <si>
    <t>付知町</t>
  </si>
  <si>
    <t>福岡町</t>
  </si>
  <si>
    <t>岩村町</t>
  </si>
  <si>
    <t>山岡町</t>
  </si>
  <si>
    <t>明智町</t>
  </si>
  <si>
    <t>串原村</t>
  </si>
  <si>
    <t>恵那郡　計</t>
  </si>
  <si>
    <t>萩原町</t>
  </si>
  <si>
    <t>小坂町</t>
  </si>
  <si>
    <t>下呂町</t>
  </si>
  <si>
    <t>金山町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</si>
  <si>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</si>
  <si>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</si>
  <si>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</si>
  <si>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</si>
  <si>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</si>
  <si>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</si>
  <si>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</si>
  <si>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</si>
  <si>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大野郡　計</t>
  </si>
  <si>
    <t>古川町</t>
  </si>
  <si>
    <t>河合村</t>
  </si>
  <si>
    <t>宮川村</t>
  </si>
  <si>
    <t>神岡町</t>
  </si>
  <si>
    <t>吉城郡　計</t>
  </si>
  <si>
    <t>町村計</t>
  </si>
  <si>
    <t>県　計</t>
  </si>
  <si>
    <t>木造</t>
  </si>
  <si>
    <t>岐南町</t>
  </si>
  <si>
    <t>安八郡　計</t>
  </si>
  <si>
    <t>坂祝町</t>
  </si>
  <si>
    <t>七宗町</t>
  </si>
  <si>
    <t>東白川町</t>
  </si>
  <si>
    <t>御嵩町</t>
  </si>
  <si>
    <t>加子母村</t>
  </si>
  <si>
    <t>蛭川村</t>
  </si>
  <si>
    <t>上矢作町</t>
  </si>
  <si>
    <t>馬瀬村</t>
  </si>
  <si>
    <t>益田郡　計</t>
  </si>
  <si>
    <t>上宝村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</si>
  <si>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</si>
  <si>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</si>
  <si>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</si>
  <si>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</si>
  <si>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</si>
  <si>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</si>
  <si>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</si>
  <si>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</si>
  <si>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</si>
  <si>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</si>
  <si>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</si>
  <si>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</si>
  <si>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</si>
  <si>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14年分</t>
  </si>
  <si>
    <t>（県市町村名）岐阜県</t>
  </si>
  <si>
    <t>着工建築物概報（２）</t>
  </si>
  <si>
    <t>平成  14年分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</si>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</sst>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177" fontId="2" fillId="0" borderId="11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177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77" fontId="2" fillId="0" borderId="39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4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1" sqref="N11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15" t="s">
        <v>122</v>
      </c>
      <c r="I1" s="1" t="s">
        <v>135</v>
      </c>
    </row>
    <row r="2" ht="15" customHeight="1" thickBot="1">
      <c r="M2" s="16" t="s">
        <v>132</v>
      </c>
    </row>
    <row r="3" spans="1:13" s="4" customFormat="1" ht="15" customHeight="1">
      <c r="A3" s="2"/>
      <c r="B3" s="3"/>
      <c r="C3" s="36" t="s">
        <v>131</v>
      </c>
      <c r="D3" s="37"/>
      <c r="E3" s="37"/>
      <c r="F3" s="37"/>
      <c r="G3" s="37"/>
      <c r="H3" s="37"/>
      <c r="I3" s="37"/>
      <c r="J3" s="37"/>
      <c r="K3" s="38"/>
      <c r="L3" s="36" t="s">
        <v>130</v>
      </c>
      <c r="M3" s="39"/>
    </row>
    <row r="4" spans="1:13" s="4" customFormat="1" ht="15" customHeight="1" thickBot="1">
      <c r="A4" s="5"/>
      <c r="B4" s="6" t="s">
        <v>123</v>
      </c>
      <c r="C4" s="7" t="s">
        <v>124</v>
      </c>
      <c r="D4" s="17" t="s">
        <v>133</v>
      </c>
      <c r="E4" s="17" t="s">
        <v>134</v>
      </c>
      <c r="F4" s="7" t="s">
        <v>125</v>
      </c>
      <c r="G4" s="7" t="s">
        <v>126</v>
      </c>
      <c r="H4" s="8" t="s">
        <v>127</v>
      </c>
      <c r="I4" s="8" t="s">
        <v>128</v>
      </c>
      <c r="J4" s="8" t="s">
        <v>129</v>
      </c>
      <c r="K4" s="8" t="s">
        <v>6</v>
      </c>
      <c r="L4" s="8" t="s">
        <v>109</v>
      </c>
      <c r="M4" s="27" t="s">
        <v>7</v>
      </c>
    </row>
    <row r="5" spans="1:13" ht="15" customHeight="1">
      <c r="A5" s="9" t="s">
        <v>8</v>
      </c>
      <c r="B5" s="18">
        <f>SUM(C5:K5)</f>
        <v>527264</v>
      </c>
      <c r="C5" s="19">
        <v>363021</v>
      </c>
      <c r="D5" s="19">
        <v>21442</v>
      </c>
      <c r="E5" s="19">
        <v>2938</v>
      </c>
      <c r="F5" s="19">
        <v>15309</v>
      </c>
      <c r="G5" s="19">
        <v>6264</v>
      </c>
      <c r="H5" s="19">
        <v>44444</v>
      </c>
      <c r="I5" s="19">
        <v>45281</v>
      </c>
      <c r="J5" s="19">
        <v>28565</v>
      </c>
      <c r="K5" s="19">
        <v>0</v>
      </c>
      <c r="L5" s="19">
        <v>188443</v>
      </c>
      <c r="M5" s="28">
        <v>338821</v>
      </c>
    </row>
    <row r="6" spans="1:13" ht="15" customHeight="1">
      <c r="A6" s="10" t="s">
        <v>9</v>
      </c>
      <c r="B6" s="20">
        <f>SUM(C6:K6)</f>
        <v>219155</v>
      </c>
      <c r="C6" s="21">
        <v>115902</v>
      </c>
      <c r="D6" s="21">
        <v>4778</v>
      </c>
      <c r="E6" s="21">
        <v>1714</v>
      </c>
      <c r="F6" s="21">
        <v>12284</v>
      </c>
      <c r="G6" s="21">
        <v>239</v>
      </c>
      <c r="H6" s="21">
        <v>53644</v>
      </c>
      <c r="I6" s="21">
        <v>19036</v>
      </c>
      <c r="J6" s="21">
        <v>11558</v>
      </c>
      <c r="K6" s="21">
        <v>0</v>
      </c>
      <c r="L6" s="21">
        <v>73301</v>
      </c>
      <c r="M6" s="29">
        <v>145854</v>
      </c>
    </row>
    <row r="7" spans="1:13" ht="15" customHeight="1">
      <c r="A7" s="10" t="s">
        <v>10</v>
      </c>
      <c r="B7" s="20">
        <f aca="true" t="shared" si="0" ref="B7:B17">SUM(C7:K7)</f>
        <v>114560</v>
      </c>
      <c r="C7" s="21">
        <v>61490</v>
      </c>
      <c r="D7" s="21">
        <v>8251</v>
      </c>
      <c r="E7" s="21">
        <v>1301</v>
      </c>
      <c r="F7" s="21">
        <v>6958</v>
      </c>
      <c r="G7" s="21">
        <v>4573</v>
      </c>
      <c r="H7" s="21">
        <v>7928</v>
      </c>
      <c r="I7" s="21">
        <v>20674</v>
      </c>
      <c r="J7" s="21">
        <v>3385</v>
      </c>
      <c r="K7" s="21">
        <v>0</v>
      </c>
      <c r="L7" s="21">
        <v>49800</v>
      </c>
      <c r="M7" s="29">
        <v>64760</v>
      </c>
    </row>
    <row r="8" spans="1:13" ht="15" customHeight="1">
      <c r="A8" s="10" t="s">
        <v>11</v>
      </c>
      <c r="B8" s="20">
        <f t="shared" si="0"/>
        <v>123824</v>
      </c>
      <c r="C8" s="21">
        <v>77509</v>
      </c>
      <c r="D8" s="21">
        <v>3319</v>
      </c>
      <c r="E8" s="21">
        <v>478</v>
      </c>
      <c r="F8" s="21">
        <v>2508</v>
      </c>
      <c r="G8" s="21">
        <v>8663</v>
      </c>
      <c r="H8" s="21">
        <v>5793</v>
      </c>
      <c r="I8" s="21">
        <v>22113</v>
      </c>
      <c r="J8" s="21">
        <v>3441</v>
      </c>
      <c r="K8" s="21">
        <v>0</v>
      </c>
      <c r="L8" s="21">
        <v>45090</v>
      </c>
      <c r="M8" s="29">
        <v>78734</v>
      </c>
    </row>
    <row r="9" spans="1:13" ht="15" customHeight="1">
      <c r="A9" s="10" t="s">
        <v>12</v>
      </c>
      <c r="B9" s="20">
        <f t="shared" si="0"/>
        <v>91490</v>
      </c>
      <c r="C9" s="21">
        <v>57546</v>
      </c>
      <c r="D9" s="21">
        <v>1803</v>
      </c>
      <c r="E9" s="21">
        <v>351</v>
      </c>
      <c r="F9" s="21">
        <v>14131</v>
      </c>
      <c r="G9" s="21">
        <v>39</v>
      </c>
      <c r="H9" s="21">
        <v>1995</v>
      </c>
      <c r="I9" s="21">
        <v>3291</v>
      </c>
      <c r="J9" s="21">
        <v>12334</v>
      </c>
      <c r="K9" s="21">
        <v>0</v>
      </c>
      <c r="L9" s="21">
        <v>45940</v>
      </c>
      <c r="M9" s="29">
        <v>45550</v>
      </c>
    </row>
    <row r="10" spans="1:13" ht="15" customHeight="1">
      <c r="A10" s="10" t="s">
        <v>13</v>
      </c>
      <c r="B10" s="20">
        <f t="shared" si="0"/>
        <v>99453</v>
      </c>
      <c r="C10" s="21">
        <v>56424</v>
      </c>
      <c r="D10" s="21">
        <v>2064</v>
      </c>
      <c r="E10" s="21">
        <v>503</v>
      </c>
      <c r="F10" s="21">
        <v>11200</v>
      </c>
      <c r="G10" s="21">
        <v>4826</v>
      </c>
      <c r="H10" s="21">
        <v>3933</v>
      </c>
      <c r="I10" s="21">
        <v>2786</v>
      </c>
      <c r="J10" s="21">
        <v>17717</v>
      </c>
      <c r="K10" s="21">
        <v>0</v>
      </c>
      <c r="L10" s="21">
        <v>43073</v>
      </c>
      <c r="M10" s="29">
        <v>56380</v>
      </c>
    </row>
    <row r="11" spans="1:13" ht="15" customHeight="1">
      <c r="A11" s="10" t="s">
        <v>14</v>
      </c>
      <c r="B11" s="20">
        <f t="shared" si="0"/>
        <v>45177</v>
      </c>
      <c r="C11" s="21">
        <v>17462</v>
      </c>
      <c r="D11" s="21">
        <v>1347</v>
      </c>
      <c r="E11" s="21">
        <v>1890</v>
      </c>
      <c r="F11" s="21">
        <v>17607</v>
      </c>
      <c r="G11" s="21">
        <v>300</v>
      </c>
      <c r="H11" s="21">
        <v>2050</v>
      </c>
      <c r="I11" s="21">
        <v>200</v>
      </c>
      <c r="J11" s="21">
        <v>4321</v>
      </c>
      <c r="K11" s="21">
        <v>0</v>
      </c>
      <c r="L11" s="21">
        <v>13672</v>
      </c>
      <c r="M11" s="29">
        <v>31505</v>
      </c>
    </row>
    <row r="12" spans="1:13" ht="15" customHeight="1">
      <c r="A12" s="10" t="s">
        <v>15</v>
      </c>
      <c r="B12" s="20">
        <f t="shared" si="0"/>
        <v>60032</v>
      </c>
      <c r="C12" s="21">
        <v>31018</v>
      </c>
      <c r="D12" s="21">
        <v>2052</v>
      </c>
      <c r="E12" s="21">
        <v>315</v>
      </c>
      <c r="F12" s="21">
        <v>940</v>
      </c>
      <c r="G12" s="21">
        <v>504</v>
      </c>
      <c r="H12" s="21">
        <v>2656</v>
      </c>
      <c r="I12" s="21">
        <v>20148</v>
      </c>
      <c r="J12" s="21">
        <v>2399</v>
      </c>
      <c r="K12" s="21">
        <v>0</v>
      </c>
      <c r="L12" s="21">
        <v>24707</v>
      </c>
      <c r="M12" s="29">
        <v>35325</v>
      </c>
    </row>
    <row r="13" spans="1:13" ht="15" customHeight="1">
      <c r="A13" s="10" t="s">
        <v>16</v>
      </c>
      <c r="B13" s="20">
        <f t="shared" si="0"/>
        <v>73298</v>
      </c>
      <c r="C13" s="21">
        <v>51974</v>
      </c>
      <c r="D13" s="21">
        <v>2937</v>
      </c>
      <c r="E13" s="21">
        <v>435</v>
      </c>
      <c r="F13" s="21">
        <v>4491</v>
      </c>
      <c r="G13" s="21">
        <v>0</v>
      </c>
      <c r="H13" s="21">
        <v>8738</v>
      </c>
      <c r="I13" s="21">
        <v>2822</v>
      </c>
      <c r="J13" s="21">
        <v>1901</v>
      </c>
      <c r="K13" s="21">
        <v>0</v>
      </c>
      <c r="L13" s="21">
        <v>35261</v>
      </c>
      <c r="M13" s="29">
        <v>38037</v>
      </c>
    </row>
    <row r="14" spans="1:13" ht="15" customHeight="1">
      <c r="A14" s="10" t="s">
        <v>17</v>
      </c>
      <c r="B14" s="20">
        <f t="shared" si="0"/>
        <v>43291</v>
      </c>
      <c r="C14" s="21">
        <v>28096</v>
      </c>
      <c r="D14" s="21">
        <v>1578</v>
      </c>
      <c r="E14" s="21">
        <v>753</v>
      </c>
      <c r="F14" s="21">
        <v>3535</v>
      </c>
      <c r="G14" s="21">
        <v>80</v>
      </c>
      <c r="H14" s="21">
        <v>1167</v>
      </c>
      <c r="I14" s="21">
        <v>372</v>
      </c>
      <c r="J14" s="21">
        <v>7710</v>
      </c>
      <c r="K14" s="21">
        <v>0</v>
      </c>
      <c r="L14" s="21">
        <v>21163</v>
      </c>
      <c r="M14" s="29">
        <v>22128</v>
      </c>
    </row>
    <row r="15" spans="1:13" ht="15" customHeight="1">
      <c r="A15" s="10" t="s">
        <v>18</v>
      </c>
      <c r="B15" s="20">
        <f t="shared" si="0"/>
        <v>107738</v>
      </c>
      <c r="C15" s="21">
        <v>46882</v>
      </c>
      <c r="D15" s="21">
        <v>2104</v>
      </c>
      <c r="E15" s="21">
        <v>857</v>
      </c>
      <c r="F15" s="21">
        <v>31771</v>
      </c>
      <c r="G15" s="21">
        <v>2464</v>
      </c>
      <c r="H15" s="21">
        <v>8373</v>
      </c>
      <c r="I15" s="21">
        <v>9867</v>
      </c>
      <c r="J15" s="21">
        <v>5420</v>
      </c>
      <c r="K15" s="21">
        <v>0</v>
      </c>
      <c r="L15" s="21">
        <v>32215</v>
      </c>
      <c r="M15" s="29">
        <v>75523</v>
      </c>
    </row>
    <row r="16" spans="1:13" ht="15" customHeight="1">
      <c r="A16" s="10" t="s">
        <v>19</v>
      </c>
      <c r="B16" s="20">
        <f t="shared" si="0"/>
        <v>87361</v>
      </c>
      <c r="C16" s="21">
        <v>43066</v>
      </c>
      <c r="D16" s="21">
        <v>1177</v>
      </c>
      <c r="E16" s="21">
        <v>251</v>
      </c>
      <c r="F16" s="21">
        <v>6206</v>
      </c>
      <c r="G16" s="21">
        <v>1136</v>
      </c>
      <c r="H16" s="21">
        <v>2528</v>
      </c>
      <c r="I16" s="21">
        <v>30055</v>
      </c>
      <c r="J16" s="21">
        <v>2942</v>
      </c>
      <c r="K16" s="21">
        <v>0</v>
      </c>
      <c r="L16" s="21">
        <v>35939</v>
      </c>
      <c r="M16" s="29">
        <v>51422</v>
      </c>
    </row>
    <row r="17" spans="1:13" ht="15" customHeight="1">
      <c r="A17" s="10" t="s">
        <v>20</v>
      </c>
      <c r="B17" s="20">
        <f t="shared" si="0"/>
        <v>194006</v>
      </c>
      <c r="C17" s="21">
        <v>110827</v>
      </c>
      <c r="D17" s="21">
        <v>3819</v>
      </c>
      <c r="E17" s="21">
        <v>1564</v>
      </c>
      <c r="F17" s="21">
        <v>31167</v>
      </c>
      <c r="G17" s="21">
        <v>7790</v>
      </c>
      <c r="H17" s="21">
        <v>10224</v>
      </c>
      <c r="I17" s="21">
        <v>6617</v>
      </c>
      <c r="J17" s="21">
        <v>21998</v>
      </c>
      <c r="K17" s="21">
        <v>0</v>
      </c>
      <c r="L17" s="21">
        <v>77644</v>
      </c>
      <c r="M17" s="29">
        <v>116362</v>
      </c>
    </row>
    <row r="18" spans="1:13" ht="15" customHeight="1">
      <c r="A18" s="11" t="s">
        <v>21</v>
      </c>
      <c r="B18" s="22">
        <f>SUM(C18:K18)</f>
        <v>129307</v>
      </c>
      <c r="C18" s="23">
        <v>98136</v>
      </c>
      <c r="D18" s="23">
        <v>948</v>
      </c>
      <c r="E18" s="23">
        <v>738</v>
      </c>
      <c r="F18" s="23">
        <v>11347</v>
      </c>
      <c r="G18" s="23">
        <v>1552</v>
      </c>
      <c r="H18" s="23">
        <v>8551</v>
      </c>
      <c r="I18" s="23">
        <v>936</v>
      </c>
      <c r="J18" s="23">
        <v>7099</v>
      </c>
      <c r="K18" s="23">
        <v>0</v>
      </c>
      <c r="L18" s="23">
        <v>64932</v>
      </c>
      <c r="M18" s="30">
        <v>64375</v>
      </c>
    </row>
    <row r="19" spans="1:13" ht="15" customHeight="1">
      <c r="A19" s="12" t="s">
        <v>22</v>
      </c>
      <c r="B19" s="24">
        <f>SUM(B5:B18)</f>
        <v>1915956</v>
      </c>
      <c r="C19" s="25">
        <f>SUM(C5:C18)</f>
        <v>1159353</v>
      </c>
      <c r="D19" s="25">
        <f aca="true" t="shared" si="1" ref="D19:M19">SUM(D5:D18)</f>
        <v>57619</v>
      </c>
      <c r="E19" s="25">
        <f t="shared" si="1"/>
        <v>14088</v>
      </c>
      <c r="F19" s="25">
        <f t="shared" si="1"/>
        <v>169454</v>
      </c>
      <c r="G19" s="25">
        <f t="shared" si="1"/>
        <v>38430</v>
      </c>
      <c r="H19" s="25">
        <f t="shared" si="1"/>
        <v>162024</v>
      </c>
      <c r="I19" s="25">
        <f t="shared" si="1"/>
        <v>184198</v>
      </c>
      <c r="J19" s="25">
        <f t="shared" si="1"/>
        <v>130790</v>
      </c>
      <c r="K19" s="25">
        <f t="shared" si="1"/>
        <v>0</v>
      </c>
      <c r="L19" s="25">
        <f t="shared" si="1"/>
        <v>751180</v>
      </c>
      <c r="M19" s="31">
        <f t="shared" si="1"/>
        <v>1164776</v>
      </c>
    </row>
    <row r="20" spans="1:13" ht="15" customHeight="1">
      <c r="A20" s="10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9"/>
    </row>
    <row r="21" spans="1:13" ht="15" customHeight="1">
      <c r="A21" s="10" t="s">
        <v>0</v>
      </c>
      <c r="B21" s="20">
        <f>SUM(C21:K21)</f>
        <v>21671</v>
      </c>
      <c r="C21" s="20">
        <v>12029</v>
      </c>
      <c r="D21" s="20">
        <v>0</v>
      </c>
      <c r="E21" s="20">
        <v>340</v>
      </c>
      <c r="F21" s="20">
        <v>301</v>
      </c>
      <c r="G21" s="20">
        <v>0</v>
      </c>
      <c r="H21" s="20">
        <v>557</v>
      </c>
      <c r="I21" s="20">
        <v>8411</v>
      </c>
      <c r="J21" s="20">
        <v>33</v>
      </c>
      <c r="K21" s="20">
        <v>0</v>
      </c>
      <c r="L21" s="21">
        <v>5902</v>
      </c>
      <c r="M21" s="29">
        <v>15769</v>
      </c>
    </row>
    <row r="22" spans="1:13" ht="15" customHeight="1">
      <c r="A22" s="10" t="s">
        <v>110</v>
      </c>
      <c r="B22" s="20">
        <f>SUM(C22:K22)</f>
        <v>31824</v>
      </c>
      <c r="C22" s="21">
        <v>14332</v>
      </c>
      <c r="D22" s="21">
        <v>946</v>
      </c>
      <c r="E22" s="21">
        <v>499</v>
      </c>
      <c r="F22" s="21">
        <v>3009</v>
      </c>
      <c r="G22" s="21">
        <v>864</v>
      </c>
      <c r="H22" s="21">
        <v>8735</v>
      </c>
      <c r="I22" s="21">
        <v>3244</v>
      </c>
      <c r="J22" s="21">
        <v>195</v>
      </c>
      <c r="K22" s="21">
        <v>0</v>
      </c>
      <c r="L22" s="21">
        <v>7552</v>
      </c>
      <c r="M22" s="29">
        <v>24272</v>
      </c>
    </row>
    <row r="23" spans="1:13" ht="15" customHeight="1">
      <c r="A23" s="10" t="s">
        <v>23</v>
      </c>
      <c r="B23" s="20">
        <f>SUM(C23:K23)</f>
        <v>28601</v>
      </c>
      <c r="C23" s="21">
        <v>19743</v>
      </c>
      <c r="D23" s="21">
        <v>941</v>
      </c>
      <c r="E23" s="21">
        <v>616</v>
      </c>
      <c r="F23" s="21">
        <v>2177</v>
      </c>
      <c r="G23" s="21">
        <v>0</v>
      </c>
      <c r="H23" s="21">
        <v>334</v>
      </c>
      <c r="I23" s="21">
        <v>4396</v>
      </c>
      <c r="J23" s="21">
        <v>394</v>
      </c>
      <c r="K23" s="21">
        <v>0</v>
      </c>
      <c r="L23" s="21">
        <v>13043</v>
      </c>
      <c r="M23" s="29">
        <v>15558</v>
      </c>
    </row>
    <row r="24" spans="1:13" ht="15" customHeight="1">
      <c r="A24" s="11" t="s">
        <v>24</v>
      </c>
      <c r="B24" s="20">
        <f>SUM(C24:K24)</f>
        <v>17360</v>
      </c>
      <c r="C24" s="23">
        <v>5904</v>
      </c>
      <c r="D24" s="23">
        <v>0</v>
      </c>
      <c r="E24" s="23">
        <v>56</v>
      </c>
      <c r="F24" s="23">
        <v>4746</v>
      </c>
      <c r="G24" s="23">
        <v>0</v>
      </c>
      <c r="H24" s="23">
        <v>531</v>
      </c>
      <c r="I24" s="23">
        <v>1268</v>
      </c>
      <c r="J24" s="23">
        <v>4855</v>
      </c>
      <c r="K24" s="23">
        <v>0</v>
      </c>
      <c r="L24" s="23">
        <v>4015</v>
      </c>
      <c r="M24" s="30">
        <v>13345</v>
      </c>
    </row>
    <row r="25" spans="1:13" ht="15" customHeight="1">
      <c r="A25" s="13" t="s">
        <v>25</v>
      </c>
      <c r="B25" s="24">
        <f>SUM(B21:B24)</f>
        <v>99456</v>
      </c>
      <c r="C25" s="25">
        <f>SUM(C21:C24)</f>
        <v>52008</v>
      </c>
      <c r="D25" s="25">
        <f aca="true" t="shared" si="2" ref="D25:M25">SUM(D21:D24)</f>
        <v>1887</v>
      </c>
      <c r="E25" s="25">
        <f t="shared" si="2"/>
        <v>1511</v>
      </c>
      <c r="F25" s="25">
        <f t="shared" si="2"/>
        <v>10233</v>
      </c>
      <c r="G25" s="25">
        <f t="shared" si="2"/>
        <v>864</v>
      </c>
      <c r="H25" s="25">
        <f t="shared" si="2"/>
        <v>10157</v>
      </c>
      <c r="I25" s="25">
        <f t="shared" si="2"/>
        <v>17319</v>
      </c>
      <c r="J25" s="25">
        <f t="shared" si="2"/>
        <v>5477</v>
      </c>
      <c r="K25" s="25">
        <f t="shared" si="2"/>
        <v>0</v>
      </c>
      <c r="L25" s="25">
        <f t="shared" si="2"/>
        <v>30512</v>
      </c>
      <c r="M25" s="31">
        <f t="shared" si="2"/>
        <v>68944</v>
      </c>
    </row>
    <row r="26" spans="1:13" ht="15" customHeight="1">
      <c r="A26" s="10"/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9"/>
    </row>
    <row r="27" spans="1:13" ht="15" customHeight="1">
      <c r="A27" s="10" t="s">
        <v>26</v>
      </c>
      <c r="B27" s="20">
        <f>SUM(C27:K27)</f>
        <v>16910</v>
      </c>
      <c r="C27" s="21">
        <v>11140</v>
      </c>
      <c r="D27" s="21">
        <v>38</v>
      </c>
      <c r="E27" s="21">
        <v>495</v>
      </c>
      <c r="F27" s="21">
        <v>1111</v>
      </c>
      <c r="G27" s="21">
        <v>136</v>
      </c>
      <c r="H27" s="21">
        <v>2795</v>
      </c>
      <c r="I27" s="21">
        <v>949</v>
      </c>
      <c r="J27" s="21">
        <v>246</v>
      </c>
      <c r="K27" s="21">
        <v>0</v>
      </c>
      <c r="L27" s="21">
        <v>8628</v>
      </c>
      <c r="M27" s="29">
        <v>8282</v>
      </c>
    </row>
    <row r="28" spans="1:13" ht="15" customHeight="1">
      <c r="A28" s="10" t="s">
        <v>27</v>
      </c>
      <c r="B28" s="20">
        <f>SUM(C28:K28)</f>
        <v>5875</v>
      </c>
      <c r="C28" s="21">
        <v>3722</v>
      </c>
      <c r="D28" s="21">
        <v>0</v>
      </c>
      <c r="E28" s="21">
        <v>0</v>
      </c>
      <c r="F28" s="21">
        <v>393</v>
      </c>
      <c r="G28" s="21">
        <v>120</v>
      </c>
      <c r="H28" s="21">
        <v>1547</v>
      </c>
      <c r="I28" s="21">
        <v>54</v>
      </c>
      <c r="J28" s="21">
        <v>39</v>
      </c>
      <c r="K28" s="21">
        <v>0</v>
      </c>
      <c r="L28" s="21">
        <v>2565</v>
      </c>
      <c r="M28" s="29">
        <v>3310</v>
      </c>
    </row>
    <row r="29" spans="1:13" ht="15" customHeight="1">
      <c r="A29" s="11" t="s">
        <v>28</v>
      </c>
      <c r="B29" s="20">
        <f>SUM(C29:K29)</f>
        <v>15729</v>
      </c>
      <c r="C29" s="23">
        <v>8139</v>
      </c>
      <c r="D29" s="23">
        <v>316</v>
      </c>
      <c r="E29" s="23">
        <v>258</v>
      </c>
      <c r="F29" s="23">
        <v>399</v>
      </c>
      <c r="G29" s="23">
        <v>103</v>
      </c>
      <c r="H29" s="23">
        <v>486</v>
      </c>
      <c r="I29" s="23">
        <v>760</v>
      </c>
      <c r="J29" s="23">
        <v>5268</v>
      </c>
      <c r="K29" s="23">
        <v>0</v>
      </c>
      <c r="L29" s="23">
        <v>6221</v>
      </c>
      <c r="M29" s="30">
        <v>9508</v>
      </c>
    </row>
    <row r="30" spans="1:13" ht="15" customHeight="1">
      <c r="A30" s="13" t="s">
        <v>29</v>
      </c>
      <c r="B30" s="24">
        <f>SUM(B27:B29)</f>
        <v>38514</v>
      </c>
      <c r="C30" s="25">
        <f>SUM(C27:C29)</f>
        <v>23001</v>
      </c>
      <c r="D30" s="25">
        <f aca="true" t="shared" si="3" ref="D30:M30">SUM(D27:D29)</f>
        <v>354</v>
      </c>
      <c r="E30" s="25">
        <f t="shared" si="3"/>
        <v>753</v>
      </c>
      <c r="F30" s="25">
        <f t="shared" si="3"/>
        <v>1903</v>
      </c>
      <c r="G30" s="25">
        <f t="shared" si="3"/>
        <v>359</v>
      </c>
      <c r="H30" s="25">
        <f t="shared" si="3"/>
        <v>4828</v>
      </c>
      <c r="I30" s="25">
        <f t="shared" si="3"/>
        <v>1763</v>
      </c>
      <c r="J30" s="25">
        <f t="shared" si="3"/>
        <v>5553</v>
      </c>
      <c r="K30" s="25">
        <f t="shared" si="3"/>
        <v>0</v>
      </c>
      <c r="L30" s="25">
        <f t="shared" si="3"/>
        <v>17414</v>
      </c>
      <c r="M30" s="31">
        <f t="shared" si="3"/>
        <v>21100</v>
      </c>
    </row>
    <row r="31" spans="1:13" ht="15" customHeight="1">
      <c r="A31" s="10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9"/>
    </row>
    <row r="32" spans="1:13" ht="15" customHeight="1">
      <c r="A32" s="10" t="s">
        <v>30</v>
      </c>
      <c r="B32" s="20">
        <f>SUM(C32:K32)</f>
        <v>34744</v>
      </c>
      <c r="C32" s="21">
        <v>22564</v>
      </c>
      <c r="D32" s="21">
        <v>292</v>
      </c>
      <c r="E32" s="21">
        <v>1860</v>
      </c>
      <c r="F32" s="21">
        <v>5844</v>
      </c>
      <c r="G32" s="21">
        <v>0</v>
      </c>
      <c r="H32" s="21">
        <v>1287</v>
      </c>
      <c r="I32" s="21">
        <v>1574</v>
      </c>
      <c r="J32" s="21">
        <v>1323</v>
      </c>
      <c r="K32" s="21">
        <v>0</v>
      </c>
      <c r="L32" s="21">
        <v>15162</v>
      </c>
      <c r="M32" s="29">
        <v>19582</v>
      </c>
    </row>
    <row r="33" spans="1:13" ht="15" customHeight="1">
      <c r="A33" s="11" t="s">
        <v>31</v>
      </c>
      <c r="B33" s="20">
        <f>SUM(C33:K33)</f>
        <v>13150</v>
      </c>
      <c r="C33" s="23">
        <v>2096</v>
      </c>
      <c r="D33" s="23">
        <v>87</v>
      </c>
      <c r="E33" s="23">
        <v>0</v>
      </c>
      <c r="F33" s="23">
        <v>8898</v>
      </c>
      <c r="G33" s="23">
        <v>0</v>
      </c>
      <c r="H33" s="23">
        <v>0</v>
      </c>
      <c r="I33" s="23">
        <v>0</v>
      </c>
      <c r="J33" s="23">
        <v>2069</v>
      </c>
      <c r="K33" s="23">
        <v>0</v>
      </c>
      <c r="L33" s="23">
        <v>2929</v>
      </c>
      <c r="M33" s="30">
        <v>10221</v>
      </c>
    </row>
    <row r="34" spans="1:13" ht="15" customHeight="1">
      <c r="A34" s="13" t="s">
        <v>32</v>
      </c>
      <c r="B34" s="24">
        <f>SUM(B32:B33)</f>
        <v>47894</v>
      </c>
      <c r="C34" s="25">
        <f>SUM(C32:C33)</f>
        <v>24660</v>
      </c>
      <c r="D34" s="25">
        <f aca="true" t="shared" si="4" ref="D34:M34">SUM(D32:D33)</f>
        <v>379</v>
      </c>
      <c r="E34" s="25">
        <f t="shared" si="4"/>
        <v>1860</v>
      </c>
      <c r="F34" s="25">
        <f t="shared" si="4"/>
        <v>14742</v>
      </c>
      <c r="G34" s="25">
        <f t="shared" si="4"/>
        <v>0</v>
      </c>
      <c r="H34" s="25">
        <f t="shared" si="4"/>
        <v>1287</v>
      </c>
      <c r="I34" s="25">
        <f t="shared" si="4"/>
        <v>1574</v>
      </c>
      <c r="J34" s="25">
        <f t="shared" si="4"/>
        <v>3392</v>
      </c>
      <c r="K34" s="25">
        <f t="shared" si="4"/>
        <v>0</v>
      </c>
      <c r="L34" s="25">
        <f t="shared" si="4"/>
        <v>18091</v>
      </c>
      <c r="M34" s="31">
        <f t="shared" si="4"/>
        <v>29803</v>
      </c>
    </row>
    <row r="35" spans="1:13" ht="15" customHeight="1">
      <c r="A35" s="10"/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9"/>
    </row>
    <row r="36" spans="1:13" ht="15" customHeight="1">
      <c r="A36" s="10" t="s">
        <v>33</v>
      </c>
      <c r="B36" s="20">
        <f>SUM(C36:K36)</f>
        <v>36032</v>
      </c>
      <c r="C36" s="21">
        <v>21730</v>
      </c>
      <c r="D36" s="21">
        <v>865</v>
      </c>
      <c r="E36" s="21">
        <v>957</v>
      </c>
      <c r="F36" s="21">
        <v>1806</v>
      </c>
      <c r="G36" s="21">
        <v>139</v>
      </c>
      <c r="H36" s="21">
        <v>7039</v>
      </c>
      <c r="I36" s="21">
        <v>2055</v>
      </c>
      <c r="J36" s="21">
        <v>1441</v>
      </c>
      <c r="K36" s="21">
        <v>0</v>
      </c>
      <c r="L36" s="21">
        <v>17814</v>
      </c>
      <c r="M36" s="29">
        <v>18218</v>
      </c>
    </row>
    <row r="37" spans="1:13" ht="15" customHeight="1">
      <c r="A37" s="11" t="s">
        <v>34</v>
      </c>
      <c r="B37" s="20">
        <f>SUM(C37:K37)</f>
        <v>13390</v>
      </c>
      <c r="C37" s="23">
        <v>6391</v>
      </c>
      <c r="D37" s="23">
        <v>331</v>
      </c>
      <c r="E37" s="23">
        <v>213</v>
      </c>
      <c r="F37" s="23">
        <v>1615</v>
      </c>
      <c r="G37" s="23">
        <v>395</v>
      </c>
      <c r="H37" s="23">
        <v>839</v>
      </c>
      <c r="I37" s="23">
        <v>0</v>
      </c>
      <c r="J37" s="23">
        <v>3606</v>
      </c>
      <c r="K37" s="23">
        <v>0</v>
      </c>
      <c r="L37" s="23">
        <v>3510</v>
      </c>
      <c r="M37" s="30">
        <v>9880</v>
      </c>
    </row>
    <row r="38" spans="1:13" ht="15" customHeight="1">
      <c r="A38" s="13" t="s">
        <v>35</v>
      </c>
      <c r="B38" s="24">
        <f>SUM(B36:B37)</f>
        <v>49422</v>
      </c>
      <c r="C38" s="25">
        <f>SUM(C36:C37)</f>
        <v>28121</v>
      </c>
      <c r="D38" s="25">
        <f aca="true" t="shared" si="5" ref="D38:M38">SUM(D36:D37)</f>
        <v>1196</v>
      </c>
      <c r="E38" s="25">
        <f t="shared" si="5"/>
        <v>1170</v>
      </c>
      <c r="F38" s="25">
        <f t="shared" si="5"/>
        <v>3421</v>
      </c>
      <c r="G38" s="25">
        <f t="shared" si="5"/>
        <v>534</v>
      </c>
      <c r="H38" s="25">
        <f t="shared" si="5"/>
        <v>7878</v>
      </c>
      <c r="I38" s="25">
        <f t="shared" si="5"/>
        <v>2055</v>
      </c>
      <c r="J38" s="25">
        <f t="shared" si="5"/>
        <v>5047</v>
      </c>
      <c r="K38" s="25">
        <f t="shared" si="5"/>
        <v>0</v>
      </c>
      <c r="L38" s="25">
        <f t="shared" si="5"/>
        <v>21324</v>
      </c>
      <c r="M38" s="31">
        <f t="shared" si="5"/>
        <v>28098</v>
      </c>
    </row>
    <row r="39" spans="1:13" ht="15" customHeight="1">
      <c r="A39" s="10"/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9"/>
    </row>
    <row r="40" spans="1:13" ht="15" customHeight="1">
      <c r="A40" s="10" t="s">
        <v>1</v>
      </c>
      <c r="B40" s="20">
        <f>SUM(C40:K40)</f>
        <v>21145</v>
      </c>
      <c r="C40" s="21">
        <v>16687</v>
      </c>
      <c r="D40" s="21">
        <v>484</v>
      </c>
      <c r="E40" s="21">
        <v>370</v>
      </c>
      <c r="F40" s="21">
        <v>1332</v>
      </c>
      <c r="G40" s="21">
        <v>0</v>
      </c>
      <c r="H40" s="21">
        <v>585</v>
      </c>
      <c r="I40" s="21">
        <v>370</v>
      </c>
      <c r="J40" s="21">
        <v>1317</v>
      </c>
      <c r="K40" s="21">
        <v>0</v>
      </c>
      <c r="L40" s="21">
        <v>12695</v>
      </c>
      <c r="M40" s="29">
        <v>8450</v>
      </c>
    </row>
    <row r="41" spans="1:13" ht="15" customHeight="1">
      <c r="A41" s="10" t="s">
        <v>36</v>
      </c>
      <c r="B41" s="20">
        <f>SUM(C41:K41)</f>
        <v>27545</v>
      </c>
      <c r="C41" s="21">
        <v>7323</v>
      </c>
      <c r="D41" s="21">
        <v>361</v>
      </c>
      <c r="E41" s="21">
        <v>943</v>
      </c>
      <c r="F41" s="21">
        <v>12799</v>
      </c>
      <c r="G41" s="21">
        <v>2168</v>
      </c>
      <c r="H41" s="21">
        <v>357</v>
      </c>
      <c r="I41" s="21">
        <v>2063</v>
      </c>
      <c r="J41" s="21">
        <v>1531</v>
      </c>
      <c r="K41" s="21">
        <v>0</v>
      </c>
      <c r="L41" s="21">
        <v>5783</v>
      </c>
      <c r="M41" s="29">
        <v>21762</v>
      </c>
    </row>
    <row r="42" spans="1:13" ht="15" customHeight="1">
      <c r="A42" s="10" t="s">
        <v>37</v>
      </c>
      <c r="B42" s="20">
        <f>SUM(C42:K42)</f>
        <v>26745</v>
      </c>
      <c r="C42" s="21">
        <v>17768</v>
      </c>
      <c r="D42" s="21">
        <v>0</v>
      </c>
      <c r="E42" s="21">
        <v>155</v>
      </c>
      <c r="F42" s="21">
        <v>5017</v>
      </c>
      <c r="G42" s="21">
        <v>391</v>
      </c>
      <c r="H42" s="21">
        <v>391</v>
      </c>
      <c r="I42" s="21">
        <v>0</v>
      </c>
      <c r="J42" s="21">
        <v>3023</v>
      </c>
      <c r="K42" s="21">
        <v>0</v>
      </c>
      <c r="L42" s="21">
        <v>7936</v>
      </c>
      <c r="M42" s="29">
        <v>18809</v>
      </c>
    </row>
    <row r="43" spans="1:13" ht="15" customHeight="1">
      <c r="A43" s="11" t="s">
        <v>38</v>
      </c>
      <c r="B43" s="20">
        <f>SUM(C43:K43)</f>
        <v>3780</v>
      </c>
      <c r="C43" s="23">
        <v>3255</v>
      </c>
      <c r="D43" s="23">
        <v>0</v>
      </c>
      <c r="E43" s="23">
        <v>185</v>
      </c>
      <c r="F43" s="23">
        <v>0</v>
      </c>
      <c r="G43" s="23">
        <v>0</v>
      </c>
      <c r="H43" s="23">
        <v>0</v>
      </c>
      <c r="I43" s="23">
        <v>0</v>
      </c>
      <c r="J43" s="23">
        <v>340</v>
      </c>
      <c r="K43" s="23">
        <v>0</v>
      </c>
      <c r="L43" s="23">
        <v>2237</v>
      </c>
      <c r="M43" s="30">
        <v>1543</v>
      </c>
    </row>
    <row r="44" spans="1:13" ht="15" customHeight="1">
      <c r="A44" s="13" t="s">
        <v>111</v>
      </c>
      <c r="B44" s="24">
        <f>SUM(B40:B43)</f>
        <v>79215</v>
      </c>
      <c r="C44" s="24">
        <f aca="true" t="shared" si="6" ref="C44:M44">SUM(C40:C43)</f>
        <v>45033</v>
      </c>
      <c r="D44" s="24">
        <f t="shared" si="6"/>
        <v>845</v>
      </c>
      <c r="E44" s="24">
        <f t="shared" si="6"/>
        <v>1653</v>
      </c>
      <c r="F44" s="24">
        <f t="shared" si="6"/>
        <v>19148</v>
      </c>
      <c r="G44" s="24">
        <f t="shared" si="6"/>
        <v>2559</v>
      </c>
      <c r="H44" s="24">
        <f t="shared" si="6"/>
        <v>1333</v>
      </c>
      <c r="I44" s="24">
        <f t="shared" si="6"/>
        <v>2433</v>
      </c>
      <c r="J44" s="24">
        <f t="shared" si="6"/>
        <v>6211</v>
      </c>
      <c r="K44" s="24">
        <f t="shared" si="6"/>
        <v>0</v>
      </c>
      <c r="L44" s="25">
        <f t="shared" si="6"/>
        <v>28651</v>
      </c>
      <c r="M44" s="32">
        <f t="shared" si="6"/>
        <v>50564</v>
      </c>
    </row>
    <row r="45" spans="1:13" ht="15" customHeight="1">
      <c r="A45" s="10"/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9"/>
    </row>
    <row r="46" spans="1:13" ht="15" customHeight="1">
      <c r="A46" s="10" t="s">
        <v>39</v>
      </c>
      <c r="B46" s="20">
        <f aca="true" t="shared" si="7" ref="B46:B53">SUM(C46:K46)</f>
        <v>14705</v>
      </c>
      <c r="C46" s="21">
        <v>11345</v>
      </c>
      <c r="D46" s="21">
        <v>154</v>
      </c>
      <c r="E46" s="21">
        <v>241</v>
      </c>
      <c r="F46" s="21">
        <v>351</v>
      </c>
      <c r="G46" s="21">
        <v>324</v>
      </c>
      <c r="H46" s="21">
        <v>348</v>
      </c>
      <c r="I46" s="21">
        <v>206</v>
      </c>
      <c r="J46" s="21">
        <v>1736</v>
      </c>
      <c r="K46" s="21">
        <v>0</v>
      </c>
      <c r="L46" s="21">
        <v>10398</v>
      </c>
      <c r="M46" s="29">
        <v>4307</v>
      </c>
    </row>
    <row r="47" spans="1:13" ht="15" customHeight="1">
      <c r="A47" s="10" t="s">
        <v>40</v>
      </c>
      <c r="B47" s="20">
        <f t="shared" si="7"/>
        <v>6267</v>
      </c>
      <c r="C47" s="21">
        <v>2328</v>
      </c>
      <c r="D47" s="21">
        <v>287</v>
      </c>
      <c r="E47" s="21">
        <v>99</v>
      </c>
      <c r="F47" s="21">
        <v>2267</v>
      </c>
      <c r="G47" s="21">
        <v>205</v>
      </c>
      <c r="H47" s="21">
        <v>0</v>
      </c>
      <c r="I47" s="21">
        <v>458</v>
      </c>
      <c r="J47" s="21">
        <v>623</v>
      </c>
      <c r="K47" s="21">
        <v>0</v>
      </c>
      <c r="L47" s="21">
        <v>2957</v>
      </c>
      <c r="M47" s="29">
        <v>3310</v>
      </c>
    </row>
    <row r="48" spans="1:13" ht="15" customHeight="1">
      <c r="A48" s="10" t="s">
        <v>41</v>
      </c>
      <c r="B48" s="20">
        <f t="shared" si="7"/>
        <v>42721</v>
      </c>
      <c r="C48" s="21">
        <v>20492</v>
      </c>
      <c r="D48" s="21">
        <v>268</v>
      </c>
      <c r="E48" s="21">
        <v>2286</v>
      </c>
      <c r="F48" s="21">
        <v>346</v>
      </c>
      <c r="G48" s="21">
        <v>0</v>
      </c>
      <c r="H48" s="21">
        <v>7907</v>
      </c>
      <c r="I48" s="21">
        <v>881</v>
      </c>
      <c r="J48" s="21">
        <v>10541</v>
      </c>
      <c r="K48" s="21">
        <v>0</v>
      </c>
      <c r="L48" s="21">
        <v>16288</v>
      </c>
      <c r="M48" s="29">
        <v>26433</v>
      </c>
    </row>
    <row r="49" spans="1:13" ht="15" customHeight="1">
      <c r="A49" s="10" t="s">
        <v>42</v>
      </c>
      <c r="B49" s="20">
        <f t="shared" si="7"/>
        <v>27875</v>
      </c>
      <c r="C49" s="21">
        <v>21380</v>
      </c>
      <c r="D49" s="21">
        <v>40</v>
      </c>
      <c r="E49" s="21">
        <v>847</v>
      </c>
      <c r="F49" s="21">
        <v>869</v>
      </c>
      <c r="G49" s="21">
        <v>456</v>
      </c>
      <c r="H49" s="21">
        <v>1389</v>
      </c>
      <c r="I49" s="21">
        <v>132</v>
      </c>
      <c r="J49" s="21">
        <v>2762</v>
      </c>
      <c r="K49" s="21">
        <v>0</v>
      </c>
      <c r="L49" s="21">
        <v>13727</v>
      </c>
      <c r="M49" s="29">
        <v>14148</v>
      </c>
    </row>
    <row r="50" spans="1:13" ht="15" customHeight="1">
      <c r="A50" s="10" t="s">
        <v>43</v>
      </c>
      <c r="B50" s="20">
        <f t="shared" si="7"/>
        <v>180</v>
      </c>
      <c r="C50" s="21">
        <v>180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9">
        <v>180</v>
      </c>
    </row>
    <row r="51" spans="1:13" ht="15" customHeight="1">
      <c r="A51" s="10" t="s">
        <v>44</v>
      </c>
      <c r="B51" s="20">
        <f t="shared" si="7"/>
        <v>561</v>
      </c>
      <c r="C51" s="21">
        <v>351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210</v>
      </c>
      <c r="K51" s="21">
        <v>0</v>
      </c>
      <c r="L51" s="21">
        <v>351</v>
      </c>
      <c r="M51" s="29">
        <v>210</v>
      </c>
    </row>
    <row r="52" spans="1:13" ht="15" customHeight="1">
      <c r="A52" s="10" t="s">
        <v>45</v>
      </c>
      <c r="B52" s="20">
        <f t="shared" si="7"/>
        <v>3169</v>
      </c>
      <c r="C52" s="21">
        <v>318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2851</v>
      </c>
      <c r="K52" s="21">
        <v>0</v>
      </c>
      <c r="L52" s="21">
        <v>318</v>
      </c>
      <c r="M52" s="29">
        <v>2851</v>
      </c>
    </row>
    <row r="53" spans="1:13" ht="15" customHeight="1">
      <c r="A53" s="11" t="s">
        <v>46</v>
      </c>
      <c r="B53" s="20">
        <f t="shared" si="7"/>
        <v>1870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1870</v>
      </c>
      <c r="K53" s="23">
        <v>0</v>
      </c>
      <c r="L53" s="23">
        <v>0</v>
      </c>
      <c r="M53" s="30">
        <v>1870</v>
      </c>
    </row>
    <row r="54" spans="1:13" ht="15" customHeight="1">
      <c r="A54" s="13" t="s">
        <v>47</v>
      </c>
      <c r="B54" s="24">
        <f>SUM(B46:B53)</f>
        <v>97348</v>
      </c>
      <c r="C54" s="24">
        <f aca="true" t="shared" si="8" ref="C54:M54">SUM(C46:C53)</f>
        <v>56394</v>
      </c>
      <c r="D54" s="24">
        <f t="shared" si="8"/>
        <v>749</v>
      </c>
      <c r="E54" s="24">
        <f t="shared" si="8"/>
        <v>3473</v>
      </c>
      <c r="F54" s="24">
        <f t="shared" si="8"/>
        <v>3833</v>
      </c>
      <c r="G54" s="24">
        <f t="shared" si="8"/>
        <v>985</v>
      </c>
      <c r="H54" s="24">
        <f t="shared" si="8"/>
        <v>9644</v>
      </c>
      <c r="I54" s="24">
        <f t="shared" si="8"/>
        <v>1677</v>
      </c>
      <c r="J54" s="24">
        <f t="shared" si="8"/>
        <v>20593</v>
      </c>
      <c r="K54" s="24">
        <f t="shared" si="8"/>
        <v>0</v>
      </c>
      <c r="L54" s="25">
        <f t="shared" si="8"/>
        <v>44039</v>
      </c>
      <c r="M54" s="32">
        <f t="shared" si="8"/>
        <v>53309</v>
      </c>
    </row>
    <row r="55" spans="1:13" ht="15" customHeight="1">
      <c r="A55" s="10"/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9"/>
    </row>
    <row r="56" spans="1:13" ht="15" customHeight="1">
      <c r="A56" s="10" t="s">
        <v>48</v>
      </c>
      <c r="B56" s="20">
        <f aca="true" t="shared" si="9" ref="B56:B62">SUM(C56:K56)</f>
        <v>19497</v>
      </c>
      <c r="C56" s="21">
        <v>13652</v>
      </c>
      <c r="D56" s="21">
        <v>1332</v>
      </c>
      <c r="E56" s="21">
        <v>213</v>
      </c>
      <c r="F56" s="21">
        <v>86</v>
      </c>
      <c r="G56" s="21">
        <v>0</v>
      </c>
      <c r="H56" s="21">
        <v>3196</v>
      </c>
      <c r="I56" s="21">
        <v>880</v>
      </c>
      <c r="J56" s="21">
        <v>138</v>
      </c>
      <c r="K56" s="21">
        <v>0</v>
      </c>
      <c r="L56" s="21">
        <v>9303</v>
      </c>
      <c r="M56" s="29">
        <v>10194</v>
      </c>
    </row>
    <row r="57" spans="1:13" ht="15" customHeight="1">
      <c r="A57" s="10" t="s">
        <v>49</v>
      </c>
      <c r="B57" s="20">
        <f t="shared" si="9"/>
        <v>10219</v>
      </c>
      <c r="C57" s="21">
        <v>4125</v>
      </c>
      <c r="D57" s="21">
        <v>0</v>
      </c>
      <c r="E57" s="21">
        <v>0</v>
      </c>
      <c r="F57" s="21">
        <v>495</v>
      </c>
      <c r="G57" s="21">
        <v>470</v>
      </c>
      <c r="H57" s="21">
        <v>51</v>
      </c>
      <c r="I57" s="21">
        <v>0</v>
      </c>
      <c r="J57" s="21">
        <v>5078</v>
      </c>
      <c r="K57" s="21">
        <v>0</v>
      </c>
      <c r="L57" s="21">
        <v>2977</v>
      </c>
      <c r="M57" s="29">
        <v>7242</v>
      </c>
    </row>
    <row r="58" spans="1:13" ht="15" customHeight="1">
      <c r="A58" s="10" t="s">
        <v>50</v>
      </c>
      <c r="B58" s="20">
        <f t="shared" si="9"/>
        <v>68185</v>
      </c>
      <c r="C58" s="21">
        <v>35648</v>
      </c>
      <c r="D58" s="21">
        <v>1549</v>
      </c>
      <c r="E58" s="21">
        <v>298</v>
      </c>
      <c r="F58" s="21">
        <v>15215</v>
      </c>
      <c r="G58" s="21">
        <v>576</v>
      </c>
      <c r="H58" s="21">
        <v>10799</v>
      </c>
      <c r="I58" s="21">
        <v>0</v>
      </c>
      <c r="J58" s="21">
        <v>4100</v>
      </c>
      <c r="K58" s="21">
        <v>0</v>
      </c>
      <c r="L58" s="21">
        <v>18799</v>
      </c>
      <c r="M58" s="29">
        <v>49386</v>
      </c>
    </row>
    <row r="59" spans="1:13" ht="15" customHeight="1">
      <c r="A59" s="10" t="s">
        <v>51</v>
      </c>
      <c r="B59" s="20">
        <f t="shared" si="9"/>
        <v>20112</v>
      </c>
      <c r="C59" s="21">
        <v>15906</v>
      </c>
      <c r="D59" s="21">
        <v>555</v>
      </c>
      <c r="E59" s="21">
        <v>400</v>
      </c>
      <c r="F59" s="21">
        <v>294</v>
      </c>
      <c r="G59" s="21">
        <v>149</v>
      </c>
      <c r="H59" s="21">
        <v>0</v>
      </c>
      <c r="I59" s="21">
        <v>0</v>
      </c>
      <c r="J59" s="21">
        <v>2808</v>
      </c>
      <c r="K59" s="21">
        <v>0</v>
      </c>
      <c r="L59" s="21">
        <v>10512</v>
      </c>
      <c r="M59" s="29">
        <v>9600</v>
      </c>
    </row>
    <row r="60" spans="1:13" ht="15" customHeight="1">
      <c r="A60" s="10" t="s">
        <v>52</v>
      </c>
      <c r="B60" s="20">
        <f t="shared" si="9"/>
        <v>18268</v>
      </c>
      <c r="C60" s="21">
        <v>11383</v>
      </c>
      <c r="D60" s="21">
        <v>122</v>
      </c>
      <c r="E60" s="21">
        <v>507</v>
      </c>
      <c r="F60" s="21">
        <v>1468</v>
      </c>
      <c r="G60" s="21">
        <v>1468</v>
      </c>
      <c r="H60" s="21">
        <v>1763</v>
      </c>
      <c r="I60" s="21">
        <v>666</v>
      </c>
      <c r="J60" s="21">
        <v>891</v>
      </c>
      <c r="K60" s="21">
        <v>0</v>
      </c>
      <c r="L60" s="21">
        <v>10918</v>
      </c>
      <c r="M60" s="29">
        <v>7350</v>
      </c>
    </row>
    <row r="61" spans="1:13" ht="15" customHeight="1">
      <c r="A61" s="10" t="s">
        <v>53</v>
      </c>
      <c r="B61" s="20">
        <f t="shared" si="9"/>
        <v>23941</v>
      </c>
      <c r="C61" s="21">
        <v>10055</v>
      </c>
      <c r="D61" s="21">
        <v>155</v>
      </c>
      <c r="E61" s="21">
        <v>596</v>
      </c>
      <c r="F61" s="21">
        <v>10384</v>
      </c>
      <c r="G61" s="21">
        <v>0</v>
      </c>
      <c r="H61" s="21">
        <v>1069</v>
      </c>
      <c r="I61" s="21">
        <v>1682</v>
      </c>
      <c r="J61" s="21">
        <v>0</v>
      </c>
      <c r="K61" s="21">
        <v>0</v>
      </c>
      <c r="L61" s="21">
        <v>8680</v>
      </c>
      <c r="M61" s="29">
        <v>15261</v>
      </c>
    </row>
    <row r="62" spans="1:13" ht="15" customHeight="1">
      <c r="A62" s="11" t="s">
        <v>54</v>
      </c>
      <c r="B62" s="20">
        <f t="shared" si="9"/>
        <v>1799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394</v>
      </c>
      <c r="J62" s="23">
        <v>1405</v>
      </c>
      <c r="K62" s="23">
        <v>0</v>
      </c>
      <c r="L62" s="23">
        <v>450</v>
      </c>
      <c r="M62" s="30">
        <v>1349</v>
      </c>
    </row>
    <row r="63" spans="1:13" ht="15" customHeight="1">
      <c r="A63" s="13" t="s">
        <v>55</v>
      </c>
      <c r="B63" s="24">
        <f>SUM(B56:B62)</f>
        <v>162021</v>
      </c>
      <c r="C63" s="24">
        <f aca="true" t="shared" si="10" ref="C63:M63">SUM(C56:C62)</f>
        <v>90769</v>
      </c>
      <c r="D63" s="24">
        <f t="shared" si="10"/>
        <v>3713</v>
      </c>
      <c r="E63" s="24">
        <f t="shared" si="10"/>
        <v>2014</v>
      </c>
      <c r="F63" s="24">
        <f t="shared" si="10"/>
        <v>27942</v>
      </c>
      <c r="G63" s="24">
        <f t="shared" si="10"/>
        <v>2663</v>
      </c>
      <c r="H63" s="24">
        <f t="shared" si="10"/>
        <v>16878</v>
      </c>
      <c r="I63" s="24">
        <f t="shared" si="10"/>
        <v>3622</v>
      </c>
      <c r="J63" s="24">
        <f t="shared" si="10"/>
        <v>14420</v>
      </c>
      <c r="K63" s="24">
        <f t="shared" si="10"/>
        <v>0</v>
      </c>
      <c r="L63" s="25">
        <f t="shared" si="10"/>
        <v>61639</v>
      </c>
      <c r="M63" s="32">
        <f t="shared" si="10"/>
        <v>100382</v>
      </c>
    </row>
    <row r="64" spans="1:13" ht="15" customHeight="1">
      <c r="A64" s="10"/>
      <c r="B64" s="20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9"/>
    </row>
    <row r="65" spans="1:13" ht="15" customHeight="1">
      <c r="A65" s="10" t="s">
        <v>56</v>
      </c>
      <c r="B65" s="20">
        <f>SUM(C65:K65)</f>
        <v>18631</v>
      </c>
      <c r="C65" s="21">
        <v>9227</v>
      </c>
      <c r="D65" s="21">
        <v>584</v>
      </c>
      <c r="E65" s="21">
        <v>313</v>
      </c>
      <c r="F65" s="21">
        <v>304</v>
      </c>
      <c r="G65" s="21">
        <v>572</v>
      </c>
      <c r="H65" s="21">
        <v>615</v>
      </c>
      <c r="I65" s="21">
        <v>1016</v>
      </c>
      <c r="J65" s="21">
        <v>6000</v>
      </c>
      <c r="K65" s="21">
        <v>0</v>
      </c>
      <c r="L65" s="21">
        <v>8697</v>
      </c>
      <c r="M65" s="29">
        <v>9934</v>
      </c>
    </row>
    <row r="66" spans="1:13" ht="15" customHeight="1">
      <c r="A66" s="10" t="s">
        <v>57</v>
      </c>
      <c r="B66" s="20">
        <f>SUM(C66:K66)</f>
        <v>6007</v>
      </c>
      <c r="C66" s="21">
        <v>2276</v>
      </c>
      <c r="D66" s="21">
        <v>300</v>
      </c>
      <c r="E66" s="21">
        <v>0</v>
      </c>
      <c r="F66" s="21">
        <v>1288</v>
      </c>
      <c r="G66" s="21">
        <v>663</v>
      </c>
      <c r="H66" s="21">
        <v>187</v>
      </c>
      <c r="I66" s="21">
        <v>196</v>
      </c>
      <c r="J66" s="21">
        <v>1097</v>
      </c>
      <c r="K66" s="21">
        <v>0</v>
      </c>
      <c r="L66" s="21">
        <v>2250</v>
      </c>
      <c r="M66" s="29">
        <v>3757</v>
      </c>
    </row>
    <row r="67" spans="1:13" ht="15" customHeight="1">
      <c r="A67" s="11" t="s">
        <v>58</v>
      </c>
      <c r="B67" s="20">
        <f>SUM(C67:K67)</f>
        <v>4304</v>
      </c>
      <c r="C67" s="23">
        <v>2410</v>
      </c>
      <c r="D67" s="23">
        <v>349</v>
      </c>
      <c r="E67" s="23">
        <v>0</v>
      </c>
      <c r="F67" s="23">
        <v>679</v>
      </c>
      <c r="G67" s="23">
        <v>0</v>
      </c>
      <c r="H67" s="23">
        <v>386</v>
      </c>
      <c r="I67" s="23">
        <v>0</v>
      </c>
      <c r="J67" s="23">
        <v>480</v>
      </c>
      <c r="K67" s="23">
        <v>0</v>
      </c>
      <c r="L67" s="23">
        <v>1888</v>
      </c>
      <c r="M67" s="30">
        <v>2416</v>
      </c>
    </row>
    <row r="68" spans="1:13" ht="15" customHeight="1">
      <c r="A68" s="13" t="s">
        <v>59</v>
      </c>
      <c r="B68" s="24">
        <f>SUM(B65:B67)</f>
        <v>28942</v>
      </c>
      <c r="C68" s="24">
        <f aca="true" t="shared" si="11" ref="C68:M68">SUM(C65:C67)</f>
        <v>13913</v>
      </c>
      <c r="D68" s="24">
        <f t="shared" si="11"/>
        <v>1233</v>
      </c>
      <c r="E68" s="24">
        <f t="shared" si="11"/>
        <v>313</v>
      </c>
      <c r="F68" s="24">
        <f t="shared" si="11"/>
        <v>2271</v>
      </c>
      <c r="G68" s="24">
        <f t="shared" si="11"/>
        <v>1235</v>
      </c>
      <c r="H68" s="24">
        <f t="shared" si="11"/>
        <v>1188</v>
      </c>
      <c r="I68" s="24">
        <f t="shared" si="11"/>
        <v>1212</v>
      </c>
      <c r="J68" s="24">
        <f t="shared" si="11"/>
        <v>7577</v>
      </c>
      <c r="K68" s="24">
        <f t="shared" si="11"/>
        <v>0</v>
      </c>
      <c r="L68" s="25">
        <f t="shared" si="11"/>
        <v>12835</v>
      </c>
      <c r="M68" s="32">
        <f t="shared" si="11"/>
        <v>16107</v>
      </c>
    </row>
    <row r="69" spans="1:13" ht="15" customHeight="1">
      <c r="A69" s="10"/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9"/>
    </row>
    <row r="70" spans="1:13" ht="15" customHeight="1">
      <c r="A70" s="10" t="s">
        <v>60</v>
      </c>
      <c r="B70" s="20">
        <f>SUM(C70:K70)</f>
        <v>703</v>
      </c>
      <c r="C70" s="21">
        <v>644</v>
      </c>
      <c r="D70" s="21">
        <v>0</v>
      </c>
      <c r="E70" s="21">
        <v>0</v>
      </c>
      <c r="F70" s="21">
        <v>0</v>
      </c>
      <c r="G70" s="21">
        <v>0</v>
      </c>
      <c r="H70" s="21">
        <v>59</v>
      </c>
      <c r="I70" s="21">
        <v>0</v>
      </c>
      <c r="J70" s="21">
        <v>0</v>
      </c>
      <c r="K70" s="21">
        <v>0</v>
      </c>
      <c r="L70" s="21">
        <v>644</v>
      </c>
      <c r="M70" s="29">
        <v>59</v>
      </c>
    </row>
    <row r="71" spans="1:13" ht="15" customHeight="1">
      <c r="A71" s="10" t="s">
        <v>61</v>
      </c>
      <c r="B71" s="20">
        <f>SUM(C71:K71)</f>
        <v>426</v>
      </c>
      <c r="C71" s="21">
        <v>0</v>
      </c>
      <c r="D71" s="21">
        <v>0</v>
      </c>
      <c r="E71" s="21">
        <v>0</v>
      </c>
      <c r="F71" s="21">
        <v>0</v>
      </c>
      <c r="G71" s="21">
        <v>301</v>
      </c>
      <c r="H71" s="21">
        <v>0</v>
      </c>
      <c r="I71" s="21">
        <v>0</v>
      </c>
      <c r="J71" s="21">
        <v>125</v>
      </c>
      <c r="K71" s="21">
        <v>0</v>
      </c>
      <c r="L71" s="21">
        <v>125</v>
      </c>
      <c r="M71" s="29">
        <v>301</v>
      </c>
    </row>
    <row r="72" spans="1:13" ht="15" customHeight="1">
      <c r="A72" s="10" t="s">
        <v>62</v>
      </c>
      <c r="B72" s="20">
        <f>SUM(C72:K72)</f>
        <v>9454</v>
      </c>
      <c r="C72" s="21">
        <v>6799</v>
      </c>
      <c r="D72" s="21">
        <v>77</v>
      </c>
      <c r="E72" s="21">
        <v>199</v>
      </c>
      <c r="F72" s="21">
        <v>1986</v>
      </c>
      <c r="G72" s="21">
        <v>130</v>
      </c>
      <c r="H72" s="21">
        <v>27</v>
      </c>
      <c r="I72" s="21">
        <v>0</v>
      </c>
      <c r="J72" s="21">
        <v>236</v>
      </c>
      <c r="K72" s="21">
        <v>0</v>
      </c>
      <c r="L72" s="21">
        <v>5344</v>
      </c>
      <c r="M72" s="29">
        <v>4110</v>
      </c>
    </row>
    <row r="73" spans="1:13" ht="15" customHeight="1">
      <c r="A73" s="10" t="s">
        <v>63</v>
      </c>
      <c r="B73" s="20">
        <f>SUM(C73:K73)</f>
        <v>2752</v>
      </c>
      <c r="C73" s="21">
        <v>1896</v>
      </c>
      <c r="D73" s="21">
        <v>0</v>
      </c>
      <c r="E73" s="21">
        <v>110</v>
      </c>
      <c r="F73" s="21">
        <v>482</v>
      </c>
      <c r="G73" s="21">
        <v>0</v>
      </c>
      <c r="H73" s="21">
        <v>49</v>
      </c>
      <c r="I73" s="21">
        <v>0</v>
      </c>
      <c r="J73" s="21">
        <v>215</v>
      </c>
      <c r="K73" s="21">
        <v>0</v>
      </c>
      <c r="L73" s="21">
        <v>1495</v>
      </c>
      <c r="M73" s="29">
        <v>1257</v>
      </c>
    </row>
    <row r="74" spans="1:13" ht="15" customHeight="1">
      <c r="A74" s="11" t="s">
        <v>64</v>
      </c>
      <c r="B74" s="20">
        <f>SUM(C74:K74)</f>
        <v>273</v>
      </c>
      <c r="C74" s="23">
        <v>273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273</v>
      </c>
      <c r="M74" s="30">
        <v>0</v>
      </c>
    </row>
    <row r="75" spans="1:13" ht="15" customHeight="1">
      <c r="A75" s="13" t="s">
        <v>65</v>
      </c>
      <c r="B75" s="24">
        <f>SUM(B70:B74)</f>
        <v>13608</v>
      </c>
      <c r="C75" s="24">
        <f aca="true" t="shared" si="12" ref="C75:M75">SUM(C70:C74)</f>
        <v>9612</v>
      </c>
      <c r="D75" s="24">
        <f t="shared" si="12"/>
        <v>77</v>
      </c>
      <c r="E75" s="24">
        <f t="shared" si="12"/>
        <v>309</v>
      </c>
      <c r="F75" s="24">
        <f t="shared" si="12"/>
        <v>2468</v>
      </c>
      <c r="G75" s="24">
        <f t="shared" si="12"/>
        <v>431</v>
      </c>
      <c r="H75" s="24">
        <f t="shared" si="12"/>
        <v>135</v>
      </c>
      <c r="I75" s="24">
        <f t="shared" si="12"/>
        <v>0</v>
      </c>
      <c r="J75" s="24">
        <f t="shared" si="12"/>
        <v>576</v>
      </c>
      <c r="K75" s="24">
        <f t="shared" si="12"/>
        <v>0</v>
      </c>
      <c r="L75" s="25">
        <f t="shared" si="12"/>
        <v>7881</v>
      </c>
      <c r="M75" s="32">
        <f t="shared" si="12"/>
        <v>5727</v>
      </c>
    </row>
    <row r="76" spans="1:13" ht="15" customHeight="1">
      <c r="A76" s="10"/>
      <c r="B76" s="20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9"/>
    </row>
    <row r="77" spans="1:13" ht="15" customHeight="1">
      <c r="A77" s="10" t="s">
        <v>66</v>
      </c>
      <c r="B77" s="20">
        <f aca="true" t="shared" si="13" ref="B77:B83">SUM(C77:K77)</f>
        <v>16404</v>
      </c>
      <c r="C77" s="21">
        <v>9150</v>
      </c>
      <c r="D77" s="21">
        <v>808</v>
      </c>
      <c r="E77" s="21">
        <v>198</v>
      </c>
      <c r="F77" s="21">
        <v>1692</v>
      </c>
      <c r="G77" s="21">
        <v>0</v>
      </c>
      <c r="H77" s="21">
        <v>2321</v>
      </c>
      <c r="I77" s="21">
        <v>1263</v>
      </c>
      <c r="J77" s="21">
        <v>972</v>
      </c>
      <c r="K77" s="21">
        <v>0</v>
      </c>
      <c r="L77" s="21">
        <v>7583</v>
      </c>
      <c r="M77" s="29">
        <v>8821</v>
      </c>
    </row>
    <row r="78" spans="1:13" ht="15" customHeight="1">
      <c r="A78" s="10" t="s">
        <v>67</v>
      </c>
      <c r="B78" s="20">
        <f t="shared" si="13"/>
        <v>4298</v>
      </c>
      <c r="C78" s="21">
        <v>2638</v>
      </c>
      <c r="D78" s="21">
        <v>0</v>
      </c>
      <c r="E78" s="21">
        <v>0</v>
      </c>
      <c r="F78" s="21">
        <v>492</v>
      </c>
      <c r="G78" s="21">
        <v>0</v>
      </c>
      <c r="H78" s="21">
        <v>0</v>
      </c>
      <c r="I78" s="21">
        <v>60</v>
      </c>
      <c r="J78" s="21">
        <v>1108</v>
      </c>
      <c r="K78" s="21">
        <v>0</v>
      </c>
      <c r="L78" s="21">
        <v>1088</v>
      </c>
      <c r="M78" s="29">
        <v>3210</v>
      </c>
    </row>
    <row r="79" spans="1:13" ht="15" customHeight="1">
      <c r="A79" s="10" t="s">
        <v>68</v>
      </c>
      <c r="B79" s="20">
        <f t="shared" si="13"/>
        <v>10693</v>
      </c>
      <c r="C79" s="21">
        <v>6824</v>
      </c>
      <c r="D79" s="21">
        <v>0</v>
      </c>
      <c r="E79" s="21">
        <v>0</v>
      </c>
      <c r="F79" s="21">
        <v>939</v>
      </c>
      <c r="G79" s="21">
        <v>239</v>
      </c>
      <c r="H79" s="21">
        <v>157</v>
      </c>
      <c r="I79" s="21">
        <v>1442</v>
      </c>
      <c r="J79" s="21">
        <v>1092</v>
      </c>
      <c r="K79" s="21">
        <v>0</v>
      </c>
      <c r="L79" s="21">
        <v>3154</v>
      </c>
      <c r="M79" s="29">
        <v>7539</v>
      </c>
    </row>
    <row r="80" spans="1:13" ht="15" customHeight="1">
      <c r="A80" s="10" t="s">
        <v>69</v>
      </c>
      <c r="B80" s="20">
        <f t="shared" si="13"/>
        <v>8732</v>
      </c>
      <c r="C80" s="21">
        <v>5936</v>
      </c>
      <c r="D80" s="21">
        <v>0</v>
      </c>
      <c r="E80" s="21">
        <v>0</v>
      </c>
      <c r="F80" s="21">
        <v>78</v>
      </c>
      <c r="G80" s="21">
        <v>335</v>
      </c>
      <c r="H80" s="21">
        <v>478</v>
      </c>
      <c r="I80" s="21">
        <v>858</v>
      </c>
      <c r="J80" s="21">
        <v>1047</v>
      </c>
      <c r="K80" s="21">
        <v>0</v>
      </c>
      <c r="L80" s="21">
        <v>6461</v>
      </c>
      <c r="M80" s="29">
        <v>2271</v>
      </c>
    </row>
    <row r="81" spans="1:13" ht="15" customHeight="1">
      <c r="A81" s="10" t="s">
        <v>2</v>
      </c>
      <c r="B81" s="20">
        <f t="shared" si="13"/>
        <v>3347</v>
      </c>
      <c r="C81" s="21">
        <v>1745</v>
      </c>
      <c r="D81" s="21">
        <v>464</v>
      </c>
      <c r="E81" s="21">
        <v>130</v>
      </c>
      <c r="F81" s="21">
        <v>0</v>
      </c>
      <c r="G81" s="21">
        <v>196</v>
      </c>
      <c r="H81" s="21">
        <v>0</v>
      </c>
      <c r="I81" s="21">
        <v>0</v>
      </c>
      <c r="J81" s="21">
        <v>812</v>
      </c>
      <c r="K81" s="21">
        <v>0</v>
      </c>
      <c r="L81" s="21">
        <v>1984</v>
      </c>
      <c r="M81" s="29">
        <v>1363</v>
      </c>
    </row>
    <row r="82" spans="1:13" ht="15" customHeight="1">
      <c r="A82" s="10" t="s">
        <v>70</v>
      </c>
      <c r="B82" s="20">
        <f t="shared" si="13"/>
        <v>1719</v>
      </c>
      <c r="C82" s="21">
        <v>368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1351</v>
      </c>
      <c r="K82" s="21">
        <v>0</v>
      </c>
      <c r="L82" s="21">
        <v>1156</v>
      </c>
      <c r="M82" s="29">
        <v>563</v>
      </c>
    </row>
    <row r="83" spans="1:13" ht="15" customHeight="1">
      <c r="A83" s="11" t="s">
        <v>71</v>
      </c>
      <c r="B83" s="20">
        <f t="shared" si="13"/>
        <v>896</v>
      </c>
      <c r="C83" s="23">
        <v>896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459</v>
      </c>
      <c r="M83" s="30">
        <v>437</v>
      </c>
    </row>
    <row r="84" spans="1:13" ht="15" customHeight="1">
      <c r="A84" s="13" t="s">
        <v>72</v>
      </c>
      <c r="B84" s="24">
        <f>SUM(B77:B83)</f>
        <v>46089</v>
      </c>
      <c r="C84" s="24">
        <f aca="true" t="shared" si="14" ref="C84:M84">SUM(C77:C83)</f>
        <v>27557</v>
      </c>
      <c r="D84" s="24">
        <f t="shared" si="14"/>
        <v>1272</v>
      </c>
      <c r="E84" s="24">
        <f t="shared" si="14"/>
        <v>328</v>
      </c>
      <c r="F84" s="24">
        <f t="shared" si="14"/>
        <v>3201</v>
      </c>
      <c r="G84" s="24">
        <f t="shared" si="14"/>
        <v>770</v>
      </c>
      <c r="H84" s="24">
        <f t="shared" si="14"/>
        <v>2956</v>
      </c>
      <c r="I84" s="24">
        <f t="shared" si="14"/>
        <v>3623</v>
      </c>
      <c r="J84" s="24">
        <f t="shared" si="14"/>
        <v>6382</v>
      </c>
      <c r="K84" s="24">
        <f t="shared" si="14"/>
        <v>0</v>
      </c>
      <c r="L84" s="25">
        <f t="shared" si="14"/>
        <v>21885</v>
      </c>
      <c r="M84" s="32">
        <f t="shared" si="14"/>
        <v>24204</v>
      </c>
    </row>
    <row r="85" spans="1:13" ht="15" customHeight="1">
      <c r="A85" s="10"/>
      <c r="B85" s="20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9"/>
    </row>
    <row r="86" spans="1:13" ht="15" customHeight="1">
      <c r="A86" s="10" t="s">
        <v>112</v>
      </c>
      <c r="B86" s="20">
        <f aca="true" t="shared" si="15" ref="B86:B92">SUM(C86:K86)</f>
        <v>8034</v>
      </c>
      <c r="C86" s="21">
        <v>5678</v>
      </c>
      <c r="D86" s="21">
        <v>0</v>
      </c>
      <c r="E86" s="21">
        <v>80</v>
      </c>
      <c r="F86" s="21">
        <v>1016</v>
      </c>
      <c r="G86" s="21">
        <v>0</v>
      </c>
      <c r="H86" s="21">
        <v>19</v>
      </c>
      <c r="I86" s="21">
        <v>58</v>
      </c>
      <c r="J86" s="21">
        <v>1183</v>
      </c>
      <c r="K86" s="21">
        <v>0</v>
      </c>
      <c r="L86" s="21">
        <v>4589</v>
      </c>
      <c r="M86" s="29">
        <v>3445</v>
      </c>
    </row>
    <row r="87" spans="1:13" ht="15" customHeight="1">
      <c r="A87" s="10" t="s">
        <v>3</v>
      </c>
      <c r="B87" s="20">
        <f t="shared" si="15"/>
        <v>8365</v>
      </c>
      <c r="C87" s="21">
        <v>4298</v>
      </c>
      <c r="D87" s="21">
        <v>648</v>
      </c>
      <c r="E87" s="21">
        <v>80</v>
      </c>
      <c r="F87" s="21">
        <v>2534</v>
      </c>
      <c r="G87" s="21">
        <v>0</v>
      </c>
      <c r="H87" s="21">
        <v>146</v>
      </c>
      <c r="I87" s="21">
        <v>0</v>
      </c>
      <c r="J87" s="21">
        <v>659</v>
      </c>
      <c r="K87" s="21">
        <v>0</v>
      </c>
      <c r="L87" s="21">
        <v>4052</v>
      </c>
      <c r="M87" s="29">
        <v>4313</v>
      </c>
    </row>
    <row r="88" spans="1:13" ht="15" customHeight="1">
      <c r="A88" s="10" t="s">
        <v>73</v>
      </c>
      <c r="B88" s="20">
        <f t="shared" si="15"/>
        <v>15627</v>
      </c>
      <c r="C88" s="21">
        <v>9389</v>
      </c>
      <c r="D88" s="21">
        <v>317</v>
      </c>
      <c r="E88" s="21">
        <v>20</v>
      </c>
      <c r="F88" s="21">
        <v>2618</v>
      </c>
      <c r="G88" s="21">
        <v>0</v>
      </c>
      <c r="H88" s="21">
        <v>0</v>
      </c>
      <c r="I88" s="21">
        <v>573</v>
      </c>
      <c r="J88" s="21">
        <v>2710</v>
      </c>
      <c r="K88" s="21">
        <v>0</v>
      </c>
      <c r="L88" s="21">
        <v>7242</v>
      </c>
      <c r="M88" s="29">
        <v>8385</v>
      </c>
    </row>
    <row r="89" spans="1:13" ht="15" customHeight="1">
      <c r="A89" s="10" t="s">
        <v>113</v>
      </c>
      <c r="B89" s="20">
        <f t="shared" si="15"/>
        <v>5227</v>
      </c>
      <c r="C89" s="21">
        <v>602</v>
      </c>
      <c r="D89" s="21">
        <v>0</v>
      </c>
      <c r="E89" s="21">
        <v>35</v>
      </c>
      <c r="F89" s="21">
        <v>0</v>
      </c>
      <c r="G89" s="21">
        <v>21</v>
      </c>
      <c r="H89" s="21">
        <v>0</v>
      </c>
      <c r="I89" s="21">
        <v>0</v>
      </c>
      <c r="J89" s="21">
        <v>4569</v>
      </c>
      <c r="K89" s="21">
        <v>0</v>
      </c>
      <c r="L89" s="21">
        <v>1563</v>
      </c>
      <c r="M89" s="29">
        <v>3664</v>
      </c>
    </row>
    <row r="90" spans="1:13" ht="15" customHeight="1">
      <c r="A90" s="10" t="s">
        <v>74</v>
      </c>
      <c r="B90" s="20">
        <f t="shared" si="15"/>
        <v>12480</v>
      </c>
      <c r="C90" s="21">
        <v>6917</v>
      </c>
      <c r="D90" s="21">
        <v>0</v>
      </c>
      <c r="E90" s="21">
        <v>84</v>
      </c>
      <c r="F90" s="21">
        <v>2267</v>
      </c>
      <c r="G90" s="21">
        <v>192</v>
      </c>
      <c r="H90" s="21">
        <v>1374</v>
      </c>
      <c r="I90" s="21">
        <v>615</v>
      </c>
      <c r="J90" s="21">
        <v>1031</v>
      </c>
      <c r="K90" s="21">
        <v>0</v>
      </c>
      <c r="L90" s="21">
        <v>7636</v>
      </c>
      <c r="M90" s="29">
        <v>4844</v>
      </c>
    </row>
    <row r="91" spans="1:13" ht="15" customHeight="1">
      <c r="A91" s="10" t="s">
        <v>75</v>
      </c>
      <c r="B91" s="20">
        <f t="shared" si="15"/>
        <v>4778</v>
      </c>
      <c r="C91" s="21">
        <v>3717</v>
      </c>
      <c r="D91" s="21">
        <v>124</v>
      </c>
      <c r="E91" s="21">
        <v>0</v>
      </c>
      <c r="F91" s="21">
        <v>0</v>
      </c>
      <c r="G91" s="21">
        <v>0</v>
      </c>
      <c r="H91" s="21">
        <v>368</v>
      </c>
      <c r="I91" s="21">
        <v>329</v>
      </c>
      <c r="J91" s="21">
        <v>240</v>
      </c>
      <c r="K91" s="21">
        <v>0</v>
      </c>
      <c r="L91" s="21">
        <v>3774</v>
      </c>
      <c r="M91" s="29">
        <v>1004</v>
      </c>
    </row>
    <row r="92" spans="1:13" ht="15" customHeight="1">
      <c r="A92" s="11" t="s">
        <v>114</v>
      </c>
      <c r="B92" s="20">
        <f t="shared" si="15"/>
        <v>1010</v>
      </c>
      <c r="C92" s="23">
        <v>279</v>
      </c>
      <c r="D92" s="23">
        <v>0</v>
      </c>
      <c r="E92" s="23">
        <v>0</v>
      </c>
      <c r="F92" s="23">
        <v>359</v>
      </c>
      <c r="G92" s="23">
        <v>0</v>
      </c>
      <c r="H92" s="23">
        <v>372</v>
      </c>
      <c r="I92" s="23">
        <v>0</v>
      </c>
      <c r="J92" s="23">
        <v>0</v>
      </c>
      <c r="K92" s="23">
        <v>0</v>
      </c>
      <c r="L92" s="23">
        <v>479</v>
      </c>
      <c r="M92" s="30">
        <v>531</v>
      </c>
    </row>
    <row r="93" spans="1:13" ht="15" customHeight="1">
      <c r="A93" s="13" t="s">
        <v>76</v>
      </c>
      <c r="B93" s="24">
        <f>SUM(B86:B92)</f>
        <v>55521</v>
      </c>
      <c r="C93" s="24">
        <f aca="true" t="shared" si="16" ref="C93:M93">SUM(C86:C92)</f>
        <v>30880</v>
      </c>
      <c r="D93" s="24">
        <f t="shared" si="16"/>
        <v>1089</v>
      </c>
      <c r="E93" s="24">
        <f t="shared" si="16"/>
        <v>299</v>
      </c>
      <c r="F93" s="24">
        <f t="shared" si="16"/>
        <v>8794</v>
      </c>
      <c r="G93" s="24">
        <f t="shared" si="16"/>
        <v>213</v>
      </c>
      <c r="H93" s="24">
        <f t="shared" si="16"/>
        <v>2279</v>
      </c>
      <c r="I93" s="24">
        <f t="shared" si="16"/>
        <v>1575</v>
      </c>
      <c r="J93" s="24">
        <f t="shared" si="16"/>
        <v>10392</v>
      </c>
      <c r="K93" s="24">
        <f t="shared" si="16"/>
        <v>0</v>
      </c>
      <c r="L93" s="25">
        <f t="shared" si="16"/>
        <v>29335</v>
      </c>
      <c r="M93" s="32">
        <f t="shared" si="16"/>
        <v>26186</v>
      </c>
    </row>
    <row r="94" spans="1:13" ht="15" customHeight="1">
      <c r="A94" s="10"/>
      <c r="B94" s="20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9"/>
    </row>
    <row r="95" spans="1:13" ht="15" customHeight="1">
      <c r="A95" s="10" t="s">
        <v>115</v>
      </c>
      <c r="B95" s="20">
        <f>SUM(C95:K95)</f>
        <v>20164</v>
      </c>
      <c r="C95" s="21">
        <v>15743</v>
      </c>
      <c r="D95" s="21">
        <v>552</v>
      </c>
      <c r="E95" s="21">
        <v>216</v>
      </c>
      <c r="F95" s="21">
        <v>1603</v>
      </c>
      <c r="G95" s="21">
        <v>0</v>
      </c>
      <c r="H95" s="21">
        <v>154</v>
      </c>
      <c r="I95" s="21">
        <v>120</v>
      </c>
      <c r="J95" s="21">
        <v>1776</v>
      </c>
      <c r="K95" s="21">
        <v>0</v>
      </c>
      <c r="L95" s="21">
        <v>12539</v>
      </c>
      <c r="M95" s="29">
        <v>7625</v>
      </c>
    </row>
    <row r="96" spans="1:13" ht="15" customHeight="1">
      <c r="A96" s="11" t="s">
        <v>77</v>
      </c>
      <c r="B96" s="20">
        <f>SUM(C96:K96)</f>
        <v>223</v>
      </c>
      <c r="C96" s="23">
        <v>203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20</v>
      </c>
      <c r="K96" s="23">
        <v>0</v>
      </c>
      <c r="L96" s="23">
        <v>203</v>
      </c>
      <c r="M96" s="30">
        <v>20</v>
      </c>
    </row>
    <row r="97" spans="1:13" ht="15" customHeight="1">
      <c r="A97" s="13" t="s">
        <v>78</v>
      </c>
      <c r="B97" s="24">
        <f>SUM(B95:B96)</f>
        <v>20387</v>
      </c>
      <c r="C97" s="24">
        <f aca="true" t="shared" si="17" ref="C97:M97">SUM(C95:C96)</f>
        <v>15946</v>
      </c>
      <c r="D97" s="24">
        <f t="shared" si="17"/>
        <v>552</v>
      </c>
      <c r="E97" s="24">
        <f t="shared" si="17"/>
        <v>216</v>
      </c>
      <c r="F97" s="24">
        <f t="shared" si="17"/>
        <v>1603</v>
      </c>
      <c r="G97" s="24">
        <f t="shared" si="17"/>
        <v>0</v>
      </c>
      <c r="H97" s="24">
        <f t="shared" si="17"/>
        <v>154</v>
      </c>
      <c r="I97" s="24">
        <f t="shared" si="17"/>
        <v>120</v>
      </c>
      <c r="J97" s="24">
        <f t="shared" si="17"/>
        <v>1796</v>
      </c>
      <c r="K97" s="24">
        <f t="shared" si="17"/>
        <v>0</v>
      </c>
      <c r="L97" s="25">
        <f t="shared" si="17"/>
        <v>12742</v>
      </c>
      <c r="M97" s="32">
        <f t="shared" si="17"/>
        <v>7645</v>
      </c>
    </row>
    <row r="98" spans="1:13" ht="15" customHeight="1">
      <c r="A98" s="10"/>
      <c r="B98" s="20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9"/>
    </row>
    <row r="99" spans="1:13" ht="15" customHeight="1">
      <c r="A99" s="11" t="s">
        <v>79</v>
      </c>
      <c r="B99" s="20">
        <f>SUM(C99:K99)</f>
        <v>10352</v>
      </c>
      <c r="C99" s="23">
        <v>3067</v>
      </c>
      <c r="D99" s="23">
        <v>193</v>
      </c>
      <c r="E99" s="23">
        <v>0</v>
      </c>
      <c r="F99" s="23">
        <v>1262</v>
      </c>
      <c r="G99" s="23">
        <v>0</v>
      </c>
      <c r="H99" s="23">
        <v>0</v>
      </c>
      <c r="I99" s="23">
        <v>461</v>
      </c>
      <c r="J99" s="23">
        <v>5369</v>
      </c>
      <c r="K99" s="23">
        <v>0</v>
      </c>
      <c r="L99" s="23">
        <v>2921</v>
      </c>
      <c r="M99" s="30">
        <v>7431</v>
      </c>
    </row>
    <row r="100" spans="1:13" ht="15" customHeight="1">
      <c r="A100" s="13" t="s">
        <v>80</v>
      </c>
      <c r="B100" s="24">
        <f>SUM(B99)</f>
        <v>10352</v>
      </c>
      <c r="C100" s="24">
        <f aca="true" t="shared" si="18" ref="C100:M100">SUM(C99)</f>
        <v>3067</v>
      </c>
      <c r="D100" s="24">
        <f t="shared" si="18"/>
        <v>193</v>
      </c>
      <c r="E100" s="24">
        <f t="shared" si="18"/>
        <v>0</v>
      </c>
      <c r="F100" s="24">
        <f t="shared" si="18"/>
        <v>1262</v>
      </c>
      <c r="G100" s="24">
        <f t="shared" si="18"/>
        <v>0</v>
      </c>
      <c r="H100" s="24">
        <f t="shared" si="18"/>
        <v>0</v>
      </c>
      <c r="I100" s="24">
        <f t="shared" si="18"/>
        <v>461</v>
      </c>
      <c r="J100" s="24">
        <f t="shared" si="18"/>
        <v>5369</v>
      </c>
      <c r="K100" s="24">
        <f t="shared" si="18"/>
        <v>0</v>
      </c>
      <c r="L100" s="25">
        <f t="shared" si="18"/>
        <v>2921</v>
      </c>
      <c r="M100" s="32">
        <f t="shared" si="18"/>
        <v>7431</v>
      </c>
    </row>
    <row r="101" spans="1:13" ht="15" customHeight="1">
      <c r="A101" s="10"/>
      <c r="B101" s="20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9"/>
    </row>
    <row r="102" spans="1:13" ht="15" customHeight="1">
      <c r="A102" s="10" t="s">
        <v>81</v>
      </c>
      <c r="B102" s="20">
        <f aca="true" t="shared" si="19" ref="B102:B112">SUM(C102:K102)</f>
        <v>7376</v>
      </c>
      <c r="C102" s="21">
        <v>3736</v>
      </c>
      <c r="D102" s="21">
        <v>0</v>
      </c>
      <c r="E102" s="21">
        <v>0</v>
      </c>
      <c r="F102" s="21">
        <v>50</v>
      </c>
      <c r="G102" s="21">
        <v>0</v>
      </c>
      <c r="H102" s="21">
        <v>0</v>
      </c>
      <c r="I102" s="21">
        <v>114</v>
      </c>
      <c r="J102" s="21">
        <v>3476</v>
      </c>
      <c r="K102" s="21">
        <v>0</v>
      </c>
      <c r="L102" s="21">
        <v>3136</v>
      </c>
      <c r="M102" s="29">
        <v>4240</v>
      </c>
    </row>
    <row r="103" spans="1:13" ht="15" customHeight="1">
      <c r="A103" s="10" t="s">
        <v>4</v>
      </c>
      <c r="B103" s="20">
        <f t="shared" si="19"/>
        <v>191</v>
      </c>
      <c r="C103" s="21">
        <v>124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67</v>
      </c>
      <c r="K103" s="21">
        <v>0</v>
      </c>
      <c r="L103" s="21">
        <v>67</v>
      </c>
      <c r="M103" s="29">
        <v>124</v>
      </c>
    </row>
    <row r="104" spans="1:13" ht="15" customHeight="1">
      <c r="A104" s="10" t="s">
        <v>116</v>
      </c>
      <c r="B104" s="20">
        <f t="shared" si="19"/>
        <v>5836</v>
      </c>
      <c r="C104" s="21">
        <v>906</v>
      </c>
      <c r="D104" s="21">
        <v>0</v>
      </c>
      <c r="E104" s="21">
        <v>1393</v>
      </c>
      <c r="F104" s="21">
        <v>2996</v>
      </c>
      <c r="G104" s="21">
        <v>0</v>
      </c>
      <c r="H104" s="21">
        <v>312</v>
      </c>
      <c r="I104" s="21">
        <v>0</v>
      </c>
      <c r="J104" s="21">
        <v>229</v>
      </c>
      <c r="K104" s="21">
        <v>0</v>
      </c>
      <c r="L104" s="21">
        <v>1285</v>
      </c>
      <c r="M104" s="29">
        <v>4551</v>
      </c>
    </row>
    <row r="105" spans="1:13" ht="15" customHeight="1">
      <c r="A105" s="10" t="s">
        <v>82</v>
      </c>
      <c r="B105" s="20">
        <f t="shared" si="19"/>
        <v>5491</v>
      </c>
      <c r="C105" s="21">
        <v>3784</v>
      </c>
      <c r="D105" s="21">
        <v>168</v>
      </c>
      <c r="E105" s="21">
        <v>0</v>
      </c>
      <c r="F105" s="21">
        <v>0</v>
      </c>
      <c r="G105" s="21">
        <v>698</v>
      </c>
      <c r="H105" s="21">
        <v>148</v>
      </c>
      <c r="I105" s="21">
        <v>486</v>
      </c>
      <c r="J105" s="21">
        <v>207</v>
      </c>
      <c r="K105" s="21">
        <v>0</v>
      </c>
      <c r="L105" s="21">
        <v>4620</v>
      </c>
      <c r="M105" s="29">
        <v>871</v>
      </c>
    </row>
    <row r="106" spans="1:13" ht="15" customHeight="1">
      <c r="A106" s="10" t="s">
        <v>83</v>
      </c>
      <c r="B106" s="20">
        <f t="shared" si="19"/>
        <v>9617</v>
      </c>
      <c r="C106" s="21">
        <v>4840</v>
      </c>
      <c r="D106" s="21">
        <v>186</v>
      </c>
      <c r="E106" s="21">
        <v>0</v>
      </c>
      <c r="F106" s="21">
        <v>0</v>
      </c>
      <c r="G106" s="21">
        <v>0</v>
      </c>
      <c r="H106" s="21">
        <v>110</v>
      </c>
      <c r="I106" s="21">
        <v>3743</v>
      </c>
      <c r="J106" s="21">
        <v>738</v>
      </c>
      <c r="K106" s="21">
        <v>0</v>
      </c>
      <c r="L106" s="21">
        <v>5659</v>
      </c>
      <c r="M106" s="29">
        <v>3958</v>
      </c>
    </row>
    <row r="107" spans="1:13" ht="15" customHeight="1">
      <c r="A107" s="10" t="s">
        <v>117</v>
      </c>
      <c r="B107" s="20">
        <f t="shared" si="19"/>
        <v>3802</v>
      </c>
      <c r="C107" s="21">
        <v>2512</v>
      </c>
      <c r="D107" s="21">
        <v>0</v>
      </c>
      <c r="E107" s="21">
        <v>1264</v>
      </c>
      <c r="F107" s="21">
        <v>0</v>
      </c>
      <c r="G107" s="21">
        <v>0</v>
      </c>
      <c r="H107" s="21">
        <v>0</v>
      </c>
      <c r="I107" s="21">
        <v>0</v>
      </c>
      <c r="J107" s="21">
        <v>26</v>
      </c>
      <c r="K107" s="21">
        <v>0</v>
      </c>
      <c r="L107" s="21">
        <v>1902</v>
      </c>
      <c r="M107" s="29">
        <v>1900</v>
      </c>
    </row>
    <row r="108" spans="1:13" ht="15" customHeight="1">
      <c r="A108" s="10" t="s">
        <v>84</v>
      </c>
      <c r="B108" s="20">
        <f t="shared" si="19"/>
        <v>5303</v>
      </c>
      <c r="C108" s="21">
        <v>3680</v>
      </c>
      <c r="D108" s="21">
        <v>573</v>
      </c>
      <c r="E108" s="21">
        <v>55</v>
      </c>
      <c r="F108" s="21">
        <v>441</v>
      </c>
      <c r="G108" s="21">
        <v>0</v>
      </c>
      <c r="H108" s="21">
        <v>436</v>
      </c>
      <c r="I108" s="21">
        <v>0</v>
      </c>
      <c r="J108" s="21">
        <v>118</v>
      </c>
      <c r="K108" s="21">
        <v>0</v>
      </c>
      <c r="L108" s="21">
        <v>3957</v>
      </c>
      <c r="M108" s="29">
        <v>1346</v>
      </c>
    </row>
    <row r="109" spans="1:13" ht="15" customHeight="1">
      <c r="A109" s="10" t="s">
        <v>85</v>
      </c>
      <c r="B109" s="20">
        <f t="shared" si="19"/>
        <v>4611</v>
      </c>
      <c r="C109" s="21">
        <v>2777</v>
      </c>
      <c r="D109" s="21">
        <v>0</v>
      </c>
      <c r="E109" s="21">
        <v>119</v>
      </c>
      <c r="F109" s="21">
        <v>0</v>
      </c>
      <c r="G109" s="21">
        <v>169</v>
      </c>
      <c r="H109" s="21">
        <v>0</v>
      </c>
      <c r="I109" s="21">
        <v>0</v>
      </c>
      <c r="J109" s="21">
        <v>1546</v>
      </c>
      <c r="K109" s="21">
        <v>0</v>
      </c>
      <c r="L109" s="21">
        <v>2800</v>
      </c>
      <c r="M109" s="29">
        <v>1811</v>
      </c>
    </row>
    <row r="110" spans="1:13" ht="15" customHeight="1">
      <c r="A110" s="10" t="s">
        <v>86</v>
      </c>
      <c r="B110" s="20">
        <f t="shared" si="19"/>
        <v>2798</v>
      </c>
      <c r="C110" s="21">
        <v>2359</v>
      </c>
      <c r="D110" s="21">
        <v>72</v>
      </c>
      <c r="E110" s="21">
        <v>46</v>
      </c>
      <c r="F110" s="21">
        <v>0</v>
      </c>
      <c r="G110" s="21">
        <v>224</v>
      </c>
      <c r="H110" s="21">
        <v>0</v>
      </c>
      <c r="I110" s="21">
        <v>64</v>
      </c>
      <c r="J110" s="21">
        <v>33</v>
      </c>
      <c r="K110" s="21">
        <v>0</v>
      </c>
      <c r="L110" s="21">
        <v>2305</v>
      </c>
      <c r="M110" s="29">
        <v>493</v>
      </c>
    </row>
    <row r="111" spans="1:13" ht="15" customHeight="1">
      <c r="A111" s="10" t="s">
        <v>87</v>
      </c>
      <c r="B111" s="20">
        <f t="shared" si="19"/>
        <v>245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245</v>
      </c>
      <c r="K111" s="21">
        <v>0</v>
      </c>
      <c r="L111" s="21">
        <v>0</v>
      </c>
      <c r="M111" s="29">
        <v>245</v>
      </c>
    </row>
    <row r="112" spans="1:13" ht="15" customHeight="1">
      <c r="A112" s="11" t="s">
        <v>118</v>
      </c>
      <c r="B112" s="20">
        <f t="shared" si="19"/>
        <v>1709</v>
      </c>
      <c r="C112" s="23">
        <v>0</v>
      </c>
      <c r="D112" s="23">
        <v>0</v>
      </c>
      <c r="E112" s="23">
        <v>0</v>
      </c>
      <c r="F112" s="23">
        <v>0</v>
      </c>
      <c r="G112" s="23">
        <v>1017</v>
      </c>
      <c r="H112" s="23">
        <v>0</v>
      </c>
      <c r="I112" s="23">
        <v>249</v>
      </c>
      <c r="J112" s="23">
        <v>443</v>
      </c>
      <c r="K112" s="23">
        <v>0</v>
      </c>
      <c r="L112" s="23">
        <v>324</v>
      </c>
      <c r="M112" s="30">
        <v>1385</v>
      </c>
    </row>
    <row r="113" spans="1:13" ht="15" customHeight="1">
      <c r="A113" s="13" t="s">
        <v>88</v>
      </c>
      <c r="B113" s="24">
        <f>SUM(B102:B112)</f>
        <v>46979</v>
      </c>
      <c r="C113" s="24">
        <f aca="true" t="shared" si="20" ref="C113:M113">SUM(C102:C112)</f>
        <v>24718</v>
      </c>
      <c r="D113" s="24">
        <f t="shared" si="20"/>
        <v>999</v>
      </c>
      <c r="E113" s="24">
        <f t="shared" si="20"/>
        <v>2877</v>
      </c>
      <c r="F113" s="24">
        <f t="shared" si="20"/>
        <v>3487</v>
      </c>
      <c r="G113" s="24">
        <f t="shared" si="20"/>
        <v>2108</v>
      </c>
      <c r="H113" s="24">
        <f t="shared" si="20"/>
        <v>1006</v>
      </c>
      <c r="I113" s="24">
        <f t="shared" si="20"/>
        <v>4656</v>
      </c>
      <c r="J113" s="24">
        <f t="shared" si="20"/>
        <v>7128</v>
      </c>
      <c r="K113" s="24">
        <f t="shared" si="20"/>
        <v>0</v>
      </c>
      <c r="L113" s="25">
        <f t="shared" si="20"/>
        <v>26055</v>
      </c>
      <c r="M113" s="32">
        <f t="shared" si="20"/>
        <v>20924</v>
      </c>
    </row>
    <row r="114" spans="1:13" ht="15" customHeight="1">
      <c r="A114" s="10"/>
      <c r="B114" s="20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9"/>
    </row>
    <row r="115" spans="1:13" ht="15" customHeight="1">
      <c r="A115" s="10" t="s">
        <v>89</v>
      </c>
      <c r="B115" s="20">
        <f>SUM(C115:K115)</f>
        <v>23278</v>
      </c>
      <c r="C115" s="21">
        <v>11024</v>
      </c>
      <c r="D115" s="21">
        <v>1082</v>
      </c>
      <c r="E115" s="21">
        <v>289</v>
      </c>
      <c r="F115" s="21">
        <v>2074</v>
      </c>
      <c r="G115" s="21">
        <v>112</v>
      </c>
      <c r="H115" s="21">
        <v>142</v>
      </c>
      <c r="I115" s="21">
        <v>1472</v>
      </c>
      <c r="J115" s="21">
        <v>7083</v>
      </c>
      <c r="K115" s="21">
        <v>0</v>
      </c>
      <c r="L115" s="21">
        <v>13640</v>
      </c>
      <c r="M115" s="29">
        <v>9638</v>
      </c>
    </row>
    <row r="116" spans="1:13" ht="15" customHeight="1">
      <c r="A116" s="10" t="s">
        <v>90</v>
      </c>
      <c r="B116" s="20">
        <f>SUM(C116:K116)</f>
        <v>1805</v>
      </c>
      <c r="C116" s="21">
        <v>1805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1454</v>
      </c>
      <c r="M116" s="29">
        <v>351</v>
      </c>
    </row>
    <row r="117" spans="1:13" ht="15" customHeight="1">
      <c r="A117" s="10" t="s">
        <v>91</v>
      </c>
      <c r="B117" s="20">
        <f>SUM(C117:K117)</f>
        <v>6096</v>
      </c>
      <c r="C117" s="21">
        <v>4368</v>
      </c>
      <c r="D117" s="21">
        <v>1178</v>
      </c>
      <c r="E117" s="21">
        <v>73</v>
      </c>
      <c r="F117" s="21">
        <v>0</v>
      </c>
      <c r="G117" s="21">
        <v>0</v>
      </c>
      <c r="H117" s="21">
        <v>158</v>
      </c>
      <c r="I117" s="21">
        <v>127</v>
      </c>
      <c r="J117" s="21">
        <v>192</v>
      </c>
      <c r="K117" s="21">
        <v>0</v>
      </c>
      <c r="L117" s="21">
        <v>4100</v>
      </c>
      <c r="M117" s="29">
        <v>1996</v>
      </c>
    </row>
    <row r="118" spans="1:13" ht="15" customHeight="1">
      <c r="A118" s="10" t="s">
        <v>92</v>
      </c>
      <c r="B118" s="20">
        <f>SUM(C118:K118)</f>
        <v>9200</v>
      </c>
      <c r="C118" s="21">
        <v>8850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202</v>
      </c>
      <c r="J118" s="21">
        <v>148</v>
      </c>
      <c r="K118" s="21">
        <v>0</v>
      </c>
      <c r="L118" s="21">
        <v>7099</v>
      </c>
      <c r="M118" s="29">
        <v>2101</v>
      </c>
    </row>
    <row r="119" spans="1:13" ht="15" customHeight="1">
      <c r="A119" s="11" t="s">
        <v>119</v>
      </c>
      <c r="B119" s="20">
        <f>SUM(C119:K119)</f>
        <v>375</v>
      </c>
      <c r="C119" s="23">
        <v>375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375</v>
      </c>
      <c r="M119" s="30">
        <v>0</v>
      </c>
    </row>
    <row r="120" spans="1:13" ht="15" customHeight="1">
      <c r="A120" s="13" t="s">
        <v>120</v>
      </c>
      <c r="B120" s="24">
        <f>SUM(B115:B119)</f>
        <v>40754</v>
      </c>
      <c r="C120" s="24">
        <f aca="true" t="shared" si="21" ref="C120:M120">SUM(C115:C119)</f>
        <v>26422</v>
      </c>
      <c r="D120" s="24">
        <f t="shared" si="21"/>
        <v>2260</v>
      </c>
      <c r="E120" s="24">
        <f t="shared" si="21"/>
        <v>362</v>
      </c>
      <c r="F120" s="24">
        <f t="shared" si="21"/>
        <v>2074</v>
      </c>
      <c r="G120" s="24">
        <f t="shared" si="21"/>
        <v>112</v>
      </c>
      <c r="H120" s="24">
        <f t="shared" si="21"/>
        <v>300</v>
      </c>
      <c r="I120" s="24">
        <f t="shared" si="21"/>
        <v>1801</v>
      </c>
      <c r="J120" s="24">
        <f t="shared" si="21"/>
        <v>7423</v>
      </c>
      <c r="K120" s="24">
        <f t="shared" si="21"/>
        <v>0</v>
      </c>
      <c r="L120" s="25">
        <f t="shared" si="21"/>
        <v>26668</v>
      </c>
      <c r="M120" s="32">
        <f t="shared" si="21"/>
        <v>14086</v>
      </c>
    </row>
    <row r="121" spans="1:13" ht="15" customHeight="1">
      <c r="A121" s="10"/>
      <c r="B121" s="20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9"/>
    </row>
    <row r="122" spans="1:13" ht="15" customHeight="1">
      <c r="A122" s="10" t="s">
        <v>93</v>
      </c>
      <c r="B122" s="20">
        <f aca="true" t="shared" si="22" ref="B122:B129">SUM(C122:K122)</f>
        <v>2733</v>
      </c>
      <c r="C122" s="21">
        <v>1324</v>
      </c>
      <c r="D122" s="21">
        <v>0</v>
      </c>
      <c r="E122" s="21">
        <v>223</v>
      </c>
      <c r="F122" s="21">
        <v>232</v>
      </c>
      <c r="G122" s="21">
        <v>0</v>
      </c>
      <c r="H122" s="21">
        <v>0</v>
      </c>
      <c r="I122" s="21">
        <v>813</v>
      </c>
      <c r="J122" s="21">
        <v>141</v>
      </c>
      <c r="K122" s="21">
        <v>0</v>
      </c>
      <c r="L122" s="21">
        <v>1879</v>
      </c>
      <c r="M122" s="29">
        <v>854</v>
      </c>
    </row>
    <row r="123" spans="1:13" ht="15" customHeight="1">
      <c r="A123" s="10" t="s">
        <v>94</v>
      </c>
      <c r="B123" s="20">
        <f t="shared" si="22"/>
        <v>5155</v>
      </c>
      <c r="C123" s="21">
        <v>2613</v>
      </c>
      <c r="D123" s="21">
        <v>0</v>
      </c>
      <c r="E123" s="21">
        <v>0</v>
      </c>
      <c r="F123" s="21">
        <v>290</v>
      </c>
      <c r="G123" s="21">
        <v>0</v>
      </c>
      <c r="H123" s="21">
        <v>154</v>
      </c>
      <c r="I123" s="21">
        <v>75</v>
      </c>
      <c r="J123" s="21">
        <v>2023</v>
      </c>
      <c r="K123" s="21">
        <v>0</v>
      </c>
      <c r="L123" s="21">
        <v>2896</v>
      </c>
      <c r="M123" s="29">
        <v>2259</v>
      </c>
    </row>
    <row r="124" spans="1:13" ht="15" customHeight="1">
      <c r="A124" s="10" t="s">
        <v>95</v>
      </c>
      <c r="B124" s="20">
        <f t="shared" si="22"/>
        <v>4183</v>
      </c>
      <c r="C124" s="21">
        <v>2038</v>
      </c>
      <c r="D124" s="21">
        <v>0</v>
      </c>
      <c r="E124" s="21">
        <v>1664</v>
      </c>
      <c r="F124" s="21">
        <v>0</v>
      </c>
      <c r="G124" s="21">
        <v>0</v>
      </c>
      <c r="H124" s="21">
        <v>481</v>
      </c>
      <c r="I124" s="21">
        <v>0</v>
      </c>
      <c r="J124" s="21">
        <v>0</v>
      </c>
      <c r="K124" s="21">
        <v>0</v>
      </c>
      <c r="L124" s="21">
        <v>2058</v>
      </c>
      <c r="M124" s="29">
        <v>2125</v>
      </c>
    </row>
    <row r="125" spans="1:13" ht="15" customHeight="1">
      <c r="A125" s="10" t="s">
        <v>96</v>
      </c>
      <c r="B125" s="20">
        <f t="shared" si="22"/>
        <v>1883</v>
      </c>
      <c r="C125" s="21">
        <v>199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734</v>
      </c>
      <c r="J125" s="21">
        <v>950</v>
      </c>
      <c r="K125" s="21">
        <v>0</v>
      </c>
      <c r="L125" s="21">
        <v>393</v>
      </c>
      <c r="M125" s="29">
        <v>1490</v>
      </c>
    </row>
    <row r="126" spans="1:13" ht="15" customHeight="1">
      <c r="A126" s="10" t="s">
        <v>97</v>
      </c>
      <c r="B126" s="20">
        <f t="shared" si="22"/>
        <v>2974</v>
      </c>
      <c r="C126" s="21">
        <v>2590</v>
      </c>
      <c r="D126" s="21">
        <v>0</v>
      </c>
      <c r="E126" s="21">
        <v>76</v>
      </c>
      <c r="F126" s="21">
        <v>0</v>
      </c>
      <c r="G126" s="21">
        <v>110</v>
      </c>
      <c r="H126" s="21">
        <v>0</v>
      </c>
      <c r="I126" s="21">
        <v>0</v>
      </c>
      <c r="J126" s="21">
        <v>198</v>
      </c>
      <c r="K126" s="21">
        <v>0</v>
      </c>
      <c r="L126" s="21">
        <v>2645</v>
      </c>
      <c r="M126" s="29">
        <v>329</v>
      </c>
    </row>
    <row r="127" spans="1:13" ht="15" customHeight="1">
      <c r="A127" s="10" t="s">
        <v>98</v>
      </c>
      <c r="B127" s="20">
        <f t="shared" si="22"/>
        <v>1232</v>
      </c>
      <c r="C127" s="21">
        <v>483</v>
      </c>
      <c r="D127" s="21">
        <v>370</v>
      </c>
      <c r="E127" s="21">
        <v>0</v>
      </c>
      <c r="F127" s="21">
        <v>298</v>
      </c>
      <c r="G127" s="21">
        <v>0</v>
      </c>
      <c r="H127" s="21">
        <v>0</v>
      </c>
      <c r="I127" s="21">
        <v>0</v>
      </c>
      <c r="J127" s="21">
        <v>81</v>
      </c>
      <c r="K127" s="21">
        <v>0</v>
      </c>
      <c r="L127" s="21">
        <v>453</v>
      </c>
      <c r="M127" s="29">
        <v>779</v>
      </c>
    </row>
    <row r="128" spans="1:13" ht="15" customHeight="1">
      <c r="A128" s="10" t="s">
        <v>99</v>
      </c>
      <c r="B128" s="20">
        <f t="shared" si="22"/>
        <v>3312</v>
      </c>
      <c r="C128" s="21">
        <v>113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3199</v>
      </c>
      <c r="K128" s="21">
        <v>0</v>
      </c>
      <c r="L128" s="21">
        <v>1232</v>
      </c>
      <c r="M128" s="29">
        <v>2080</v>
      </c>
    </row>
    <row r="129" spans="1:13" ht="15" customHeight="1">
      <c r="A129" s="11" t="s">
        <v>100</v>
      </c>
      <c r="B129" s="20">
        <f t="shared" si="22"/>
        <v>486</v>
      </c>
      <c r="C129" s="23">
        <v>66</v>
      </c>
      <c r="D129" s="23">
        <v>0</v>
      </c>
      <c r="E129" s="23">
        <v>0</v>
      </c>
      <c r="F129" s="23">
        <v>0</v>
      </c>
      <c r="G129" s="23">
        <v>351</v>
      </c>
      <c r="H129" s="23">
        <v>0</v>
      </c>
      <c r="I129" s="23">
        <v>0</v>
      </c>
      <c r="J129" s="23">
        <v>69</v>
      </c>
      <c r="K129" s="23">
        <v>0</v>
      </c>
      <c r="L129" s="23">
        <v>135</v>
      </c>
      <c r="M129" s="30">
        <v>351</v>
      </c>
    </row>
    <row r="130" spans="1:13" ht="15" customHeight="1">
      <c r="A130" s="13" t="s">
        <v>101</v>
      </c>
      <c r="B130" s="24">
        <f>SUM(B122:B129)</f>
        <v>21958</v>
      </c>
      <c r="C130" s="24">
        <f aca="true" t="shared" si="23" ref="C130:M130">SUM(C122:C129)</f>
        <v>9426</v>
      </c>
      <c r="D130" s="24">
        <f t="shared" si="23"/>
        <v>370</v>
      </c>
      <c r="E130" s="24">
        <f t="shared" si="23"/>
        <v>1963</v>
      </c>
      <c r="F130" s="24">
        <f t="shared" si="23"/>
        <v>820</v>
      </c>
      <c r="G130" s="24">
        <f t="shared" si="23"/>
        <v>461</v>
      </c>
      <c r="H130" s="24">
        <f t="shared" si="23"/>
        <v>635</v>
      </c>
      <c r="I130" s="24">
        <f t="shared" si="23"/>
        <v>1622</v>
      </c>
      <c r="J130" s="24">
        <f t="shared" si="23"/>
        <v>6661</v>
      </c>
      <c r="K130" s="24">
        <f t="shared" si="23"/>
        <v>0</v>
      </c>
      <c r="L130" s="25">
        <f t="shared" si="23"/>
        <v>11691</v>
      </c>
      <c r="M130" s="32">
        <f t="shared" si="23"/>
        <v>10267</v>
      </c>
    </row>
    <row r="131" spans="1:13" ht="15" customHeight="1">
      <c r="A131" s="10"/>
      <c r="B131" s="20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9"/>
    </row>
    <row r="132" spans="1:13" ht="15" customHeight="1">
      <c r="A132" s="10" t="s">
        <v>102</v>
      </c>
      <c r="B132" s="20">
        <f aca="true" t="shared" si="24" ref="B132:B137">SUM(C132:K132)</f>
        <v>31267</v>
      </c>
      <c r="C132" s="21">
        <v>16685</v>
      </c>
      <c r="D132" s="21">
        <v>1149</v>
      </c>
      <c r="E132" s="21">
        <v>1652</v>
      </c>
      <c r="F132" s="21">
        <v>3282</v>
      </c>
      <c r="G132" s="21">
        <v>487</v>
      </c>
      <c r="H132" s="21">
        <v>1657</v>
      </c>
      <c r="I132" s="21">
        <v>276</v>
      </c>
      <c r="J132" s="21">
        <v>6079</v>
      </c>
      <c r="K132" s="21">
        <v>0</v>
      </c>
      <c r="L132" s="21">
        <v>15942</v>
      </c>
      <c r="M132" s="29">
        <v>15325</v>
      </c>
    </row>
    <row r="133" spans="1:13" ht="15" customHeight="1">
      <c r="A133" s="10" t="s">
        <v>5</v>
      </c>
      <c r="B133" s="20">
        <f t="shared" si="24"/>
        <v>12554</v>
      </c>
      <c r="C133" s="21">
        <v>8314</v>
      </c>
      <c r="D133" s="21">
        <v>288</v>
      </c>
      <c r="E133" s="21">
        <v>226</v>
      </c>
      <c r="F133" s="21">
        <v>551</v>
      </c>
      <c r="G133" s="21">
        <v>0</v>
      </c>
      <c r="H133" s="21">
        <v>334</v>
      </c>
      <c r="I133" s="21">
        <v>414</v>
      </c>
      <c r="J133" s="21">
        <v>2427</v>
      </c>
      <c r="K133" s="21">
        <v>0</v>
      </c>
      <c r="L133" s="21">
        <v>6487</v>
      </c>
      <c r="M133" s="29">
        <v>6067</v>
      </c>
    </row>
    <row r="134" spans="1:13" ht="15" customHeight="1">
      <c r="A134" s="10" t="s">
        <v>103</v>
      </c>
      <c r="B134" s="20">
        <f t="shared" si="24"/>
        <v>781</v>
      </c>
      <c r="C134" s="21">
        <v>186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595</v>
      </c>
      <c r="K134" s="21">
        <v>0</v>
      </c>
      <c r="L134" s="21">
        <v>383</v>
      </c>
      <c r="M134" s="29">
        <v>398</v>
      </c>
    </row>
    <row r="135" spans="1:13" ht="15" customHeight="1">
      <c r="A135" s="10" t="s">
        <v>104</v>
      </c>
      <c r="B135" s="20">
        <f t="shared" si="24"/>
        <v>4574</v>
      </c>
      <c r="C135" s="21">
        <v>496</v>
      </c>
      <c r="D135" s="21">
        <v>0</v>
      </c>
      <c r="E135" s="21">
        <v>0</v>
      </c>
      <c r="F135" s="21">
        <v>0</v>
      </c>
      <c r="G135" s="21">
        <v>3952</v>
      </c>
      <c r="H135" s="21">
        <v>0</v>
      </c>
      <c r="I135" s="21">
        <v>126</v>
      </c>
      <c r="J135" s="21">
        <v>0</v>
      </c>
      <c r="K135" s="21">
        <v>0</v>
      </c>
      <c r="L135" s="21">
        <v>622</v>
      </c>
      <c r="M135" s="29">
        <v>3952</v>
      </c>
    </row>
    <row r="136" spans="1:13" ht="15" customHeight="1">
      <c r="A136" s="10" t="s">
        <v>105</v>
      </c>
      <c r="B136" s="20">
        <f t="shared" si="24"/>
        <v>14518</v>
      </c>
      <c r="C136" s="21">
        <v>5589</v>
      </c>
      <c r="D136" s="21">
        <v>747</v>
      </c>
      <c r="E136" s="21">
        <v>1090</v>
      </c>
      <c r="F136" s="21">
        <v>1873</v>
      </c>
      <c r="G136" s="21">
        <v>21</v>
      </c>
      <c r="H136" s="21">
        <v>1686</v>
      </c>
      <c r="I136" s="21">
        <v>688</v>
      </c>
      <c r="J136" s="21">
        <v>2824</v>
      </c>
      <c r="K136" s="21">
        <v>0</v>
      </c>
      <c r="L136" s="21">
        <v>6375</v>
      </c>
      <c r="M136" s="29">
        <v>8143</v>
      </c>
    </row>
    <row r="137" spans="1:13" ht="15" customHeight="1">
      <c r="A137" s="11" t="s">
        <v>121</v>
      </c>
      <c r="B137" s="20">
        <f t="shared" si="24"/>
        <v>5171</v>
      </c>
      <c r="C137" s="23">
        <v>1313</v>
      </c>
      <c r="D137" s="23">
        <v>139</v>
      </c>
      <c r="E137" s="23">
        <v>37</v>
      </c>
      <c r="F137" s="23">
        <v>0</v>
      </c>
      <c r="G137" s="23">
        <v>302</v>
      </c>
      <c r="H137" s="23">
        <v>1067</v>
      </c>
      <c r="I137" s="23">
        <v>210</v>
      </c>
      <c r="J137" s="23">
        <v>2103</v>
      </c>
      <c r="K137" s="23">
        <v>0</v>
      </c>
      <c r="L137" s="23">
        <v>1464</v>
      </c>
      <c r="M137" s="30">
        <v>3707</v>
      </c>
    </row>
    <row r="138" spans="1:13" ht="15" customHeight="1">
      <c r="A138" s="13" t="s">
        <v>106</v>
      </c>
      <c r="B138" s="24">
        <f>SUM(B132:B137)</f>
        <v>68865</v>
      </c>
      <c r="C138" s="24">
        <f aca="true" t="shared" si="25" ref="C138:M138">SUM(C132:C137)</f>
        <v>32583</v>
      </c>
      <c r="D138" s="24">
        <f t="shared" si="25"/>
        <v>2323</v>
      </c>
      <c r="E138" s="24">
        <f t="shared" si="25"/>
        <v>3005</v>
      </c>
      <c r="F138" s="24">
        <f t="shared" si="25"/>
        <v>5706</v>
      </c>
      <c r="G138" s="24">
        <f t="shared" si="25"/>
        <v>4762</v>
      </c>
      <c r="H138" s="24">
        <f t="shared" si="25"/>
        <v>4744</v>
      </c>
      <c r="I138" s="24">
        <f t="shared" si="25"/>
        <v>1714</v>
      </c>
      <c r="J138" s="24">
        <f t="shared" si="25"/>
        <v>14028</v>
      </c>
      <c r="K138" s="24">
        <f t="shared" si="25"/>
        <v>0</v>
      </c>
      <c r="L138" s="25">
        <f t="shared" si="25"/>
        <v>31273</v>
      </c>
      <c r="M138" s="32">
        <f t="shared" si="25"/>
        <v>37592</v>
      </c>
    </row>
    <row r="139" spans="1:13" ht="15" customHeight="1">
      <c r="A139" s="10"/>
      <c r="B139" s="20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9"/>
    </row>
    <row r="140" spans="1:13" ht="15" customHeight="1">
      <c r="A140" s="14" t="s">
        <v>107</v>
      </c>
      <c r="B140" s="20">
        <f>+B25+B30+B34+B38+B44+B54+B63+B68+B75+B84+B93+B97+B100+B113+B120+B130+B138</f>
        <v>927325</v>
      </c>
      <c r="C140" s="20">
        <f aca="true" t="shared" si="26" ref="C140:M140">+C25+C30+C34+C38+C44+C54+C63+C68+C75+C84+C93+C97+C100+C113+C120+C130+C138</f>
        <v>514110</v>
      </c>
      <c r="D140" s="20">
        <f t="shared" si="26"/>
        <v>19491</v>
      </c>
      <c r="E140" s="20">
        <f t="shared" si="26"/>
        <v>22106</v>
      </c>
      <c r="F140" s="20">
        <f t="shared" si="26"/>
        <v>112908</v>
      </c>
      <c r="G140" s="20">
        <f t="shared" si="26"/>
        <v>18056</v>
      </c>
      <c r="H140" s="20">
        <f t="shared" si="26"/>
        <v>65402</v>
      </c>
      <c r="I140" s="20">
        <f t="shared" si="26"/>
        <v>47227</v>
      </c>
      <c r="J140" s="20">
        <f t="shared" si="26"/>
        <v>128025</v>
      </c>
      <c r="K140" s="20">
        <f t="shared" si="26"/>
        <v>0</v>
      </c>
      <c r="L140" s="21">
        <f t="shared" si="26"/>
        <v>404956</v>
      </c>
      <c r="M140" s="33">
        <f t="shared" si="26"/>
        <v>522369</v>
      </c>
    </row>
    <row r="141" spans="1:13" ht="15" customHeight="1">
      <c r="A141" s="14"/>
      <c r="B141" s="20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9"/>
    </row>
    <row r="142" spans="1:13" ht="15" customHeight="1" thickBot="1">
      <c r="A142" s="5" t="s">
        <v>108</v>
      </c>
      <c r="B142" s="26">
        <f>+B19+B140</f>
        <v>2843281</v>
      </c>
      <c r="C142" s="26">
        <f aca="true" t="shared" si="27" ref="C142:M142">+C19+C140</f>
        <v>1673463</v>
      </c>
      <c r="D142" s="26">
        <f t="shared" si="27"/>
        <v>77110</v>
      </c>
      <c r="E142" s="26">
        <f t="shared" si="27"/>
        <v>36194</v>
      </c>
      <c r="F142" s="26">
        <f t="shared" si="27"/>
        <v>282362</v>
      </c>
      <c r="G142" s="26">
        <f t="shared" si="27"/>
        <v>56486</v>
      </c>
      <c r="H142" s="26">
        <f t="shared" si="27"/>
        <v>227426</v>
      </c>
      <c r="I142" s="26">
        <f t="shared" si="27"/>
        <v>231425</v>
      </c>
      <c r="J142" s="26">
        <f t="shared" si="27"/>
        <v>258815</v>
      </c>
      <c r="K142" s="26">
        <f t="shared" si="27"/>
        <v>0</v>
      </c>
      <c r="L142" s="34">
        <f t="shared" si="27"/>
        <v>1156136</v>
      </c>
      <c r="M142" s="35">
        <f t="shared" si="27"/>
        <v>1687145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U16" sqref="U16"/>
    </sheetView>
  </sheetViews>
  <sheetFormatPr defaultColWidth="9.00390625" defaultRowHeight="15" customHeight="1"/>
  <cols>
    <col min="1" max="1" width="10.625" style="1" customWidth="1"/>
    <col min="2" max="2" width="8.25390625" style="1" customWidth="1"/>
    <col min="3" max="6" width="7.625" style="1" customWidth="1"/>
    <col min="7" max="7" width="8.25390625" style="1" customWidth="1"/>
    <col min="8" max="9" width="7.625" style="1" customWidth="1"/>
    <col min="10" max="10" width="8.25390625" style="1" customWidth="1"/>
    <col min="11" max="12" width="8.50390625" style="1" customWidth="1"/>
    <col min="13" max="14" width="7.625" style="1" customWidth="1"/>
    <col min="15" max="15" width="8.375" style="1" customWidth="1"/>
    <col min="16" max="16384" width="7.625" style="1" customWidth="1"/>
  </cols>
  <sheetData>
    <row r="1" spans="1:9" ht="18" customHeight="1">
      <c r="A1" s="1" t="s">
        <v>136</v>
      </c>
      <c r="E1" s="15" t="s">
        <v>137</v>
      </c>
      <c r="I1" s="1" t="s">
        <v>138</v>
      </c>
    </row>
    <row r="2" ht="15" customHeight="1" thickBot="1">
      <c r="Q2" s="16" t="s">
        <v>139</v>
      </c>
    </row>
    <row r="3" spans="1:17" s="4" customFormat="1" ht="15" customHeight="1">
      <c r="A3" s="2"/>
      <c r="B3" s="3"/>
      <c r="C3" s="36" t="s">
        <v>140</v>
      </c>
      <c r="D3" s="37"/>
      <c r="E3" s="37"/>
      <c r="F3" s="37"/>
      <c r="G3" s="37"/>
      <c r="H3" s="37"/>
      <c r="I3" s="37"/>
      <c r="J3" s="38"/>
      <c r="K3" s="36" t="s">
        <v>141</v>
      </c>
      <c r="L3" s="37"/>
      <c r="M3" s="37"/>
      <c r="N3" s="37"/>
      <c r="O3" s="37"/>
      <c r="P3" s="37"/>
      <c r="Q3" s="39"/>
    </row>
    <row r="4" spans="1:17" s="4" customFormat="1" ht="15" customHeight="1">
      <c r="A4" s="40"/>
      <c r="B4" s="41" t="s">
        <v>142</v>
      </c>
      <c r="C4" s="42" t="s">
        <v>143</v>
      </c>
      <c r="D4" s="43"/>
      <c r="E4" s="43"/>
      <c r="F4" s="44"/>
      <c r="G4" s="42" t="s">
        <v>144</v>
      </c>
      <c r="H4" s="43"/>
      <c r="I4" s="43"/>
      <c r="J4" s="44"/>
      <c r="K4" s="45"/>
      <c r="L4" s="45"/>
      <c r="M4" s="45" t="s">
        <v>145</v>
      </c>
      <c r="N4" s="45" t="s">
        <v>146</v>
      </c>
      <c r="O4" s="45"/>
      <c r="P4" s="45" t="s">
        <v>147</v>
      </c>
      <c r="Q4" s="46"/>
    </row>
    <row r="5" spans="1:17" s="4" customFormat="1" ht="15" customHeight="1" thickBot="1">
      <c r="A5" s="5"/>
      <c r="B5" s="6"/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158</v>
      </c>
      <c r="O5" s="7" t="s">
        <v>159</v>
      </c>
      <c r="P5" s="7" t="s">
        <v>160</v>
      </c>
      <c r="Q5" s="47" t="s">
        <v>161</v>
      </c>
    </row>
    <row r="6" spans="1:17" ht="15" customHeight="1">
      <c r="A6" s="9" t="s">
        <v>162</v>
      </c>
      <c r="B6" s="18">
        <f>+C6+G6</f>
        <v>1673463</v>
      </c>
      <c r="C6" s="19">
        <f>SUM(D6:F6)</f>
        <v>9787</v>
      </c>
      <c r="D6" s="19">
        <v>263</v>
      </c>
      <c r="E6" s="19">
        <v>176</v>
      </c>
      <c r="F6" s="19">
        <v>9348</v>
      </c>
      <c r="G6" s="19">
        <f>SUM(H6:J6)</f>
        <v>1663676</v>
      </c>
      <c r="H6" s="19">
        <v>264238</v>
      </c>
      <c r="I6" s="19">
        <v>1416</v>
      </c>
      <c r="J6" s="19">
        <v>1398022</v>
      </c>
      <c r="K6" s="19">
        <v>1048973</v>
      </c>
      <c r="L6" s="19">
        <f>SUM(M6:Q6)</f>
        <v>624490</v>
      </c>
      <c r="M6" s="19">
        <v>35224</v>
      </c>
      <c r="N6" s="19">
        <v>165347</v>
      </c>
      <c r="O6" s="19">
        <v>423919</v>
      </c>
      <c r="P6" s="19">
        <v>0</v>
      </c>
      <c r="Q6" s="28">
        <v>0</v>
      </c>
    </row>
    <row r="7" spans="1:17" ht="15" customHeight="1">
      <c r="A7" s="10" t="s">
        <v>163</v>
      </c>
      <c r="B7" s="20">
        <f>+C7+G7</f>
        <v>77110</v>
      </c>
      <c r="C7" s="21">
        <f>SUM(D7:F7)</f>
        <v>650</v>
      </c>
      <c r="D7" s="21">
        <v>0</v>
      </c>
      <c r="E7" s="21">
        <v>650</v>
      </c>
      <c r="F7" s="21">
        <v>0</v>
      </c>
      <c r="G7" s="21">
        <f>SUM(H7:J7)</f>
        <v>76460</v>
      </c>
      <c r="H7" s="21">
        <v>6938</v>
      </c>
      <c r="I7" s="21">
        <v>0</v>
      </c>
      <c r="J7" s="21">
        <v>69522</v>
      </c>
      <c r="K7" s="21">
        <v>31718</v>
      </c>
      <c r="L7" s="21">
        <f>SUM(M7:Q7)</f>
        <v>45392</v>
      </c>
      <c r="M7" s="21">
        <v>0</v>
      </c>
      <c r="N7" s="21">
        <v>2986</v>
      </c>
      <c r="O7" s="21">
        <v>42406</v>
      </c>
      <c r="P7" s="21">
        <v>0</v>
      </c>
      <c r="Q7" s="29">
        <v>0</v>
      </c>
    </row>
    <row r="8" spans="1:17" ht="15" customHeight="1">
      <c r="A8" s="10" t="s">
        <v>164</v>
      </c>
      <c r="B8" s="20">
        <f aca="true" t="shared" si="0" ref="B8:B17">+C8+G8</f>
        <v>36194</v>
      </c>
      <c r="C8" s="21">
        <f aca="true" t="shared" si="1" ref="C8:C19">SUM(D8:F8)</f>
        <v>2448</v>
      </c>
      <c r="D8" s="21">
        <v>0</v>
      </c>
      <c r="E8" s="21">
        <v>1887</v>
      </c>
      <c r="F8" s="21">
        <v>561</v>
      </c>
      <c r="G8" s="21">
        <f aca="true" t="shared" si="2" ref="G8:G19">SUM(H8:J8)</f>
        <v>33746</v>
      </c>
      <c r="H8" s="21">
        <v>2566</v>
      </c>
      <c r="I8" s="21">
        <v>6054</v>
      </c>
      <c r="J8" s="21">
        <v>25126</v>
      </c>
      <c r="K8" s="21">
        <v>6357</v>
      </c>
      <c r="L8" s="21">
        <f aca="true" t="shared" si="3" ref="L8:L17">SUM(M8:Q8)</f>
        <v>29837</v>
      </c>
      <c r="M8" s="21">
        <v>0</v>
      </c>
      <c r="N8" s="21">
        <v>265</v>
      </c>
      <c r="O8" s="21">
        <v>29514</v>
      </c>
      <c r="P8" s="21">
        <v>58</v>
      </c>
      <c r="Q8" s="29">
        <v>0</v>
      </c>
    </row>
    <row r="9" spans="1:17" ht="15" customHeight="1">
      <c r="A9" s="10" t="s">
        <v>165</v>
      </c>
      <c r="B9" s="20">
        <f t="shared" si="0"/>
        <v>282362</v>
      </c>
      <c r="C9" s="21">
        <f t="shared" si="1"/>
        <v>1089</v>
      </c>
      <c r="D9" s="21">
        <v>0</v>
      </c>
      <c r="E9" s="21">
        <v>72</v>
      </c>
      <c r="F9" s="21">
        <v>1017</v>
      </c>
      <c r="G9" s="21">
        <f t="shared" si="2"/>
        <v>281273</v>
      </c>
      <c r="H9" s="21">
        <v>265894</v>
      </c>
      <c r="I9" s="21">
        <v>2406</v>
      </c>
      <c r="J9" s="21">
        <v>12973</v>
      </c>
      <c r="K9" s="21">
        <v>5907</v>
      </c>
      <c r="L9" s="21">
        <f t="shared" si="3"/>
        <v>276455</v>
      </c>
      <c r="M9" s="21">
        <v>139</v>
      </c>
      <c r="N9" s="21">
        <v>913</v>
      </c>
      <c r="O9" s="21">
        <v>275321</v>
      </c>
      <c r="P9" s="21">
        <v>82</v>
      </c>
      <c r="Q9" s="29">
        <v>0</v>
      </c>
    </row>
    <row r="10" spans="1:17" ht="15" customHeight="1">
      <c r="A10" s="10" t="s">
        <v>166</v>
      </c>
      <c r="B10" s="20">
        <f t="shared" si="0"/>
        <v>56486</v>
      </c>
      <c r="C10" s="21">
        <f t="shared" si="1"/>
        <v>23647</v>
      </c>
      <c r="D10" s="21">
        <v>6082</v>
      </c>
      <c r="E10" s="21">
        <v>8385</v>
      </c>
      <c r="F10" s="21">
        <v>9180</v>
      </c>
      <c r="G10" s="21">
        <f t="shared" si="2"/>
        <v>32839</v>
      </c>
      <c r="H10" s="21">
        <v>29056</v>
      </c>
      <c r="I10" s="21">
        <v>2556</v>
      </c>
      <c r="J10" s="21">
        <v>1227</v>
      </c>
      <c r="K10" s="21">
        <v>1588</v>
      </c>
      <c r="L10" s="21">
        <f t="shared" si="3"/>
        <v>54898</v>
      </c>
      <c r="M10" s="21">
        <v>0</v>
      </c>
      <c r="N10" s="21">
        <v>19437</v>
      </c>
      <c r="O10" s="21">
        <v>35441</v>
      </c>
      <c r="P10" s="21">
        <v>20</v>
      </c>
      <c r="Q10" s="29">
        <v>0</v>
      </c>
    </row>
    <row r="11" spans="1:17" ht="15" customHeight="1">
      <c r="A11" s="10" t="s">
        <v>167</v>
      </c>
      <c r="B11" s="20">
        <f t="shared" si="0"/>
        <v>227426</v>
      </c>
      <c r="C11" s="21">
        <f t="shared" si="1"/>
        <v>2467</v>
      </c>
      <c r="D11" s="21">
        <v>0</v>
      </c>
      <c r="E11" s="21">
        <v>154</v>
      </c>
      <c r="F11" s="21">
        <v>2313</v>
      </c>
      <c r="G11" s="21">
        <f t="shared" si="2"/>
        <v>224959</v>
      </c>
      <c r="H11" s="21">
        <v>183608</v>
      </c>
      <c r="I11" s="21">
        <v>4947</v>
      </c>
      <c r="J11" s="21">
        <v>36404</v>
      </c>
      <c r="K11" s="21">
        <v>16653</v>
      </c>
      <c r="L11" s="21">
        <f t="shared" si="3"/>
        <v>210773</v>
      </c>
      <c r="M11" s="21">
        <v>3460</v>
      </c>
      <c r="N11" s="21">
        <v>1832</v>
      </c>
      <c r="O11" s="21">
        <v>205414</v>
      </c>
      <c r="P11" s="21">
        <v>49</v>
      </c>
      <c r="Q11" s="29">
        <v>18</v>
      </c>
    </row>
    <row r="12" spans="1:17" ht="15" customHeight="1">
      <c r="A12" s="10" t="s">
        <v>168</v>
      </c>
      <c r="B12" s="20">
        <f t="shared" si="0"/>
        <v>231425</v>
      </c>
      <c r="C12" s="21">
        <f t="shared" si="1"/>
        <v>17485</v>
      </c>
      <c r="D12" s="21">
        <v>16198</v>
      </c>
      <c r="E12" s="21">
        <v>133</v>
      </c>
      <c r="F12" s="21">
        <v>1154</v>
      </c>
      <c r="G12" s="21">
        <f t="shared" si="2"/>
        <v>213940</v>
      </c>
      <c r="H12" s="21">
        <v>101699</v>
      </c>
      <c r="I12" s="21">
        <v>85177</v>
      </c>
      <c r="J12" s="21">
        <v>27064</v>
      </c>
      <c r="K12" s="21">
        <v>12956</v>
      </c>
      <c r="L12" s="21">
        <f t="shared" si="3"/>
        <v>218469</v>
      </c>
      <c r="M12" s="21">
        <v>18853</v>
      </c>
      <c r="N12" s="21">
        <v>70546</v>
      </c>
      <c r="O12" s="21">
        <v>129070</v>
      </c>
      <c r="P12" s="21">
        <v>0</v>
      </c>
      <c r="Q12" s="29">
        <v>0</v>
      </c>
    </row>
    <row r="13" spans="1:17" ht="15" customHeight="1">
      <c r="A13" s="10" t="s">
        <v>169</v>
      </c>
      <c r="B13" s="20">
        <f t="shared" si="0"/>
        <v>258815</v>
      </c>
      <c r="C13" s="21">
        <f t="shared" si="1"/>
        <v>128924</v>
      </c>
      <c r="D13" s="21">
        <v>29978</v>
      </c>
      <c r="E13" s="21">
        <v>13167</v>
      </c>
      <c r="F13" s="21">
        <v>85779</v>
      </c>
      <c r="G13" s="21">
        <f t="shared" si="2"/>
        <v>129891</v>
      </c>
      <c r="H13" s="21">
        <v>2417</v>
      </c>
      <c r="I13" s="21">
        <v>124182</v>
      </c>
      <c r="J13" s="21">
        <v>3292</v>
      </c>
      <c r="K13" s="21">
        <v>31984</v>
      </c>
      <c r="L13" s="21">
        <f t="shared" si="3"/>
        <v>226831</v>
      </c>
      <c r="M13" s="21">
        <v>12962</v>
      </c>
      <c r="N13" s="21">
        <v>121400</v>
      </c>
      <c r="O13" s="21">
        <v>92349</v>
      </c>
      <c r="P13" s="21">
        <v>13</v>
      </c>
      <c r="Q13" s="29">
        <v>107</v>
      </c>
    </row>
    <row r="14" spans="1:17" ht="15" customHeight="1">
      <c r="A14" s="10" t="s">
        <v>161</v>
      </c>
      <c r="B14" s="20">
        <f t="shared" si="0"/>
        <v>0</v>
      </c>
      <c r="C14" s="21">
        <f t="shared" si="1"/>
        <v>0</v>
      </c>
      <c r="D14" s="21">
        <v>0</v>
      </c>
      <c r="E14" s="21">
        <v>0</v>
      </c>
      <c r="F14" s="21">
        <v>0</v>
      </c>
      <c r="G14" s="21">
        <f t="shared" si="2"/>
        <v>0</v>
      </c>
      <c r="H14" s="21">
        <v>0</v>
      </c>
      <c r="I14" s="21">
        <v>0</v>
      </c>
      <c r="J14" s="21">
        <v>0</v>
      </c>
      <c r="K14" s="21">
        <v>0</v>
      </c>
      <c r="L14" s="21">
        <f t="shared" si="3"/>
        <v>0</v>
      </c>
      <c r="M14" s="21">
        <v>0</v>
      </c>
      <c r="N14" s="21">
        <v>0</v>
      </c>
      <c r="O14" s="21">
        <v>0</v>
      </c>
      <c r="P14" s="21">
        <v>0</v>
      </c>
      <c r="Q14" s="29">
        <v>0</v>
      </c>
    </row>
    <row r="15" spans="1:17" ht="15" customHeight="1">
      <c r="A15" s="10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9"/>
    </row>
    <row r="16" spans="1:17" ht="15" customHeight="1">
      <c r="A16" s="10" t="s">
        <v>170</v>
      </c>
      <c r="B16" s="20">
        <f t="shared" si="0"/>
        <v>1750573</v>
      </c>
      <c r="C16" s="21">
        <f t="shared" si="1"/>
        <v>10437</v>
      </c>
      <c r="D16" s="21">
        <f>SUM(D6:D7)</f>
        <v>263</v>
      </c>
      <c r="E16" s="21">
        <f>SUM(E6:E7)</f>
        <v>826</v>
      </c>
      <c r="F16" s="21">
        <f>SUM(F6:F7)</f>
        <v>9348</v>
      </c>
      <c r="G16" s="21">
        <f t="shared" si="2"/>
        <v>1740136</v>
      </c>
      <c r="H16" s="21">
        <f>SUM(H6:H7)</f>
        <v>271176</v>
      </c>
      <c r="I16" s="21">
        <f>SUM(I6:I7)</f>
        <v>1416</v>
      </c>
      <c r="J16" s="21">
        <f>SUM(J6:J7)</f>
        <v>1467544</v>
      </c>
      <c r="K16" s="21">
        <f>SUM(K6:K7)</f>
        <v>1080691</v>
      </c>
      <c r="L16" s="21">
        <f t="shared" si="3"/>
        <v>669882</v>
      </c>
      <c r="M16" s="21">
        <f>SUM(M6:M7)</f>
        <v>35224</v>
      </c>
      <c r="N16" s="21">
        <f>SUM(N6:N7)</f>
        <v>168333</v>
      </c>
      <c r="O16" s="21">
        <f>SUM(O6:O7)</f>
        <v>466325</v>
      </c>
      <c r="P16" s="21">
        <f>SUM(P6:P7)</f>
        <v>0</v>
      </c>
      <c r="Q16" s="29">
        <f>SUM(Q6:Q7)</f>
        <v>0</v>
      </c>
    </row>
    <row r="17" spans="1:17" ht="15" customHeight="1">
      <c r="A17" s="10" t="s">
        <v>171</v>
      </c>
      <c r="B17" s="20">
        <f t="shared" si="0"/>
        <v>1092708</v>
      </c>
      <c r="C17" s="21">
        <f t="shared" si="1"/>
        <v>176060</v>
      </c>
      <c r="D17" s="21">
        <f>SUM(D8:D14)</f>
        <v>52258</v>
      </c>
      <c r="E17" s="21">
        <f>SUM(E8:E14)</f>
        <v>23798</v>
      </c>
      <c r="F17" s="21">
        <f>SUM(F8:F14)</f>
        <v>100004</v>
      </c>
      <c r="G17" s="21">
        <f t="shared" si="2"/>
        <v>916648</v>
      </c>
      <c r="H17" s="21">
        <f>SUM(H8:H14)</f>
        <v>585240</v>
      </c>
      <c r="I17" s="21">
        <f>SUM(I8:I14)</f>
        <v>225322</v>
      </c>
      <c r="J17" s="21">
        <f>SUM(J8:J14)</f>
        <v>106086</v>
      </c>
      <c r="K17" s="21">
        <f>SUM(K8:K14)</f>
        <v>75445</v>
      </c>
      <c r="L17" s="21">
        <f t="shared" si="3"/>
        <v>1017263</v>
      </c>
      <c r="M17" s="21">
        <f>SUM(M8:M14)</f>
        <v>35414</v>
      </c>
      <c r="N17" s="21">
        <f>SUM(N8:N14)</f>
        <v>214393</v>
      </c>
      <c r="O17" s="21">
        <f>SUM(O8:O14)</f>
        <v>767109</v>
      </c>
      <c r="P17" s="21">
        <f>SUM(P8:P14)</f>
        <v>222</v>
      </c>
      <c r="Q17" s="29">
        <f>SUM(Q8:Q14)</f>
        <v>125</v>
      </c>
    </row>
    <row r="18" spans="1:17" ht="15" customHeight="1">
      <c r="A18" s="48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30"/>
    </row>
    <row r="19" spans="1:17" ht="15" customHeight="1" thickBot="1">
      <c r="A19" s="49" t="s">
        <v>142</v>
      </c>
      <c r="B19" s="50">
        <f>+C19+G19</f>
        <v>2843281</v>
      </c>
      <c r="C19" s="51">
        <f t="shared" si="1"/>
        <v>186497</v>
      </c>
      <c r="D19" s="50">
        <f>SUM(D16:D17)</f>
        <v>52521</v>
      </c>
      <c r="E19" s="50">
        <f>SUM(E16:E17)</f>
        <v>24624</v>
      </c>
      <c r="F19" s="50">
        <f>SUM(F16:F17)</f>
        <v>109352</v>
      </c>
      <c r="G19" s="51">
        <f t="shared" si="2"/>
        <v>2656784</v>
      </c>
      <c r="H19" s="50">
        <f>SUM(H16:H17)</f>
        <v>856416</v>
      </c>
      <c r="I19" s="50">
        <f>SUM(I16:I17)</f>
        <v>226738</v>
      </c>
      <c r="J19" s="50">
        <f>SUM(J16:J17)</f>
        <v>1573630</v>
      </c>
      <c r="K19" s="51">
        <f>SUM(K16:K17)</f>
        <v>1156136</v>
      </c>
      <c r="L19" s="50">
        <f>SUM(M19:Q19)</f>
        <v>1687145</v>
      </c>
      <c r="M19" s="50">
        <f>SUM(M16:M17)</f>
        <v>70638</v>
      </c>
      <c r="N19" s="50">
        <f>SUM(N16:N17)</f>
        <v>382726</v>
      </c>
      <c r="O19" s="50">
        <f>SUM(O16:O17)</f>
        <v>1233434</v>
      </c>
      <c r="P19" s="50">
        <f>SUM(P16:P17)</f>
        <v>222</v>
      </c>
      <c r="Q19" s="52">
        <f>SUM(Q16:Q17)</f>
        <v>125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T6" sqref="T6"/>
    </sheetView>
  </sheetViews>
  <sheetFormatPr defaultColWidth="9.00390625" defaultRowHeight="15" customHeight="1"/>
  <cols>
    <col min="1" max="1" width="10.625" style="1" customWidth="1"/>
    <col min="2" max="2" width="9.125" style="1" customWidth="1"/>
    <col min="3" max="3" width="8.50390625" style="1" customWidth="1"/>
    <col min="4" max="4" width="8.25390625" style="1" customWidth="1"/>
    <col min="5" max="5" width="7.625" style="1" customWidth="1"/>
    <col min="6" max="6" width="8.50390625" style="1" customWidth="1"/>
    <col min="7" max="7" width="9.375" style="1" customWidth="1"/>
    <col min="8" max="8" width="8.625" style="1" customWidth="1"/>
    <col min="9" max="9" width="8.375" style="1" customWidth="1"/>
    <col min="10" max="10" width="9.25390625" style="1" customWidth="1"/>
    <col min="11" max="12" width="9.125" style="1" customWidth="1"/>
    <col min="13" max="13" width="8.25390625" style="1" customWidth="1"/>
    <col min="14" max="14" width="8.375" style="1" customWidth="1"/>
    <col min="15" max="15" width="9.50390625" style="1" customWidth="1"/>
    <col min="16" max="16384" width="7.625" style="1" customWidth="1"/>
  </cols>
  <sheetData>
    <row r="1" spans="1:9" ht="18" customHeight="1">
      <c r="A1" s="1" t="s">
        <v>136</v>
      </c>
      <c r="E1" s="15" t="s">
        <v>172</v>
      </c>
      <c r="I1" s="1" t="s">
        <v>138</v>
      </c>
    </row>
    <row r="2" ht="15" customHeight="1" thickBot="1">
      <c r="Q2" s="16" t="s">
        <v>173</v>
      </c>
    </row>
    <row r="3" spans="1:17" s="4" customFormat="1" ht="15" customHeight="1">
      <c r="A3" s="2"/>
      <c r="B3" s="3"/>
      <c r="C3" s="36" t="s">
        <v>174</v>
      </c>
      <c r="D3" s="37"/>
      <c r="E3" s="37"/>
      <c r="F3" s="37"/>
      <c r="G3" s="37"/>
      <c r="H3" s="37"/>
      <c r="I3" s="37"/>
      <c r="J3" s="38"/>
      <c r="K3" s="36" t="s">
        <v>175</v>
      </c>
      <c r="L3" s="37"/>
      <c r="M3" s="37"/>
      <c r="N3" s="37"/>
      <c r="O3" s="37"/>
      <c r="P3" s="37"/>
      <c r="Q3" s="39"/>
    </row>
    <row r="4" spans="1:17" s="4" customFormat="1" ht="15" customHeight="1">
      <c r="A4" s="40"/>
      <c r="B4" s="41" t="s">
        <v>142</v>
      </c>
      <c r="C4" s="42" t="s">
        <v>143</v>
      </c>
      <c r="D4" s="43"/>
      <c r="E4" s="43"/>
      <c r="F4" s="44"/>
      <c r="G4" s="42" t="s">
        <v>144</v>
      </c>
      <c r="H4" s="43"/>
      <c r="I4" s="43"/>
      <c r="J4" s="44"/>
      <c r="K4" s="45"/>
      <c r="L4" s="45"/>
      <c r="M4" s="45" t="s">
        <v>145</v>
      </c>
      <c r="N4" s="45" t="s">
        <v>146</v>
      </c>
      <c r="O4" s="45"/>
      <c r="P4" s="45" t="s">
        <v>147</v>
      </c>
      <c r="Q4" s="46"/>
    </row>
    <row r="5" spans="1:17" s="4" customFormat="1" ht="15" customHeight="1" thickBot="1">
      <c r="A5" s="5"/>
      <c r="B5" s="6"/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158</v>
      </c>
      <c r="O5" s="7" t="s">
        <v>159</v>
      </c>
      <c r="P5" s="7" t="s">
        <v>160</v>
      </c>
      <c r="Q5" s="47" t="s">
        <v>161</v>
      </c>
    </row>
    <row r="6" spans="1:17" ht="15" customHeight="1">
      <c r="A6" s="9" t="s">
        <v>162</v>
      </c>
      <c r="B6" s="18">
        <f>+C6+G6</f>
        <v>25704216</v>
      </c>
      <c r="C6" s="19">
        <f>SUM(D6:F6)</f>
        <v>187914</v>
      </c>
      <c r="D6" s="19">
        <v>9000</v>
      </c>
      <c r="E6" s="19">
        <v>2995</v>
      </c>
      <c r="F6" s="19">
        <v>175919</v>
      </c>
      <c r="G6" s="19">
        <f>SUM(H6:J6)</f>
        <v>25516302</v>
      </c>
      <c r="H6" s="19">
        <v>3644212</v>
      </c>
      <c r="I6" s="19">
        <v>19450</v>
      </c>
      <c r="J6" s="19">
        <v>21852640</v>
      </c>
      <c r="K6" s="19">
        <v>16336267</v>
      </c>
      <c r="L6" s="19">
        <f>SUM(M6:Q6)</f>
        <v>9367949</v>
      </c>
      <c r="M6" s="19">
        <v>541150</v>
      </c>
      <c r="N6" s="19">
        <v>2282890</v>
      </c>
      <c r="O6" s="19">
        <v>6543909</v>
      </c>
      <c r="P6" s="19">
        <v>0</v>
      </c>
      <c r="Q6" s="28">
        <v>0</v>
      </c>
    </row>
    <row r="7" spans="1:17" ht="15" customHeight="1">
      <c r="A7" s="10" t="s">
        <v>163</v>
      </c>
      <c r="B7" s="20">
        <f>+C7+G7</f>
        <v>1147267</v>
      </c>
      <c r="C7" s="21">
        <f>SUM(D7:F7)</f>
        <v>14500</v>
      </c>
      <c r="D7" s="21">
        <v>0</v>
      </c>
      <c r="E7" s="21">
        <v>14500</v>
      </c>
      <c r="F7" s="21">
        <v>0</v>
      </c>
      <c r="G7" s="21">
        <f>SUM(H7:J7)</f>
        <v>1132767</v>
      </c>
      <c r="H7" s="21">
        <v>80770</v>
      </c>
      <c r="I7" s="21">
        <v>0</v>
      </c>
      <c r="J7" s="21">
        <v>1051997</v>
      </c>
      <c r="K7" s="21">
        <v>475555</v>
      </c>
      <c r="L7" s="21">
        <f>SUM(M7:Q7)</f>
        <v>671712</v>
      </c>
      <c r="M7" s="21">
        <v>0</v>
      </c>
      <c r="N7" s="21">
        <v>50000</v>
      </c>
      <c r="O7" s="21">
        <v>621712</v>
      </c>
      <c r="P7" s="21">
        <v>0</v>
      </c>
      <c r="Q7" s="29">
        <v>0</v>
      </c>
    </row>
    <row r="8" spans="1:17" ht="15" customHeight="1">
      <c r="A8" s="10" t="s">
        <v>164</v>
      </c>
      <c r="B8" s="20">
        <f aca="true" t="shared" si="0" ref="B8:B17">+C8+G8</f>
        <v>254394</v>
      </c>
      <c r="C8" s="21">
        <f aca="true" t="shared" si="1" ref="C8:C19">SUM(D8:F8)</f>
        <v>21105</v>
      </c>
      <c r="D8" s="21">
        <v>0</v>
      </c>
      <c r="E8" s="21">
        <v>17765</v>
      </c>
      <c r="F8" s="21">
        <v>3340</v>
      </c>
      <c r="G8" s="21">
        <f aca="true" t="shared" si="2" ref="G8:G19">SUM(H8:J8)</f>
        <v>233289</v>
      </c>
      <c r="H8" s="21">
        <v>20230</v>
      </c>
      <c r="I8" s="21">
        <v>48128</v>
      </c>
      <c r="J8" s="21">
        <v>164931</v>
      </c>
      <c r="K8" s="21">
        <v>44361</v>
      </c>
      <c r="L8" s="21">
        <f aca="true" t="shared" si="3" ref="L8:L17">SUM(M8:Q8)</f>
        <v>210033</v>
      </c>
      <c r="M8" s="21">
        <v>0</v>
      </c>
      <c r="N8" s="21">
        <v>3150</v>
      </c>
      <c r="O8" s="21">
        <v>206633</v>
      </c>
      <c r="P8" s="21">
        <v>250</v>
      </c>
      <c r="Q8" s="29">
        <v>0</v>
      </c>
    </row>
    <row r="9" spans="1:17" ht="15" customHeight="1">
      <c r="A9" s="10" t="s">
        <v>165</v>
      </c>
      <c r="B9" s="20">
        <f t="shared" si="0"/>
        <v>2486596</v>
      </c>
      <c r="C9" s="21">
        <f t="shared" si="1"/>
        <v>35300</v>
      </c>
      <c r="D9" s="21">
        <v>0</v>
      </c>
      <c r="E9" s="21">
        <v>700</v>
      </c>
      <c r="F9" s="21">
        <v>34600</v>
      </c>
      <c r="G9" s="21">
        <f t="shared" si="2"/>
        <v>2451296</v>
      </c>
      <c r="H9" s="21">
        <v>2328203</v>
      </c>
      <c r="I9" s="21">
        <v>28136</v>
      </c>
      <c r="J9" s="21">
        <v>94957</v>
      </c>
      <c r="K9" s="21">
        <v>52695</v>
      </c>
      <c r="L9" s="21">
        <f t="shared" si="3"/>
        <v>2433901</v>
      </c>
      <c r="M9" s="21">
        <v>900</v>
      </c>
      <c r="N9" s="21">
        <v>9620</v>
      </c>
      <c r="O9" s="21">
        <v>2422181</v>
      </c>
      <c r="P9" s="21">
        <v>1200</v>
      </c>
      <c r="Q9" s="29">
        <v>0</v>
      </c>
    </row>
    <row r="10" spans="1:17" ht="15" customHeight="1">
      <c r="A10" s="10" t="s">
        <v>166</v>
      </c>
      <c r="B10" s="20">
        <f t="shared" si="0"/>
        <v>658628</v>
      </c>
      <c r="C10" s="21">
        <f t="shared" si="1"/>
        <v>377135</v>
      </c>
      <c r="D10" s="21">
        <v>88375</v>
      </c>
      <c r="E10" s="21">
        <v>72800</v>
      </c>
      <c r="F10" s="21">
        <v>215960</v>
      </c>
      <c r="G10" s="21">
        <f t="shared" si="2"/>
        <v>281493</v>
      </c>
      <c r="H10" s="21">
        <v>237403</v>
      </c>
      <c r="I10" s="21">
        <v>20000</v>
      </c>
      <c r="J10" s="21">
        <v>24090</v>
      </c>
      <c r="K10" s="21">
        <v>28450</v>
      </c>
      <c r="L10" s="21">
        <f t="shared" si="3"/>
        <v>630178</v>
      </c>
      <c r="M10" s="21">
        <v>0</v>
      </c>
      <c r="N10" s="21">
        <v>324770</v>
      </c>
      <c r="O10" s="21">
        <v>304908</v>
      </c>
      <c r="P10" s="21">
        <v>500</v>
      </c>
      <c r="Q10" s="29">
        <v>0</v>
      </c>
    </row>
    <row r="11" spans="1:17" ht="15" customHeight="1">
      <c r="A11" s="10" t="s">
        <v>167</v>
      </c>
      <c r="B11" s="20">
        <f t="shared" si="0"/>
        <v>2331073</v>
      </c>
      <c r="C11" s="21">
        <f t="shared" si="1"/>
        <v>48100</v>
      </c>
      <c r="D11" s="21">
        <v>0</v>
      </c>
      <c r="E11" s="21">
        <v>4000</v>
      </c>
      <c r="F11" s="21">
        <v>44100</v>
      </c>
      <c r="G11" s="21">
        <f t="shared" si="2"/>
        <v>2282973</v>
      </c>
      <c r="H11" s="21">
        <v>1688379</v>
      </c>
      <c r="I11" s="21">
        <v>125600</v>
      </c>
      <c r="J11" s="21">
        <v>468994</v>
      </c>
      <c r="K11" s="21">
        <v>266421</v>
      </c>
      <c r="L11" s="21">
        <f t="shared" si="3"/>
        <v>2064652</v>
      </c>
      <c r="M11" s="21">
        <v>54500</v>
      </c>
      <c r="N11" s="21">
        <v>27800</v>
      </c>
      <c r="O11" s="21">
        <v>1980202</v>
      </c>
      <c r="P11" s="21">
        <v>1700</v>
      </c>
      <c r="Q11" s="29">
        <v>450</v>
      </c>
    </row>
    <row r="12" spans="1:17" ht="15" customHeight="1">
      <c r="A12" s="10" t="s">
        <v>168</v>
      </c>
      <c r="B12" s="20">
        <f t="shared" si="0"/>
        <v>3876480</v>
      </c>
      <c r="C12" s="21">
        <f t="shared" si="1"/>
        <v>395524</v>
      </c>
      <c r="D12" s="21">
        <v>375400</v>
      </c>
      <c r="E12" s="21">
        <v>5874</v>
      </c>
      <c r="F12" s="21">
        <v>14250</v>
      </c>
      <c r="G12" s="21">
        <f t="shared" si="2"/>
        <v>3480956</v>
      </c>
      <c r="H12" s="21">
        <v>1560771</v>
      </c>
      <c r="I12" s="21">
        <v>1481891</v>
      </c>
      <c r="J12" s="21">
        <v>438294</v>
      </c>
      <c r="K12" s="21">
        <v>210794</v>
      </c>
      <c r="L12" s="21">
        <f t="shared" si="3"/>
        <v>3665686</v>
      </c>
      <c r="M12" s="21">
        <v>581400</v>
      </c>
      <c r="N12" s="21">
        <v>1316420</v>
      </c>
      <c r="O12" s="21">
        <v>1767866</v>
      </c>
      <c r="P12" s="21">
        <v>0</v>
      </c>
      <c r="Q12" s="29">
        <v>0</v>
      </c>
    </row>
    <row r="13" spans="1:17" ht="15" customHeight="1">
      <c r="A13" s="10" t="s">
        <v>169</v>
      </c>
      <c r="B13" s="20">
        <f t="shared" si="0"/>
        <v>5315915</v>
      </c>
      <c r="C13" s="21">
        <f t="shared" si="1"/>
        <v>2922909</v>
      </c>
      <c r="D13" s="21">
        <v>603574</v>
      </c>
      <c r="E13" s="21">
        <v>291778</v>
      </c>
      <c r="F13" s="21">
        <v>2027557</v>
      </c>
      <c r="G13" s="21">
        <f t="shared" si="2"/>
        <v>2393006</v>
      </c>
      <c r="H13" s="21">
        <v>36800</v>
      </c>
      <c r="I13" s="21">
        <v>2306336</v>
      </c>
      <c r="J13" s="21">
        <v>49870</v>
      </c>
      <c r="K13" s="21">
        <v>657253</v>
      </c>
      <c r="L13" s="21">
        <f t="shared" si="3"/>
        <v>4658662</v>
      </c>
      <c r="M13" s="21">
        <v>225300</v>
      </c>
      <c r="N13" s="21">
        <v>2841596</v>
      </c>
      <c r="O13" s="21">
        <v>1590866</v>
      </c>
      <c r="P13" s="21">
        <v>400</v>
      </c>
      <c r="Q13" s="29">
        <v>500</v>
      </c>
    </row>
    <row r="14" spans="1:17" ht="15" customHeight="1">
      <c r="A14" s="10" t="s">
        <v>161</v>
      </c>
      <c r="B14" s="20">
        <f t="shared" si="0"/>
        <v>0</v>
      </c>
      <c r="C14" s="21">
        <f t="shared" si="1"/>
        <v>0</v>
      </c>
      <c r="D14" s="21">
        <v>0</v>
      </c>
      <c r="E14" s="21">
        <v>0</v>
      </c>
      <c r="F14" s="21">
        <v>0</v>
      </c>
      <c r="G14" s="21">
        <f t="shared" si="2"/>
        <v>0</v>
      </c>
      <c r="H14" s="21">
        <v>0</v>
      </c>
      <c r="I14" s="21">
        <v>0</v>
      </c>
      <c r="J14" s="21">
        <v>0</v>
      </c>
      <c r="K14" s="21">
        <v>0</v>
      </c>
      <c r="L14" s="21">
        <f t="shared" si="3"/>
        <v>0</v>
      </c>
      <c r="M14" s="21">
        <v>0</v>
      </c>
      <c r="N14" s="21">
        <v>0</v>
      </c>
      <c r="O14" s="21">
        <v>0</v>
      </c>
      <c r="P14" s="21">
        <v>0</v>
      </c>
      <c r="Q14" s="29">
        <v>0</v>
      </c>
    </row>
    <row r="15" spans="1:17" ht="15" customHeight="1">
      <c r="A15" s="10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9"/>
    </row>
    <row r="16" spans="1:17" ht="15" customHeight="1">
      <c r="A16" s="10" t="s">
        <v>170</v>
      </c>
      <c r="B16" s="20">
        <f t="shared" si="0"/>
        <v>26851483</v>
      </c>
      <c r="C16" s="21">
        <f t="shared" si="1"/>
        <v>202414</v>
      </c>
      <c r="D16" s="21">
        <f>SUM(D6:D7)</f>
        <v>9000</v>
      </c>
      <c r="E16" s="21">
        <f>SUM(E6:E7)</f>
        <v>17495</v>
      </c>
      <c r="F16" s="21">
        <f>SUM(F6:F7)</f>
        <v>175919</v>
      </c>
      <c r="G16" s="21">
        <f t="shared" si="2"/>
        <v>26649069</v>
      </c>
      <c r="H16" s="21">
        <f>SUM(H6:H7)</f>
        <v>3724982</v>
      </c>
      <c r="I16" s="21">
        <f>SUM(I6:I7)</f>
        <v>19450</v>
      </c>
      <c r="J16" s="21">
        <f>SUM(J6:J7)</f>
        <v>22904637</v>
      </c>
      <c r="K16" s="21">
        <f>SUM(K6:K7)</f>
        <v>16811822</v>
      </c>
      <c r="L16" s="21">
        <f t="shared" si="3"/>
        <v>10039661</v>
      </c>
      <c r="M16" s="21">
        <f>SUM(M6:M7)</f>
        <v>541150</v>
      </c>
      <c r="N16" s="21">
        <f>SUM(N6:N7)</f>
        <v>2332890</v>
      </c>
      <c r="O16" s="21">
        <f>SUM(O6:O7)</f>
        <v>7165621</v>
      </c>
      <c r="P16" s="21">
        <f>SUM(P6:P7)</f>
        <v>0</v>
      </c>
      <c r="Q16" s="29">
        <f>SUM(Q6:Q7)</f>
        <v>0</v>
      </c>
    </row>
    <row r="17" spans="1:17" ht="15" customHeight="1">
      <c r="A17" s="10" t="s">
        <v>171</v>
      </c>
      <c r="B17" s="20">
        <f t="shared" si="0"/>
        <v>14923086</v>
      </c>
      <c r="C17" s="21">
        <f t="shared" si="1"/>
        <v>3800073</v>
      </c>
      <c r="D17" s="21">
        <f>SUM(D8:D14)</f>
        <v>1067349</v>
      </c>
      <c r="E17" s="21">
        <f>SUM(E8:E14)</f>
        <v>392917</v>
      </c>
      <c r="F17" s="21">
        <f>SUM(F8:F14)</f>
        <v>2339807</v>
      </c>
      <c r="G17" s="21">
        <f t="shared" si="2"/>
        <v>11123013</v>
      </c>
      <c r="H17" s="21">
        <f>SUM(H8:H14)</f>
        <v>5871786</v>
      </c>
      <c r="I17" s="21">
        <f>SUM(I8:I14)</f>
        <v>4010091</v>
      </c>
      <c r="J17" s="21">
        <f>SUM(J8:J14)</f>
        <v>1241136</v>
      </c>
      <c r="K17" s="21">
        <f>SUM(K8:K14)</f>
        <v>1259974</v>
      </c>
      <c r="L17" s="21">
        <f t="shared" si="3"/>
        <v>13663112</v>
      </c>
      <c r="M17" s="21">
        <f>SUM(M8:M14)</f>
        <v>862100</v>
      </c>
      <c r="N17" s="21">
        <f>SUM(N8:N14)</f>
        <v>4523356</v>
      </c>
      <c r="O17" s="21">
        <f>SUM(O8:O14)</f>
        <v>8272656</v>
      </c>
      <c r="P17" s="21">
        <f>SUM(P8:P14)</f>
        <v>4050</v>
      </c>
      <c r="Q17" s="29">
        <f>SUM(Q8:Q14)</f>
        <v>950</v>
      </c>
    </row>
    <row r="18" spans="1:17" ht="15" customHeight="1">
      <c r="A18" s="48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30"/>
    </row>
    <row r="19" spans="1:17" ht="15" customHeight="1" thickBot="1">
      <c r="A19" s="49" t="s">
        <v>142</v>
      </c>
      <c r="B19" s="50">
        <f>+C19+G19</f>
        <v>41774569</v>
      </c>
      <c r="C19" s="51">
        <f t="shared" si="1"/>
        <v>4002487</v>
      </c>
      <c r="D19" s="50">
        <f>SUM(D16:D17)</f>
        <v>1076349</v>
      </c>
      <c r="E19" s="50">
        <f>SUM(E16:E17)</f>
        <v>410412</v>
      </c>
      <c r="F19" s="50">
        <f>SUM(F16:F17)</f>
        <v>2515726</v>
      </c>
      <c r="G19" s="51">
        <f t="shared" si="2"/>
        <v>37772082</v>
      </c>
      <c r="H19" s="50">
        <f>SUM(H16:H17)</f>
        <v>9596768</v>
      </c>
      <c r="I19" s="50">
        <f>SUM(I16:I17)</f>
        <v>4029541</v>
      </c>
      <c r="J19" s="50">
        <f>SUM(J16:J17)</f>
        <v>24145773</v>
      </c>
      <c r="K19" s="51">
        <f>SUM(K16:K17)</f>
        <v>18071796</v>
      </c>
      <c r="L19" s="50">
        <f>SUM(M19:Q19)</f>
        <v>23702773</v>
      </c>
      <c r="M19" s="50">
        <f>SUM(M16:M17)</f>
        <v>1403250</v>
      </c>
      <c r="N19" s="50">
        <f>SUM(N16:N17)</f>
        <v>6856246</v>
      </c>
      <c r="O19" s="50">
        <f>SUM(O16:O17)</f>
        <v>15438277</v>
      </c>
      <c r="P19" s="50">
        <f>SUM(P16:P17)</f>
        <v>4050</v>
      </c>
      <c r="Q19" s="52">
        <f>SUM(Q16:Q17)</f>
        <v>950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2000-01-06T05:07:25Z</cp:lastPrinted>
  <dcterms:created xsi:type="dcterms:W3CDTF">2000-01-06T00:38:06Z</dcterms:created>
  <dcterms:modified xsi:type="dcterms:W3CDTF">2003-02-03T01:32:11Z</dcterms:modified>
  <cp:category/>
  <cp:version/>
  <cp:contentType/>
  <cp:contentStatus/>
</cp:coreProperties>
</file>