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9408" windowHeight="4644" activeTab="0"/>
  </bookViews>
  <sheets>
    <sheet name="(1)" sheetId="1" r:id="rId1"/>
    <sheet name="(2)" sheetId="2" r:id="rId2"/>
    <sheet name="(3)" sheetId="3" r:id="rId3"/>
  </sheets>
  <definedNames/>
  <calcPr fullCalcOnLoad="1"/>
</workbook>
</file>

<file path=xl/sharedStrings.xml><?xml version="1.0" encoding="utf-8"?>
<sst xmlns="http://schemas.openxmlformats.org/spreadsheetml/2006/main" count="220" uniqueCount="173">
  <si>
    <t>着工建築物概報（１）</t>
  </si>
  <si>
    <t>平成  15年分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</si>
  <si>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</si>
  <si>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</si>
  <si>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</si>
  <si>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</si>
  <si>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</si>
  <si>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</si>
  <si>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</si>
  <si>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</si>
  <si>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</si>
  <si>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</si>
  <si>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</si>
  <si>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</si>
  <si>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</si>
  <si>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</si>
  <si>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</si>
  <si>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</si>
  <si>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</si>
  <si>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</si>
  <si>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</si>
  <si>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</si>
  <si>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</si>
  <si>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</si>
  <si>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</si>
  <si>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</si>
  <si>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</si>
  <si>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</si>
  <si>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</si>
  <si>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</si>
  <si>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</si>
  <si>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</si>
  <si>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</si>
  <si>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市　計</t>
  </si>
  <si>
    <t>川島町</t>
  </si>
  <si>
    <t>岐南町</t>
  </si>
  <si>
    <t>笠松町</t>
  </si>
  <si>
    <t>柳津町</t>
  </si>
  <si>
    <t>羽島郡　計</t>
  </si>
  <si>
    <t>海津町</t>
  </si>
  <si>
    <t>平田町</t>
  </si>
  <si>
    <t>南濃町</t>
  </si>
  <si>
    <t>海津郡　計</t>
  </si>
  <si>
    <t>養老町</t>
  </si>
  <si>
    <t>上石津町</t>
  </si>
  <si>
    <t>養老郡　計</t>
  </si>
  <si>
    <t>垂井町</t>
  </si>
  <si>
    <t>関ヶ原町</t>
  </si>
  <si>
    <t>不破郡　計</t>
  </si>
  <si>
    <t>神戸町</t>
  </si>
  <si>
    <t>輪之内町</t>
  </si>
  <si>
    <t>安八町</t>
  </si>
  <si>
    <t>墨俣町</t>
  </si>
  <si>
    <t>安八郡　計</t>
  </si>
  <si>
    <t>揖斐川町</t>
  </si>
  <si>
    <t>谷汲町</t>
  </si>
  <si>
    <t>大野町</t>
  </si>
  <si>
    <t>池田町</t>
  </si>
  <si>
    <t>春日村</t>
  </si>
  <si>
    <t>久瀬村</t>
  </si>
  <si>
    <t>藤橋村</t>
  </si>
  <si>
    <t>坂内村</t>
  </si>
  <si>
    <t>揖斐郡　計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</si>
  <si>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</si>
  <si>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</si>
  <si>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</si>
  <si>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</si>
  <si>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</si>
  <si>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</si>
  <si>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</si>
  <si>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本巣郡　計</t>
  </si>
  <si>
    <t>高富町</t>
  </si>
  <si>
    <t>伊自良村</t>
  </si>
  <si>
    <t>美山町</t>
  </si>
  <si>
    <t>山県郡　計</t>
  </si>
  <si>
    <t>洞戸村</t>
  </si>
  <si>
    <t>板取村</t>
  </si>
  <si>
    <t>武芸川町</t>
  </si>
  <si>
    <t>武儀町</t>
  </si>
  <si>
    <t>上之保村</t>
  </si>
  <si>
    <t>武儀郡　計</t>
  </si>
  <si>
    <t>八幡町</t>
  </si>
  <si>
    <t>大和町</t>
  </si>
  <si>
    <t>白鳥村</t>
  </si>
  <si>
    <t>高鷲村</t>
  </si>
  <si>
    <t>美並村</t>
  </si>
  <si>
    <t>明宝村</t>
  </si>
  <si>
    <t>和良村</t>
  </si>
  <si>
    <t>郡上郡　計</t>
  </si>
  <si>
    <t>坂祝町</t>
  </si>
  <si>
    <t>富加町</t>
  </si>
  <si>
    <t>川辺町</t>
  </si>
  <si>
    <t>七宗町</t>
  </si>
  <si>
    <t>八百津町</t>
  </si>
  <si>
    <t>白川町</t>
  </si>
  <si>
    <t>東白川町</t>
  </si>
  <si>
    <t>加茂郡　計</t>
  </si>
  <si>
    <t>御嵩町</t>
  </si>
  <si>
    <t>兼山町</t>
  </si>
  <si>
    <t>可児郡　計</t>
  </si>
  <si>
    <t>笠原町</t>
  </si>
  <si>
    <t>土岐郡　計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</si>
  <si>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</si>
  <si>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</si>
  <si>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</si>
  <si>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</si>
  <si>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</si>
  <si>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</si>
  <si>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</si>
  <si>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</si>
  <si>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</si>
  <si>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</si>
  <si>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</si>
  <si>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恵那郡　計</t>
  </si>
  <si>
    <t>萩原町</t>
  </si>
  <si>
    <t>小坂町</t>
  </si>
  <si>
    <t>下呂町</t>
  </si>
  <si>
    <t>金山町</t>
  </si>
  <si>
    <t>馬瀬村</t>
  </si>
  <si>
    <t>益田郡　計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</si>
  <si>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</si>
  <si>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</si>
  <si>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</si>
  <si>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</si>
  <si>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</si>
  <si>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</si>
  <si>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</si>
  <si>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</si>
  <si>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大野郡　計</t>
  </si>
  <si>
    <t>古川町</t>
  </si>
  <si>
    <t>国府町</t>
  </si>
  <si>
    <t>河合村</t>
  </si>
  <si>
    <t>宮川村</t>
  </si>
  <si>
    <t>神岡町</t>
  </si>
  <si>
    <t>上宝村</t>
  </si>
  <si>
    <t>吉城郡　計</t>
  </si>
  <si>
    <t>町村計</t>
  </si>
  <si>
    <t>県　計</t>
  </si>
  <si>
    <t>（県市町村名）岐阜県</t>
  </si>
  <si>
    <t>着工建築物概報（２）</t>
  </si>
  <si>
    <t>平成  15年分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</si>
  <si>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</si>
  <si>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</si>
  <si>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</si>
  <si>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</si>
  <si>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</si>
  <si>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</si>
  <si>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</si>
  <si>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</si>
  <si>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</si>
  <si>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</si>
  <si>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</si>
  <si>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</si>
  <si>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</si>
  <si>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</si>
  <si>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</si>
  <si>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</si>
  <si>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</si>
  <si>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</si>
  <si>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</si>
  <si>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</si>
  <si>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</si>
  <si>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</si>
  <si>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（県市町村名）岐阜県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</si>
  <si>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</si>
  <si>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</si>
  <si>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</si>
  <si>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</si>
  <si>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</si>
  <si>
    <t>※　高富町、伊自良村、美山村のデータは平成１５年１月分から３月分の合計です。</t>
  </si>
  <si>
    <t>※　穂積町、巣南町のデータは平成１５年１月分から４月分の合計です。</t>
  </si>
  <si>
    <t>※　山県市のデータは平成１５年４月分から１２月分の合計です。</t>
  </si>
  <si>
    <t>※　瑞穂市のデータは平成１５年５月分から１２月分の合計です。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</si>
</sst>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6">
    <font>
      <sz val="11"/>
      <name val="ＭＳ Ｐ明朝"/>
      <family val="0"/>
    </font>
    <font>
      <sz val="6"/>
      <name val="ＭＳ Ｐ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2" fillId="0" borderId="19" xfId="0" applyFont="1" applyBorder="1" applyAlignment="1">
      <alignment/>
    </xf>
    <xf numFmtId="176" fontId="2" fillId="0" borderId="23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6" fontId="2" fillId="0" borderId="30" xfId="0" applyNumberFormat="1" applyFont="1" applyBorder="1" applyAlignment="1">
      <alignment/>
    </xf>
    <xf numFmtId="176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176" fontId="2" fillId="0" borderId="33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0</v>
      </c>
      <c r="I1" s="1" t="s">
        <v>1</v>
      </c>
    </row>
    <row r="2" ht="15" customHeight="1" thickBot="1">
      <c r="M2" s="3" t="s">
        <v>2</v>
      </c>
    </row>
    <row r="3" spans="1:13" s="6" customFormat="1" ht="15" customHeight="1">
      <c r="A3" s="4"/>
      <c r="B3" s="5"/>
      <c r="C3" s="47" t="s">
        <v>3</v>
      </c>
      <c r="D3" s="48"/>
      <c r="E3" s="48"/>
      <c r="F3" s="48"/>
      <c r="G3" s="48"/>
      <c r="H3" s="48"/>
      <c r="I3" s="48"/>
      <c r="J3" s="48"/>
      <c r="K3" s="49"/>
      <c r="L3" s="47" t="s">
        <v>4</v>
      </c>
      <c r="M3" s="50"/>
    </row>
    <row r="4" spans="1:13" s="6" customFormat="1" ht="15" customHeight="1" thickBot="1">
      <c r="A4" s="7"/>
      <c r="B4" s="8" t="s">
        <v>5</v>
      </c>
      <c r="C4" s="9" t="s">
        <v>6</v>
      </c>
      <c r="D4" s="10" t="s">
        <v>7</v>
      </c>
      <c r="E4" s="10" t="s">
        <v>8</v>
      </c>
      <c r="F4" s="9" t="s">
        <v>9</v>
      </c>
      <c r="G4" s="9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2" t="s">
        <v>16</v>
      </c>
    </row>
    <row r="5" spans="1:13" ht="15" customHeight="1">
      <c r="A5" s="13" t="s">
        <v>17</v>
      </c>
      <c r="B5" s="14">
        <f>SUM(C5:K5)</f>
        <v>555689</v>
      </c>
      <c r="C5" s="15">
        <v>333034</v>
      </c>
      <c r="D5" s="15">
        <v>20208</v>
      </c>
      <c r="E5" s="15">
        <v>1977</v>
      </c>
      <c r="F5" s="15">
        <v>7730</v>
      </c>
      <c r="G5" s="15">
        <v>2200</v>
      </c>
      <c r="H5" s="15">
        <v>56405</v>
      </c>
      <c r="I5" s="15">
        <v>88163</v>
      </c>
      <c r="J5" s="15">
        <v>38706</v>
      </c>
      <c r="K5" s="15">
        <v>7266</v>
      </c>
      <c r="L5" s="15">
        <v>193882</v>
      </c>
      <c r="M5" s="16">
        <v>361807</v>
      </c>
    </row>
    <row r="6" spans="1:13" ht="15" customHeight="1">
      <c r="A6" s="17" t="s">
        <v>18</v>
      </c>
      <c r="B6" s="18">
        <f>SUM(C6:K6)</f>
        <v>232719</v>
      </c>
      <c r="C6" s="19">
        <v>127354</v>
      </c>
      <c r="D6" s="19">
        <v>7394</v>
      </c>
      <c r="E6" s="19">
        <v>1675</v>
      </c>
      <c r="F6" s="19">
        <v>12748</v>
      </c>
      <c r="G6" s="19">
        <v>4702</v>
      </c>
      <c r="H6" s="19">
        <v>14780</v>
      </c>
      <c r="I6" s="19">
        <v>15021</v>
      </c>
      <c r="J6" s="19">
        <v>48543</v>
      </c>
      <c r="K6" s="19">
        <v>502</v>
      </c>
      <c r="L6" s="19">
        <v>68739</v>
      </c>
      <c r="M6" s="20">
        <v>163980</v>
      </c>
    </row>
    <row r="7" spans="1:13" ht="15" customHeight="1">
      <c r="A7" s="17" t="s">
        <v>19</v>
      </c>
      <c r="B7" s="18">
        <f aca="true" t="shared" si="0" ref="B7:B17">SUM(C7:K7)</f>
        <v>125501</v>
      </c>
      <c r="C7" s="19">
        <v>61602</v>
      </c>
      <c r="D7" s="19">
        <v>3920</v>
      </c>
      <c r="E7" s="19">
        <v>2880</v>
      </c>
      <c r="F7" s="19">
        <v>12460</v>
      </c>
      <c r="G7" s="19">
        <v>552</v>
      </c>
      <c r="H7" s="19">
        <v>3497</v>
      </c>
      <c r="I7" s="19">
        <v>28333</v>
      </c>
      <c r="J7" s="19">
        <v>11968</v>
      </c>
      <c r="K7" s="19">
        <v>289</v>
      </c>
      <c r="L7" s="19">
        <v>43779</v>
      </c>
      <c r="M7" s="20">
        <v>81722</v>
      </c>
    </row>
    <row r="8" spans="1:13" ht="15" customHeight="1">
      <c r="A8" s="17" t="s">
        <v>20</v>
      </c>
      <c r="B8" s="18">
        <f t="shared" si="0"/>
        <v>112733</v>
      </c>
      <c r="C8" s="19">
        <v>70707</v>
      </c>
      <c r="D8" s="19">
        <v>4162</v>
      </c>
      <c r="E8" s="19">
        <v>0</v>
      </c>
      <c r="F8" s="19">
        <v>15852</v>
      </c>
      <c r="G8" s="19">
        <v>1478</v>
      </c>
      <c r="H8" s="19">
        <v>5758</v>
      </c>
      <c r="I8" s="19">
        <v>6265</v>
      </c>
      <c r="J8" s="19">
        <v>7957</v>
      </c>
      <c r="K8" s="19">
        <v>554</v>
      </c>
      <c r="L8" s="19">
        <v>50042</v>
      </c>
      <c r="M8" s="20">
        <v>62691</v>
      </c>
    </row>
    <row r="9" spans="1:13" ht="15" customHeight="1">
      <c r="A9" s="17" t="s">
        <v>21</v>
      </c>
      <c r="B9" s="18">
        <f t="shared" si="0"/>
        <v>120309</v>
      </c>
      <c r="C9" s="19">
        <v>63612</v>
      </c>
      <c r="D9" s="19">
        <v>4686</v>
      </c>
      <c r="E9" s="19">
        <v>763</v>
      </c>
      <c r="F9" s="19">
        <v>19037</v>
      </c>
      <c r="G9" s="19">
        <v>7202</v>
      </c>
      <c r="H9" s="19">
        <v>4229</v>
      </c>
      <c r="I9" s="19">
        <v>15257</v>
      </c>
      <c r="J9" s="19">
        <v>4570</v>
      </c>
      <c r="K9" s="19">
        <v>953</v>
      </c>
      <c r="L9" s="19">
        <v>43312</v>
      </c>
      <c r="M9" s="20">
        <v>76997</v>
      </c>
    </row>
    <row r="10" spans="1:13" ht="15" customHeight="1">
      <c r="A10" s="17" t="s">
        <v>22</v>
      </c>
      <c r="B10" s="18">
        <f t="shared" si="0"/>
        <v>85818</v>
      </c>
      <c r="C10" s="19">
        <v>43657</v>
      </c>
      <c r="D10" s="19">
        <v>1338</v>
      </c>
      <c r="E10" s="19">
        <v>577</v>
      </c>
      <c r="F10" s="19">
        <v>12264</v>
      </c>
      <c r="G10" s="19">
        <v>2917</v>
      </c>
      <c r="H10" s="19">
        <v>7146</v>
      </c>
      <c r="I10" s="19">
        <v>15432</v>
      </c>
      <c r="J10" s="19">
        <v>1977</v>
      </c>
      <c r="K10" s="19">
        <v>510</v>
      </c>
      <c r="L10" s="19">
        <v>41800</v>
      </c>
      <c r="M10" s="20">
        <v>44018</v>
      </c>
    </row>
    <row r="11" spans="1:13" ht="15" customHeight="1">
      <c r="A11" s="17" t="s">
        <v>23</v>
      </c>
      <c r="B11" s="18">
        <f t="shared" si="0"/>
        <v>22470</v>
      </c>
      <c r="C11" s="19">
        <v>16510</v>
      </c>
      <c r="D11" s="19">
        <v>232</v>
      </c>
      <c r="E11" s="19">
        <v>354</v>
      </c>
      <c r="F11" s="19">
        <v>3579</v>
      </c>
      <c r="G11" s="19">
        <v>20</v>
      </c>
      <c r="H11" s="19">
        <v>77</v>
      </c>
      <c r="I11" s="19">
        <v>239</v>
      </c>
      <c r="J11" s="19">
        <v>1285</v>
      </c>
      <c r="K11" s="19">
        <v>174</v>
      </c>
      <c r="L11" s="19">
        <v>14137</v>
      </c>
      <c r="M11" s="20">
        <v>8333</v>
      </c>
    </row>
    <row r="12" spans="1:13" ht="15" customHeight="1">
      <c r="A12" s="17" t="s">
        <v>24</v>
      </c>
      <c r="B12" s="18">
        <f t="shared" si="0"/>
        <v>47419</v>
      </c>
      <c r="C12" s="19">
        <v>27316</v>
      </c>
      <c r="D12" s="19">
        <v>2162</v>
      </c>
      <c r="E12" s="19">
        <v>25</v>
      </c>
      <c r="F12" s="19">
        <v>5386</v>
      </c>
      <c r="G12" s="19">
        <v>69</v>
      </c>
      <c r="H12" s="19">
        <v>2285</v>
      </c>
      <c r="I12" s="19">
        <v>5371</v>
      </c>
      <c r="J12" s="19">
        <v>3434</v>
      </c>
      <c r="K12" s="19">
        <v>1371</v>
      </c>
      <c r="L12" s="19">
        <v>21537</v>
      </c>
      <c r="M12" s="20">
        <v>25882</v>
      </c>
    </row>
    <row r="13" spans="1:13" ht="15" customHeight="1">
      <c r="A13" s="17" t="s">
        <v>25</v>
      </c>
      <c r="B13" s="18">
        <f t="shared" si="0"/>
        <v>77019</v>
      </c>
      <c r="C13" s="19">
        <v>45973</v>
      </c>
      <c r="D13" s="19">
        <v>2484</v>
      </c>
      <c r="E13" s="19">
        <v>1379</v>
      </c>
      <c r="F13" s="19">
        <v>3170</v>
      </c>
      <c r="G13" s="19">
        <v>20</v>
      </c>
      <c r="H13" s="19">
        <v>1995</v>
      </c>
      <c r="I13" s="19">
        <v>14189</v>
      </c>
      <c r="J13" s="19">
        <v>7768</v>
      </c>
      <c r="K13" s="19">
        <v>41</v>
      </c>
      <c r="L13" s="19">
        <v>36470</v>
      </c>
      <c r="M13" s="20">
        <v>40549</v>
      </c>
    </row>
    <row r="14" spans="1:13" ht="15" customHeight="1">
      <c r="A14" s="17" t="s">
        <v>26</v>
      </c>
      <c r="B14" s="18">
        <f t="shared" si="0"/>
        <v>54553</v>
      </c>
      <c r="C14" s="19">
        <v>25774</v>
      </c>
      <c r="D14" s="19">
        <v>1427</v>
      </c>
      <c r="E14" s="19">
        <v>591</v>
      </c>
      <c r="F14" s="19">
        <v>1468</v>
      </c>
      <c r="G14" s="19">
        <v>963</v>
      </c>
      <c r="H14" s="19">
        <v>1111</v>
      </c>
      <c r="I14" s="19">
        <v>11302</v>
      </c>
      <c r="J14" s="19">
        <v>11662</v>
      </c>
      <c r="K14" s="19">
        <v>255</v>
      </c>
      <c r="L14" s="19">
        <v>25031</v>
      </c>
      <c r="M14" s="20">
        <v>29522</v>
      </c>
    </row>
    <row r="15" spans="1:13" ht="15" customHeight="1">
      <c r="A15" s="17" t="s">
        <v>27</v>
      </c>
      <c r="B15" s="18">
        <f t="shared" si="0"/>
        <v>81332</v>
      </c>
      <c r="C15" s="19">
        <v>44210</v>
      </c>
      <c r="D15" s="19">
        <v>2358</v>
      </c>
      <c r="E15" s="19">
        <v>545</v>
      </c>
      <c r="F15" s="19">
        <v>12188</v>
      </c>
      <c r="G15" s="19">
        <v>1113</v>
      </c>
      <c r="H15" s="19">
        <v>5329</v>
      </c>
      <c r="I15" s="19">
        <v>9372</v>
      </c>
      <c r="J15" s="19">
        <v>5878</v>
      </c>
      <c r="K15" s="19">
        <v>339</v>
      </c>
      <c r="L15" s="19">
        <v>36884</v>
      </c>
      <c r="M15" s="20">
        <v>44448</v>
      </c>
    </row>
    <row r="16" spans="1:13" ht="15" customHeight="1">
      <c r="A16" s="17" t="s">
        <v>28</v>
      </c>
      <c r="B16" s="18">
        <f t="shared" si="0"/>
        <v>70963</v>
      </c>
      <c r="C16" s="19">
        <v>42551</v>
      </c>
      <c r="D16" s="19">
        <v>2277</v>
      </c>
      <c r="E16" s="19">
        <v>0</v>
      </c>
      <c r="F16" s="19">
        <v>1043</v>
      </c>
      <c r="G16" s="19">
        <v>2999</v>
      </c>
      <c r="H16" s="19">
        <v>4952</v>
      </c>
      <c r="I16" s="19">
        <v>7455</v>
      </c>
      <c r="J16" s="19">
        <v>9203</v>
      </c>
      <c r="K16" s="19">
        <v>483</v>
      </c>
      <c r="L16" s="19">
        <v>33007</v>
      </c>
      <c r="M16" s="20">
        <v>37956</v>
      </c>
    </row>
    <row r="17" spans="1:13" ht="15" customHeight="1">
      <c r="A17" s="17" t="s">
        <v>29</v>
      </c>
      <c r="B17" s="18">
        <f t="shared" si="0"/>
        <v>198121</v>
      </c>
      <c r="C17" s="19">
        <v>114426</v>
      </c>
      <c r="D17" s="19">
        <v>5217</v>
      </c>
      <c r="E17" s="19">
        <v>1105</v>
      </c>
      <c r="F17" s="19">
        <v>31072</v>
      </c>
      <c r="G17" s="19">
        <v>4198</v>
      </c>
      <c r="H17" s="19">
        <v>14318</v>
      </c>
      <c r="I17" s="19">
        <v>6224</v>
      </c>
      <c r="J17" s="19">
        <v>19515</v>
      </c>
      <c r="K17" s="19">
        <v>2046</v>
      </c>
      <c r="L17" s="19">
        <v>72634</v>
      </c>
      <c r="M17" s="20">
        <v>125487</v>
      </c>
    </row>
    <row r="18" spans="1:13" ht="15" customHeight="1">
      <c r="A18" s="21" t="s">
        <v>30</v>
      </c>
      <c r="B18" s="22">
        <f>SUM(C18:K18)</f>
        <v>145786</v>
      </c>
      <c r="C18" s="19">
        <v>86611</v>
      </c>
      <c r="D18" s="19">
        <v>3465</v>
      </c>
      <c r="E18" s="19">
        <v>610</v>
      </c>
      <c r="F18" s="19">
        <v>15557</v>
      </c>
      <c r="G18" s="19">
        <v>237</v>
      </c>
      <c r="H18" s="19">
        <v>11315</v>
      </c>
      <c r="I18" s="19">
        <v>5708</v>
      </c>
      <c r="J18" s="19">
        <v>18028</v>
      </c>
      <c r="K18" s="19">
        <v>4255</v>
      </c>
      <c r="L18" s="19">
        <v>59270</v>
      </c>
      <c r="M18" s="20">
        <v>86516</v>
      </c>
    </row>
    <row r="19" spans="1:13" ht="15" customHeight="1">
      <c r="A19" s="17" t="s">
        <v>31</v>
      </c>
      <c r="B19" s="22">
        <f>SUM(C19:K19)</f>
        <v>36000</v>
      </c>
      <c r="C19" s="19">
        <v>23186</v>
      </c>
      <c r="D19" s="19">
        <v>828</v>
      </c>
      <c r="E19" s="19">
        <v>162</v>
      </c>
      <c r="F19" s="19">
        <v>3939</v>
      </c>
      <c r="G19" s="19">
        <v>0</v>
      </c>
      <c r="H19" s="19">
        <v>50</v>
      </c>
      <c r="I19" s="19">
        <v>4863</v>
      </c>
      <c r="J19" s="19">
        <v>2548</v>
      </c>
      <c r="K19" s="19">
        <v>424</v>
      </c>
      <c r="L19" s="19">
        <v>17873</v>
      </c>
      <c r="M19" s="20">
        <v>18127</v>
      </c>
    </row>
    <row r="20" spans="1:13" ht="15" customHeight="1">
      <c r="A20" s="23" t="s">
        <v>32</v>
      </c>
      <c r="B20" s="22">
        <f>SUM(C20:K20)</f>
        <v>54594</v>
      </c>
      <c r="C20" s="19">
        <v>37305</v>
      </c>
      <c r="D20" s="19">
        <v>1355</v>
      </c>
      <c r="E20" s="19">
        <v>576</v>
      </c>
      <c r="F20" s="19">
        <v>3465</v>
      </c>
      <c r="G20" s="19">
        <v>99</v>
      </c>
      <c r="H20" s="19">
        <v>3939</v>
      </c>
      <c r="I20" s="19">
        <v>5105</v>
      </c>
      <c r="J20" s="19">
        <v>2143</v>
      </c>
      <c r="K20" s="19">
        <v>607</v>
      </c>
      <c r="L20" s="19">
        <v>25587</v>
      </c>
      <c r="M20" s="20">
        <v>29007</v>
      </c>
    </row>
    <row r="21" spans="1:13" ht="15" customHeight="1">
      <c r="A21" s="24" t="s">
        <v>33</v>
      </c>
      <c r="B21" s="25">
        <f>SUM(B5:B18)</f>
        <v>1930432</v>
      </c>
      <c r="C21" s="26">
        <f>SUM(C5:C18)</f>
        <v>1103337</v>
      </c>
      <c r="D21" s="26">
        <f aca="true" t="shared" si="1" ref="D21:M21">SUM(D5:D18)</f>
        <v>61330</v>
      </c>
      <c r="E21" s="26">
        <f t="shared" si="1"/>
        <v>12481</v>
      </c>
      <c r="F21" s="26">
        <f t="shared" si="1"/>
        <v>153554</v>
      </c>
      <c r="G21" s="26">
        <f t="shared" si="1"/>
        <v>28670</v>
      </c>
      <c r="H21" s="26">
        <f t="shared" si="1"/>
        <v>133197</v>
      </c>
      <c r="I21" s="26">
        <f t="shared" si="1"/>
        <v>228331</v>
      </c>
      <c r="J21" s="26">
        <f t="shared" si="1"/>
        <v>190494</v>
      </c>
      <c r="K21" s="26">
        <f t="shared" si="1"/>
        <v>19038</v>
      </c>
      <c r="L21" s="26">
        <f t="shared" si="1"/>
        <v>740524</v>
      </c>
      <c r="M21" s="27">
        <f t="shared" si="1"/>
        <v>1189908</v>
      </c>
    </row>
    <row r="22" spans="1:13" ht="15" customHeight="1">
      <c r="A22" s="17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</row>
    <row r="23" spans="1:13" ht="15" customHeight="1">
      <c r="A23" s="17" t="s">
        <v>34</v>
      </c>
      <c r="B23" s="18">
        <f>SUM(C23:K23)</f>
        <v>9971</v>
      </c>
      <c r="C23" s="19">
        <v>7806</v>
      </c>
      <c r="D23" s="19">
        <v>0</v>
      </c>
      <c r="E23" s="19">
        <v>0</v>
      </c>
      <c r="F23" s="19">
        <v>383</v>
      </c>
      <c r="G23" s="19">
        <v>58</v>
      </c>
      <c r="H23" s="19">
        <v>21</v>
      </c>
      <c r="I23" s="19">
        <v>182</v>
      </c>
      <c r="J23" s="19">
        <v>1490</v>
      </c>
      <c r="K23" s="19">
        <v>31</v>
      </c>
      <c r="L23" s="19">
        <v>6753</v>
      </c>
      <c r="M23" s="20">
        <v>3218</v>
      </c>
    </row>
    <row r="24" spans="1:13" ht="15" customHeight="1">
      <c r="A24" s="17" t="s">
        <v>35</v>
      </c>
      <c r="B24" s="18">
        <f>SUM(C24:K24)</f>
        <v>35534</v>
      </c>
      <c r="C24" s="19">
        <v>20075</v>
      </c>
      <c r="D24" s="19">
        <v>347</v>
      </c>
      <c r="E24" s="19">
        <v>113</v>
      </c>
      <c r="F24" s="19">
        <v>1963</v>
      </c>
      <c r="G24" s="19">
        <v>259</v>
      </c>
      <c r="H24" s="19">
        <v>7862</v>
      </c>
      <c r="I24" s="19">
        <v>2278</v>
      </c>
      <c r="J24" s="19">
        <v>2637</v>
      </c>
      <c r="K24" s="19">
        <v>0</v>
      </c>
      <c r="L24" s="19">
        <v>16266</v>
      </c>
      <c r="M24" s="20">
        <v>19268</v>
      </c>
    </row>
    <row r="25" spans="1:13" ht="15" customHeight="1">
      <c r="A25" s="17" t="s">
        <v>36</v>
      </c>
      <c r="B25" s="18">
        <f>SUM(C25:K25)</f>
        <v>35719</v>
      </c>
      <c r="C25" s="19">
        <v>18468</v>
      </c>
      <c r="D25" s="19">
        <v>621</v>
      </c>
      <c r="E25" s="19">
        <v>261</v>
      </c>
      <c r="F25" s="19">
        <v>5944</v>
      </c>
      <c r="G25" s="19">
        <v>0</v>
      </c>
      <c r="H25" s="19">
        <v>1175</v>
      </c>
      <c r="I25" s="19">
        <v>1167</v>
      </c>
      <c r="J25" s="19">
        <v>8083</v>
      </c>
      <c r="K25" s="19">
        <v>0</v>
      </c>
      <c r="L25" s="19">
        <v>13799</v>
      </c>
      <c r="M25" s="20">
        <v>21920</v>
      </c>
    </row>
    <row r="26" spans="1:13" ht="15" customHeight="1">
      <c r="A26" s="21" t="s">
        <v>37</v>
      </c>
      <c r="B26" s="18">
        <f>SUM(C26:K26)</f>
        <v>22551</v>
      </c>
      <c r="C26" s="19">
        <v>15394</v>
      </c>
      <c r="D26" s="19">
        <v>156</v>
      </c>
      <c r="E26" s="19">
        <v>118</v>
      </c>
      <c r="F26" s="19">
        <v>3368</v>
      </c>
      <c r="G26" s="19">
        <v>0</v>
      </c>
      <c r="H26" s="19">
        <v>633</v>
      </c>
      <c r="I26" s="19">
        <v>1941</v>
      </c>
      <c r="J26" s="19">
        <v>507</v>
      </c>
      <c r="K26" s="19">
        <v>434</v>
      </c>
      <c r="L26" s="19">
        <v>11492</v>
      </c>
      <c r="M26" s="20">
        <v>11059</v>
      </c>
    </row>
    <row r="27" spans="1:13" ht="15" customHeight="1">
      <c r="A27" s="28" t="s">
        <v>38</v>
      </c>
      <c r="B27" s="25">
        <f>SUM(B23:B26)</f>
        <v>103775</v>
      </c>
      <c r="C27" s="26">
        <f>SUM(C23:C26)</f>
        <v>61743</v>
      </c>
      <c r="D27" s="26">
        <f aca="true" t="shared" si="2" ref="D27:M27">SUM(D23:D26)</f>
        <v>1124</v>
      </c>
      <c r="E27" s="26">
        <f t="shared" si="2"/>
        <v>492</v>
      </c>
      <c r="F27" s="26">
        <f t="shared" si="2"/>
        <v>11658</v>
      </c>
      <c r="G27" s="26">
        <f t="shared" si="2"/>
        <v>317</v>
      </c>
      <c r="H27" s="26">
        <f t="shared" si="2"/>
        <v>9691</v>
      </c>
      <c r="I27" s="26">
        <f t="shared" si="2"/>
        <v>5568</v>
      </c>
      <c r="J27" s="26">
        <f t="shared" si="2"/>
        <v>12717</v>
      </c>
      <c r="K27" s="26">
        <f t="shared" si="2"/>
        <v>465</v>
      </c>
      <c r="L27" s="26">
        <f t="shared" si="2"/>
        <v>48310</v>
      </c>
      <c r="M27" s="27">
        <f t="shared" si="2"/>
        <v>55465</v>
      </c>
    </row>
    <row r="28" spans="1:13" ht="15" customHeight="1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15" customHeight="1">
      <c r="A29" s="17" t="s">
        <v>39</v>
      </c>
      <c r="B29" s="18">
        <f>SUM(C29:K29)</f>
        <v>18511</v>
      </c>
      <c r="C29" s="19">
        <v>9350</v>
      </c>
      <c r="D29" s="19">
        <v>0</v>
      </c>
      <c r="E29" s="19">
        <v>458</v>
      </c>
      <c r="F29" s="19">
        <v>18</v>
      </c>
      <c r="G29" s="19">
        <v>0</v>
      </c>
      <c r="H29" s="19">
        <v>1787</v>
      </c>
      <c r="I29" s="19">
        <v>442</v>
      </c>
      <c r="J29" s="19">
        <v>4100</v>
      </c>
      <c r="K29" s="19">
        <v>2356</v>
      </c>
      <c r="L29" s="19">
        <v>7166</v>
      </c>
      <c r="M29" s="20">
        <v>11345</v>
      </c>
    </row>
    <row r="30" spans="1:13" ht="15" customHeight="1">
      <c r="A30" s="17" t="s">
        <v>40</v>
      </c>
      <c r="B30" s="18">
        <f>SUM(C30:K30)</f>
        <v>13128</v>
      </c>
      <c r="C30" s="19">
        <v>6437</v>
      </c>
      <c r="D30" s="19">
        <v>329</v>
      </c>
      <c r="E30" s="19">
        <v>563</v>
      </c>
      <c r="F30" s="19">
        <v>3838</v>
      </c>
      <c r="G30" s="19">
        <v>0</v>
      </c>
      <c r="H30" s="19">
        <v>639</v>
      </c>
      <c r="I30" s="19">
        <v>928</v>
      </c>
      <c r="J30" s="19">
        <v>206</v>
      </c>
      <c r="K30" s="19">
        <v>188</v>
      </c>
      <c r="L30" s="19">
        <v>1598</v>
      </c>
      <c r="M30" s="20">
        <v>11530</v>
      </c>
    </row>
    <row r="31" spans="1:13" ht="15" customHeight="1">
      <c r="A31" s="21" t="s">
        <v>41</v>
      </c>
      <c r="B31" s="18">
        <f>SUM(C31:K31)</f>
        <v>20047</v>
      </c>
      <c r="C31" s="19">
        <v>8383</v>
      </c>
      <c r="D31" s="19">
        <v>38</v>
      </c>
      <c r="E31" s="19">
        <v>194</v>
      </c>
      <c r="F31" s="19">
        <v>1517</v>
      </c>
      <c r="G31" s="19">
        <v>0</v>
      </c>
      <c r="H31" s="19">
        <v>1471</v>
      </c>
      <c r="I31" s="19">
        <v>54</v>
      </c>
      <c r="J31" s="19">
        <v>7875</v>
      </c>
      <c r="K31" s="19">
        <v>515</v>
      </c>
      <c r="L31" s="19">
        <v>5987</v>
      </c>
      <c r="M31" s="20">
        <v>14060</v>
      </c>
    </row>
    <row r="32" spans="1:13" ht="15" customHeight="1">
      <c r="A32" s="28" t="s">
        <v>42</v>
      </c>
      <c r="B32" s="25">
        <f>SUM(B29:B31)</f>
        <v>51686</v>
      </c>
      <c r="C32" s="26">
        <f>SUM(C29:C31)</f>
        <v>24170</v>
      </c>
      <c r="D32" s="26">
        <f aca="true" t="shared" si="3" ref="D32:M32">SUM(D29:D31)</f>
        <v>367</v>
      </c>
      <c r="E32" s="26">
        <f t="shared" si="3"/>
        <v>1215</v>
      </c>
      <c r="F32" s="26">
        <f t="shared" si="3"/>
        <v>5373</v>
      </c>
      <c r="G32" s="26">
        <f t="shared" si="3"/>
        <v>0</v>
      </c>
      <c r="H32" s="26">
        <f t="shared" si="3"/>
        <v>3897</v>
      </c>
      <c r="I32" s="26">
        <f t="shared" si="3"/>
        <v>1424</v>
      </c>
      <c r="J32" s="26">
        <f t="shared" si="3"/>
        <v>12181</v>
      </c>
      <c r="K32" s="26">
        <f t="shared" si="3"/>
        <v>3059</v>
      </c>
      <c r="L32" s="26">
        <f t="shared" si="3"/>
        <v>14751</v>
      </c>
      <c r="M32" s="27">
        <f t="shared" si="3"/>
        <v>36935</v>
      </c>
    </row>
    <row r="33" spans="1:13" ht="15" customHeight="1">
      <c r="A33" s="17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spans="1:13" ht="15" customHeight="1">
      <c r="A34" s="17" t="s">
        <v>43</v>
      </c>
      <c r="B34" s="18">
        <f>SUM(C34:K34)</f>
        <v>45527</v>
      </c>
      <c r="C34" s="19">
        <v>29060</v>
      </c>
      <c r="D34" s="19">
        <v>1015</v>
      </c>
      <c r="E34" s="19">
        <v>1466</v>
      </c>
      <c r="F34" s="19">
        <v>6871</v>
      </c>
      <c r="G34" s="19">
        <v>0</v>
      </c>
      <c r="H34" s="19">
        <v>614</v>
      </c>
      <c r="I34" s="19">
        <v>1212</v>
      </c>
      <c r="J34" s="19">
        <v>4934</v>
      </c>
      <c r="K34" s="19">
        <v>355</v>
      </c>
      <c r="L34" s="19">
        <v>22012</v>
      </c>
      <c r="M34" s="20">
        <v>23515</v>
      </c>
    </row>
    <row r="35" spans="1:13" ht="15" customHeight="1">
      <c r="A35" s="21" t="s">
        <v>44</v>
      </c>
      <c r="B35" s="18">
        <f>SUM(C35:K35)</f>
        <v>6410</v>
      </c>
      <c r="C35" s="19">
        <v>1787</v>
      </c>
      <c r="D35" s="19">
        <v>0</v>
      </c>
      <c r="E35" s="19">
        <v>0</v>
      </c>
      <c r="F35" s="19">
        <v>3909</v>
      </c>
      <c r="G35" s="19">
        <v>138</v>
      </c>
      <c r="H35" s="19">
        <v>84</v>
      </c>
      <c r="I35" s="19">
        <v>0</v>
      </c>
      <c r="J35" s="19">
        <v>0</v>
      </c>
      <c r="K35" s="19">
        <v>492</v>
      </c>
      <c r="L35" s="19">
        <v>2138</v>
      </c>
      <c r="M35" s="20">
        <v>4272</v>
      </c>
    </row>
    <row r="36" spans="1:13" ht="15" customHeight="1">
      <c r="A36" s="28" t="s">
        <v>45</v>
      </c>
      <c r="B36" s="25">
        <f>SUM(B34:B35)</f>
        <v>51937</v>
      </c>
      <c r="C36" s="26">
        <f>SUM(C34:C35)</f>
        <v>30847</v>
      </c>
      <c r="D36" s="26">
        <f aca="true" t="shared" si="4" ref="D36:M36">SUM(D34:D35)</f>
        <v>1015</v>
      </c>
      <c r="E36" s="26">
        <f t="shared" si="4"/>
        <v>1466</v>
      </c>
      <c r="F36" s="26">
        <f t="shared" si="4"/>
        <v>10780</v>
      </c>
      <c r="G36" s="26">
        <f t="shared" si="4"/>
        <v>138</v>
      </c>
      <c r="H36" s="26">
        <f t="shared" si="4"/>
        <v>698</v>
      </c>
      <c r="I36" s="26">
        <f t="shared" si="4"/>
        <v>1212</v>
      </c>
      <c r="J36" s="26">
        <f t="shared" si="4"/>
        <v>4934</v>
      </c>
      <c r="K36" s="26">
        <f t="shared" si="4"/>
        <v>847</v>
      </c>
      <c r="L36" s="26">
        <f t="shared" si="4"/>
        <v>24150</v>
      </c>
      <c r="M36" s="27">
        <f t="shared" si="4"/>
        <v>27787</v>
      </c>
    </row>
    <row r="37" spans="1:13" ht="15" customHeight="1">
      <c r="A37" s="17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</row>
    <row r="38" spans="1:13" ht="15" customHeight="1">
      <c r="A38" s="17" t="s">
        <v>46</v>
      </c>
      <c r="B38" s="18">
        <f>SUM(C38:K38)</f>
        <v>31893</v>
      </c>
      <c r="C38" s="19">
        <v>17281</v>
      </c>
      <c r="D38" s="19">
        <v>969</v>
      </c>
      <c r="E38" s="19">
        <v>526</v>
      </c>
      <c r="F38" s="19">
        <v>2334</v>
      </c>
      <c r="G38" s="19">
        <v>844</v>
      </c>
      <c r="H38" s="19">
        <v>909</v>
      </c>
      <c r="I38" s="19">
        <v>26</v>
      </c>
      <c r="J38" s="19">
        <v>8963</v>
      </c>
      <c r="K38" s="19">
        <v>41</v>
      </c>
      <c r="L38" s="19">
        <v>11387</v>
      </c>
      <c r="M38" s="20">
        <v>20506</v>
      </c>
    </row>
    <row r="39" spans="1:13" ht="15" customHeight="1">
      <c r="A39" s="21" t="s">
        <v>47</v>
      </c>
      <c r="B39" s="18">
        <f>SUM(C39:K39)</f>
        <v>13162</v>
      </c>
      <c r="C39" s="19">
        <v>3813</v>
      </c>
      <c r="D39" s="19">
        <v>0</v>
      </c>
      <c r="E39" s="19">
        <v>0</v>
      </c>
      <c r="F39" s="19">
        <v>0</v>
      </c>
      <c r="G39" s="19">
        <v>0</v>
      </c>
      <c r="H39" s="19">
        <v>1126</v>
      </c>
      <c r="I39" s="19">
        <v>5220</v>
      </c>
      <c r="J39" s="19">
        <v>3003</v>
      </c>
      <c r="K39" s="19">
        <v>0</v>
      </c>
      <c r="L39" s="19">
        <v>3159</v>
      </c>
      <c r="M39" s="20">
        <v>10003</v>
      </c>
    </row>
    <row r="40" spans="1:13" ht="15" customHeight="1">
      <c r="A40" s="28" t="s">
        <v>48</v>
      </c>
      <c r="B40" s="25">
        <f>SUM(B38:B39)</f>
        <v>45055</v>
      </c>
      <c r="C40" s="26">
        <f>SUM(C38:C39)</f>
        <v>21094</v>
      </c>
      <c r="D40" s="26">
        <f aca="true" t="shared" si="5" ref="D40:M40">SUM(D38:D39)</f>
        <v>969</v>
      </c>
      <c r="E40" s="26">
        <f t="shared" si="5"/>
        <v>526</v>
      </c>
      <c r="F40" s="26">
        <f t="shared" si="5"/>
        <v>2334</v>
      </c>
      <c r="G40" s="26">
        <f t="shared" si="5"/>
        <v>844</v>
      </c>
      <c r="H40" s="26">
        <f t="shared" si="5"/>
        <v>2035</v>
      </c>
      <c r="I40" s="26">
        <f t="shared" si="5"/>
        <v>5246</v>
      </c>
      <c r="J40" s="26">
        <f t="shared" si="5"/>
        <v>11966</v>
      </c>
      <c r="K40" s="26">
        <f t="shared" si="5"/>
        <v>41</v>
      </c>
      <c r="L40" s="26">
        <f t="shared" si="5"/>
        <v>14546</v>
      </c>
      <c r="M40" s="27">
        <f t="shared" si="5"/>
        <v>30509</v>
      </c>
    </row>
    <row r="41" spans="1:13" ht="15" customHeight="1">
      <c r="A41" s="17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/>
    </row>
    <row r="42" spans="1:13" ht="15" customHeight="1">
      <c r="A42" s="17" t="s">
        <v>49</v>
      </c>
      <c r="B42" s="18">
        <f>SUM(C42:K42)</f>
        <v>28722</v>
      </c>
      <c r="C42" s="19">
        <v>16018</v>
      </c>
      <c r="D42" s="19">
        <v>698</v>
      </c>
      <c r="E42" s="19">
        <v>342</v>
      </c>
      <c r="F42" s="19">
        <v>3353</v>
      </c>
      <c r="G42" s="19">
        <v>0</v>
      </c>
      <c r="H42" s="19">
        <v>2594</v>
      </c>
      <c r="I42" s="19">
        <v>210</v>
      </c>
      <c r="J42" s="19">
        <v>1994</v>
      </c>
      <c r="K42" s="19">
        <v>3513</v>
      </c>
      <c r="L42" s="19">
        <v>11211</v>
      </c>
      <c r="M42" s="20">
        <v>17511</v>
      </c>
    </row>
    <row r="43" spans="1:13" ht="15" customHeight="1">
      <c r="A43" s="17" t="s">
        <v>50</v>
      </c>
      <c r="B43" s="18">
        <f>SUM(C43:K43)</f>
        <v>13418</v>
      </c>
      <c r="C43" s="19">
        <v>8728</v>
      </c>
      <c r="D43" s="19">
        <v>0</v>
      </c>
      <c r="E43" s="19">
        <v>976</v>
      </c>
      <c r="F43" s="19">
        <v>671</v>
      </c>
      <c r="G43" s="19">
        <v>239</v>
      </c>
      <c r="H43" s="19">
        <v>1069</v>
      </c>
      <c r="I43" s="19">
        <v>0</v>
      </c>
      <c r="J43" s="19">
        <v>1545</v>
      </c>
      <c r="K43" s="19">
        <v>190</v>
      </c>
      <c r="L43" s="19">
        <v>3646</v>
      </c>
      <c r="M43" s="20">
        <v>9772</v>
      </c>
    </row>
    <row r="44" spans="1:13" ht="15" customHeight="1">
      <c r="A44" s="17" t="s">
        <v>51</v>
      </c>
      <c r="B44" s="18">
        <f>SUM(C44:K44)</f>
        <v>25030</v>
      </c>
      <c r="C44" s="19">
        <v>14015</v>
      </c>
      <c r="D44" s="19">
        <v>203</v>
      </c>
      <c r="E44" s="19">
        <v>707</v>
      </c>
      <c r="F44" s="19">
        <v>3524</v>
      </c>
      <c r="G44" s="19">
        <v>0</v>
      </c>
      <c r="H44" s="19">
        <v>0</v>
      </c>
      <c r="I44" s="19">
        <v>41</v>
      </c>
      <c r="J44" s="19">
        <v>6359</v>
      </c>
      <c r="K44" s="19">
        <v>181</v>
      </c>
      <c r="L44" s="19">
        <v>8488</v>
      </c>
      <c r="M44" s="20">
        <v>16542</v>
      </c>
    </row>
    <row r="45" spans="1:13" ht="15" customHeight="1">
      <c r="A45" s="21" t="s">
        <v>52</v>
      </c>
      <c r="B45" s="18">
        <f>SUM(C45:K45)</f>
        <v>8904</v>
      </c>
      <c r="C45" s="19">
        <v>5889</v>
      </c>
      <c r="D45" s="19">
        <v>0</v>
      </c>
      <c r="E45" s="19">
        <v>0</v>
      </c>
      <c r="F45" s="19">
        <v>0</v>
      </c>
      <c r="G45" s="19">
        <v>185</v>
      </c>
      <c r="H45" s="19">
        <v>0</v>
      </c>
      <c r="I45" s="19">
        <v>0</v>
      </c>
      <c r="J45" s="19">
        <v>2810</v>
      </c>
      <c r="K45" s="19">
        <v>20</v>
      </c>
      <c r="L45" s="19">
        <v>3482</v>
      </c>
      <c r="M45" s="20">
        <v>5422</v>
      </c>
    </row>
    <row r="46" spans="1:13" ht="15" customHeight="1">
      <c r="A46" s="28" t="s">
        <v>53</v>
      </c>
      <c r="B46" s="25">
        <f>SUM(B42:B45)</f>
        <v>76074</v>
      </c>
      <c r="C46" s="25">
        <f aca="true" t="shared" si="6" ref="C46:M46">SUM(C42:C45)</f>
        <v>44650</v>
      </c>
      <c r="D46" s="25">
        <f t="shared" si="6"/>
        <v>901</v>
      </c>
      <c r="E46" s="25">
        <f t="shared" si="6"/>
        <v>2025</v>
      </c>
      <c r="F46" s="25">
        <f t="shared" si="6"/>
        <v>7548</v>
      </c>
      <c r="G46" s="25">
        <f t="shared" si="6"/>
        <v>424</v>
      </c>
      <c r="H46" s="25">
        <f t="shared" si="6"/>
        <v>3663</v>
      </c>
      <c r="I46" s="25">
        <f t="shared" si="6"/>
        <v>251</v>
      </c>
      <c r="J46" s="25">
        <f t="shared" si="6"/>
        <v>12708</v>
      </c>
      <c r="K46" s="25">
        <f t="shared" si="6"/>
        <v>3904</v>
      </c>
      <c r="L46" s="26">
        <f t="shared" si="6"/>
        <v>26827</v>
      </c>
      <c r="M46" s="29">
        <f t="shared" si="6"/>
        <v>49247</v>
      </c>
    </row>
    <row r="47" spans="1:13" ht="15" customHeight="1">
      <c r="A47" s="17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</row>
    <row r="48" spans="1:13" ht="15" customHeight="1">
      <c r="A48" s="17" t="s">
        <v>54</v>
      </c>
      <c r="B48" s="18">
        <f aca="true" t="shared" si="7" ref="B48:B55">SUM(C48:K48)</f>
        <v>18008</v>
      </c>
      <c r="C48" s="19">
        <v>14363</v>
      </c>
      <c r="D48" s="19">
        <v>171</v>
      </c>
      <c r="E48" s="19">
        <v>1151</v>
      </c>
      <c r="F48" s="19">
        <v>69</v>
      </c>
      <c r="G48" s="19">
        <v>295</v>
      </c>
      <c r="H48" s="19">
        <v>327</v>
      </c>
      <c r="I48" s="19">
        <v>397</v>
      </c>
      <c r="J48" s="19">
        <v>1117</v>
      </c>
      <c r="K48" s="19">
        <v>118</v>
      </c>
      <c r="L48" s="19">
        <v>13368</v>
      </c>
      <c r="M48" s="20">
        <v>4640</v>
      </c>
    </row>
    <row r="49" spans="1:13" ht="15" customHeight="1">
      <c r="A49" s="17" t="s">
        <v>55</v>
      </c>
      <c r="B49" s="18">
        <f t="shared" si="7"/>
        <v>2779</v>
      </c>
      <c r="C49" s="19">
        <v>1175</v>
      </c>
      <c r="D49" s="19">
        <v>0</v>
      </c>
      <c r="E49" s="19">
        <v>460</v>
      </c>
      <c r="F49" s="19">
        <v>428</v>
      </c>
      <c r="G49" s="19">
        <v>477</v>
      </c>
      <c r="H49" s="19">
        <v>0</v>
      </c>
      <c r="I49" s="19">
        <v>80</v>
      </c>
      <c r="J49" s="19">
        <v>159</v>
      </c>
      <c r="K49" s="19">
        <v>0</v>
      </c>
      <c r="L49" s="19">
        <v>1283</v>
      </c>
      <c r="M49" s="20">
        <v>1496</v>
      </c>
    </row>
    <row r="50" spans="1:13" ht="15" customHeight="1">
      <c r="A50" s="17" t="s">
        <v>56</v>
      </c>
      <c r="B50" s="18">
        <f t="shared" si="7"/>
        <v>26064</v>
      </c>
      <c r="C50" s="19">
        <v>19643</v>
      </c>
      <c r="D50" s="19">
        <v>332</v>
      </c>
      <c r="E50" s="19">
        <v>137</v>
      </c>
      <c r="F50" s="19">
        <v>152</v>
      </c>
      <c r="G50" s="19">
        <v>73</v>
      </c>
      <c r="H50" s="19">
        <v>285</v>
      </c>
      <c r="I50" s="19">
        <v>218</v>
      </c>
      <c r="J50" s="19">
        <v>2275</v>
      </c>
      <c r="K50" s="19">
        <v>2949</v>
      </c>
      <c r="L50" s="19">
        <v>17433</v>
      </c>
      <c r="M50" s="20">
        <v>8631</v>
      </c>
    </row>
    <row r="51" spans="1:13" ht="15" customHeight="1">
      <c r="A51" s="17" t="s">
        <v>57</v>
      </c>
      <c r="B51" s="18">
        <f t="shared" si="7"/>
        <v>54401</v>
      </c>
      <c r="C51" s="19">
        <v>23250</v>
      </c>
      <c r="D51" s="19">
        <v>290</v>
      </c>
      <c r="E51" s="19">
        <v>865</v>
      </c>
      <c r="F51" s="19">
        <v>20069</v>
      </c>
      <c r="G51" s="19">
        <v>170</v>
      </c>
      <c r="H51" s="19">
        <v>448</v>
      </c>
      <c r="I51" s="19">
        <v>1988</v>
      </c>
      <c r="J51" s="19">
        <v>7219</v>
      </c>
      <c r="K51" s="19">
        <v>102</v>
      </c>
      <c r="L51" s="19">
        <v>16297</v>
      </c>
      <c r="M51" s="20">
        <v>38104</v>
      </c>
    </row>
    <row r="52" spans="1:13" ht="15" customHeight="1">
      <c r="A52" s="17" t="s">
        <v>58</v>
      </c>
      <c r="B52" s="18">
        <f t="shared" si="7"/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0">
        <v>0</v>
      </c>
    </row>
    <row r="53" spans="1:13" ht="15" customHeight="1">
      <c r="A53" s="17" t="s">
        <v>59</v>
      </c>
      <c r="B53" s="18">
        <f t="shared" si="7"/>
        <v>683</v>
      </c>
      <c r="C53" s="19">
        <v>683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683</v>
      </c>
      <c r="M53" s="20">
        <v>0</v>
      </c>
    </row>
    <row r="54" spans="1:13" ht="15" customHeight="1">
      <c r="A54" s="17" t="s">
        <v>60</v>
      </c>
      <c r="B54" s="18">
        <f t="shared" si="7"/>
        <v>318</v>
      </c>
      <c r="C54" s="19">
        <v>318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318</v>
      </c>
      <c r="M54" s="20">
        <v>0</v>
      </c>
    </row>
    <row r="55" spans="1:13" ht="15" customHeight="1">
      <c r="A55" s="21" t="s">
        <v>61</v>
      </c>
      <c r="B55" s="18">
        <f t="shared" si="7"/>
        <v>1851</v>
      </c>
      <c r="C55" s="19">
        <v>0</v>
      </c>
      <c r="D55" s="19">
        <v>0</v>
      </c>
      <c r="E55" s="19">
        <v>0</v>
      </c>
      <c r="F55" s="19">
        <v>0</v>
      </c>
      <c r="G55" s="19">
        <v>185</v>
      </c>
      <c r="H55" s="19">
        <v>532</v>
      </c>
      <c r="I55" s="19">
        <v>0</v>
      </c>
      <c r="J55" s="19">
        <v>1134</v>
      </c>
      <c r="K55" s="19">
        <v>0</v>
      </c>
      <c r="L55" s="19">
        <v>532</v>
      </c>
      <c r="M55" s="20">
        <v>1319</v>
      </c>
    </row>
    <row r="56" spans="1:13" ht="15" customHeight="1">
      <c r="A56" s="28" t="s">
        <v>62</v>
      </c>
      <c r="B56" s="25">
        <f>SUM(B48:B55)</f>
        <v>104104</v>
      </c>
      <c r="C56" s="25">
        <f aca="true" t="shared" si="8" ref="C56:M56">SUM(C48:C55)</f>
        <v>59432</v>
      </c>
      <c r="D56" s="25">
        <f t="shared" si="8"/>
        <v>793</v>
      </c>
      <c r="E56" s="25">
        <f t="shared" si="8"/>
        <v>2613</v>
      </c>
      <c r="F56" s="25">
        <f t="shared" si="8"/>
        <v>20718</v>
      </c>
      <c r="G56" s="25">
        <f t="shared" si="8"/>
        <v>1200</v>
      </c>
      <c r="H56" s="25">
        <f t="shared" si="8"/>
        <v>1592</v>
      </c>
      <c r="I56" s="25">
        <f t="shared" si="8"/>
        <v>2683</v>
      </c>
      <c r="J56" s="25">
        <f t="shared" si="8"/>
        <v>11904</v>
      </c>
      <c r="K56" s="25">
        <f t="shared" si="8"/>
        <v>3169</v>
      </c>
      <c r="L56" s="26">
        <f t="shared" si="8"/>
        <v>49914</v>
      </c>
      <c r="M56" s="29">
        <f t="shared" si="8"/>
        <v>54190</v>
      </c>
    </row>
    <row r="57" spans="1:13" ht="15" customHeight="1">
      <c r="A57" s="17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</row>
    <row r="58" spans="1:13" ht="15" customHeight="1">
      <c r="A58" s="17" t="s">
        <v>63</v>
      </c>
      <c r="B58" s="18">
        <f aca="true" t="shared" si="9" ref="B58:B64">SUM(C58:K58)</f>
        <v>37596</v>
      </c>
      <c r="C58" s="19">
        <v>26795</v>
      </c>
      <c r="D58" s="19">
        <v>246</v>
      </c>
      <c r="E58" s="19">
        <v>651</v>
      </c>
      <c r="F58" s="19">
        <v>795</v>
      </c>
      <c r="G58" s="19">
        <v>0</v>
      </c>
      <c r="H58" s="19">
        <v>579</v>
      </c>
      <c r="I58" s="19">
        <v>1395</v>
      </c>
      <c r="J58" s="19">
        <v>1057</v>
      </c>
      <c r="K58" s="19">
        <v>6078</v>
      </c>
      <c r="L58" s="19">
        <v>13134</v>
      </c>
      <c r="M58" s="20">
        <v>24462</v>
      </c>
    </row>
    <row r="59" spans="1:13" ht="15" customHeight="1">
      <c r="A59" s="17" t="s">
        <v>64</v>
      </c>
      <c r="B59" s="18">
        <f t="shared" si="9"/>
        <v>5797</v>
      </c>
      <c r="C59" s="19">
        <v>2110</v>
      </c>
      <c r="D59" s="19">
        <v>0</v>
      </c>
      <c r="E59" s="19">
        <v>0</v>
      </c>
      <c r="F59" s="19">
        <v>3556</v>
      </c>
      <c r="G59" s="19">
        <v>0</v>
      </c>
      <c r="H59" s="19">
        <v>104</v>
      </c>
      <c r="I59" s="19">
        <v>0</v>
      </c>
      <c r="J59" s="19">
        <v>0</v>
      </c>
      <c r="K59" s="19">
        <v>27</v>
      </c>
      <c r="L59" s="19">
        <v>2215</v>
      </c>
      <c r="M59" s="20">
        <v>3582</v>
      </c>
    </row>
    <row r="60" spans="1:13" ht="15" customHeight="1">
      <c r="A60" s="17" t="s">
        <v>65</v>
      </c>
      <c r="B60" s="18">
        <f t="shared" si="9"/>
        <v>23039</v>
      </c>
      <c r="C60" s="19">
        <v>17684</v>
      </c>
      <c r="D60" s="19">
        <v>0</v>
      </c>
      <c r="E60" s="19">
        <v>0</v>
      </c>
      <c r="F60" s="19">
        <v>2879</v>
      </c>
      <c r="G60" s="19">
        <v>0</v>
      </c>
      <c r="H60" s="19">
        <v>382</v>
      </c>
      <c r="I60" s="19">
        <v>1158</v>
      </c>
      <c r="J60" s="19">
        <v>936</v>
      </c>
      <c r="K60" s="19">
        <v>0</v>
      </c>
      <c r="L60" s="19">
        <v>12535</v>
      </c>
      <c r="M60" s="20">
        <v>10504</v>
      </c>
    </row>
    <row r="61" spans="1:13" ht="15" customHeight="1">
      <c r="A61" s="17" t="s">
        <v>66</v>
      </c>
      <c r="B61" s="18">
        <f t="shared" si="9"/>
        <v>7235</v>
      </c>
      <c r="C61" s="19">
        <v>4455</v>
      </c>
      <c r="D61" s="19">
        <v>0</v>
      </c>
      <c r="E61" s="19">
        <v>110</v>
      </c>
      <c r="F61" s="19">
        <v>1431</v>
      </c>
      <c r="G61" s="19">
        <v>0</v>
      </c>
      <c r="H61" s="19">
        <v>46</v>
      </c>
      <c r="I61" s="19">
        <v>976</v>
      </c>
      <c r="J61" s="19">
        <v>217</v>
      </c>
      <c r="K61" s="19">
        <v>0</v>
      </c>
      <c r="L61" s="19">
        <v>3134</v>
      </c>
      <c r="M61" s="20">
        <v>4101</v>
      </c>
    </row>
    <row r="62" spans="1:13" ht="15" customHeight="1">
      <c r="A62" s="17" t="s">
        <v>67</v>
      </c>
      <c r="B62" s="18">
        <f t="shared" si="9"/>
        <v>26225</v>
      </c>
      <c r="C62" s="19">
        <v>15067</v>
      </c>
      <c r="D62" s="19">
        <v>639</v>
      </c>
      <c r="E62" s="19">
        <v>198</v>
      </c>
      <c r="F62" s="19">
        <v>3293</v>
      </c>
      <c r="G62" s="19">
        <v>704</v>
      </c>
      <c r="H62" s="19">
        <v>306</v>
      </c>
      <c r="I62" s="19">
        <v>4567</v>
      </c>
      <c r="J62" s="19">
        <v>1355</v>
      </c>
      <c r="K62" s="19">
        <v>96</v>
      </c>
      <c r="L62" s="19">
        <v>12771</v>
      </c>
      <c r="M62" s="20">
        <v>13454</v>
      </c>
    </row>
    <row r="63" spans="1:13" ht="15" customHeight="1">
      <c r="A63" s="17" t="s">
        <v>68</v>
      </c>
      <c r="B63" s="18">
        <f t="shared" si="9"/>
        <v>10790</v>
      </c>
      <c r="C63" s="19">
        <v>7457</v>
      </c>
      <c r="D63" s="19">
        <v>0</v>
      </c>
      <c r="E63" s="19">
        <v>320</v>
      </c>
      <c r="F63" s="19">
        <v>1275</v>
      </c>
      <c r="G63" s="19">
        <v>61</v>
      </c>
      <c r="H63" s="19">
        <v>413</v>
      </c>
      <c r="I63" s="19">
        <v>914</v>
      </c>
      <c r="J63" s="19">
        <v>350</v>
      </c>
      <c r="K63" s="19">
        <v>0</v>
      </c>
      <c r="L63" s="19">
        <v>6106</v>
      </c>
      <c r="M63" s="20">
        <v>4684</v>
      </c>
    </row>
    <row r="64" spans="1:13" ht="15" customHeight="1">
      <c r="A64" s="21" t="s">
        <v>69</v>
      </c>
      <c r="B64" s="18">
        <f t="shared" si="9"/>
        <v>800</v>
      </c>
      <c r="C64" s="19">
        <v>169</v>
      </c>
      <c r="D64" s="19">
        <v>0</v>
      </c>
      <c r="E64" s="19">
        <v>297</v>
      </c>
      <c r="F64" s="19">
        <v>0</v>
      </c>
      <c r="G64" s="19">
        <v>265</v>
      </c>
      <c r="H64" s="19">
        <v>0</v>
      </c>
      <c r="I64" s="19">
        <v>0</v>
      </c>
      <c r="J64" s="19">
        <v>0</v>
      </c>
      <c r="K64" s="19">
        <v>69</v>
      </c>
      <c r="L64" s="19">
        <v>238</v>
      </c>
      <c r="M64" s="20">
        <v>562</v>
      </c>
    </row>
    <row r="65" spans="1:13" ht="15" customHeight="1">
      <c r="A65" s="28" t="s">
        <v>70</v>
      </c>
      <c r="B65" s="25">
        <f>SUM(B58:B64)</f>
        <v>111482</v>
      </c>
      <c r="C65" s="25">
        <f aca="true" t="shared" si="10" ref="C65:M65">SUM(C58:C64)</f>
        <v>73737</v>
      </c>
      <c r="D65" s="25">
        <f t="shared" si="10"/>
        <v>885</v>
      </c>
      <c r="E65" s="25">
        <f t="shared" si="10"/>
        <v>1576</v>
      </c>
      <c r="F65" s="25">
        <f t="shared" si="10"/>
        <v>13229</v>
      </c>
      <c r="G65" s="25">
        <f t="shared" si="10"/>
        <v>1030</v>
      </c>
      <c r="H65" s="25">
        <f t="shared" si="10"/>
        <v>1830</v>
      </c>
      <c r="I65" s="25">
        <f t="shared" si="10"/>
        <v>9010</v>
      </c>
      <c r="J65" s="25">
        <f t="shared" si="10"/>
        <v>3915</v>
      </c>
      <c r="K65" s="25">
        <f t="shared" si="10"/>
        <v>6270</v>
      </c>
      <c r="L65" s="26">
        <f t="shared" si="10"/>
        <v>50133</v>
      </c>
      <c r="M65" s="29">
        <f t="shared" si="10"/>
        <v>61349</v>
      </c>
    </row>
    <row r="66" spans="1:13" ht="15" customHeight="1">
      <c r="A66" s="17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0"/>
    </row>
    <row r="67" spans="1:13" ht="15" customHeight="1">
      <c r="A67" s="17" t="s">
        <v>71</v>
      </c>
      <c r="B67" s="18">
        <f>SUM(C67:K67)</f>
        <v>1581</v>
      </c>
      <c r="C67" s="19">
        <v>925</v>
      </c>
      <c r="D67" s="19">
        <v>0</v>
      </c>
      <c r="E67" s="19">
        <v>0</v>
      </c>
      <c r="F67" s="19">
        <v>89</v>
      </c>
      <c r="G67" s="19">
        <v>0</v>
      </c>
      <c r="H67" s="19">
        <v>0</v>
      </c>
      <c r="I67" s="19">
        <v>481</v>
      </c>
      <c r="J67" s="19">
        <v>86</v>
      </c>
      <c r="K67" s="19">
        <v>0</v>
      </c>
      <c r="L67" s="19">
        <v>860</v>
      </c>
      <c r="M67" s="20">
        <v>721</v>
      </c>
    </row>
    <row r="68" spans="1:13" ht="15" customHeight="1">
      <c r="A68" s="17" t="s">
        <v>72</v>
      </c>
      <c r="B68" s="18">
        <f>SUM(C68:K68)</f>
        <v>1234</v>
      </c>
      <c r="C68" s="19">
        <v>941</v>
      </c>
      <c r="D68" s="19">
        <v>0</v>
      </c>
      <c r="E68" s="19">
        <v>0</v>
      </c>
      <c r="F68" s="19">
        <v>293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821</v>
      </c>
      <c r="M68" s="20">
        <v>413</v>
      </c>
    </row>
    <row r="69" spans="1:13" ht="15" customHeight="1">
      <c r="A69" s="21" t="s">
        <v>73</v>
      </c>
      <c r="B69" s="18">
        <f>SUM(C69:K69)</f>
        <v>902</v>
      </c>
      <c r="C69" s="19">
        <v>902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561</v>
      </c>
      <c r="M69" s="20">
        <v>341</v>
      </c>
    </row>
    <row r="70" spans="1:13" ht="15" customHeight="1">
      <c r="A70" s="28" t="s">
        <v>74</v>
      </c>
      <c r="B70" s="25">
        <f>SUM(B67:B69)</f>
        <v>3717</v>
      </c>
      <c r="C70" s="25">
        <f aca="true" t="shared" si="11" ref="C70:M70">SUM(C67:C69)</f>
        <v>2768</v>
      </c>
      <c r="D70" s="25">
        <f t="shared" si="11"/>
        <v>0</v>
      </c>
      <c r="E70" s="25">
        <f t="shared" si="11"/>
        <v>0</v>
      </c>
      <c r="F70" s="25">
        <f t="shared" si="11"/>
        <v>382</v>
      </c>
      <c r="G70" s="25">
        <f t="shared" si="11"/>
        <v>0</v>
      </c>
      <c r="H70" s="25">
        <f t="shared" si="11"/>
        <v>0</v>
      </c>
      <c r="I70" s="25">
        <f t="shared" si="11"/>
        <v>481</v>
      </c>
      <c r="J70" s="25">
        <f t="shared" si="11"/>
        <v>86</v>
      </c>
      <c r="K70" s="25">
        <f t="shared" si="11"/>
        <v>0</v>
      </c>
      <c r="L70" s="26">
        <f t="shared" si="11"/>
        <v>2242</v>
      </c>
      <c r="M70" s="29">
        <f t="shared" si="11"/>
        <v>1475</v>
      </c>
    </row>
    <row r="71" spans="1:13" ht="15" customHeight="1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0"/>
    </row>
    <row r="72" spans="1:13" ht="15" customHeight="1">
      <c r="A72" s="17" t="s">
        <v>75</v>
      </c>
      <c r="B72" s="18">
        <f>SUM(C72:K72)</f>
        <v>1886</v>
      </c>
      <c r="C72" s="19">
        <v>1328</v>
      </c>
      <c r="D72" s="19">
        <v>0</v>
      </c>
      <c r="E72" s="19">
        <v>57</v>
      </c>
      <c r="F72" s="19">
        <v>0</v>
      </c>
      <c r="G72" s="19">
        <v>0</v>
      </c>
      <c r="H72" s="19">
        <v>42</v>
      </c>
      <c r="I72" s="19">
        <v>459</v>
      </c>
      <c r="J72" s="19">
        <v>0</v>
      </c>
      <c r="K72" s="19">
        <v>0</v>
      </c>
      <c r="L72" s="19">
        <v>1427</v>
      </c>
      <c r="M72" s="20">
        <v>459</v>
      </c>
    </row>
    <row r="73" spans="1:13" ht="15" customHeight="1">
      <c r="A73" s="17" t="s">
        <v>76</v>
      </c>
      <c r="B73" s="18">
        <f>SUM(C73:K73)</f>
        <v>1381</v>
      </c>
      <c r="C73" s="19">
        <v>718</v>
      </c>
      <c r="D73" s="19">
        <v>0</v>
      </c>
      <c r="E73" s="19">
        <v>0</v>
      </c>
      <c r="F73" s="19">
        <v>0</v>
      </c>
      <c r="G73" s="19">
        <v>0</v>
      </c>
      <c r="H73" s="19">
        <v>663</v>
      </c>
      <c r="I73" s="19">
        <v>0</v>
      </c>
      <c r="J73" s="19">
        <v>0</v>
      </c>
      <c r="K73" s="19">
        <v>0</v>
      </c>
      <c r="L73" s="19">
        <v>1381</v>
      </c>
      <c r="M73" s="20">
        <v>0</v>
      </c>
    </row>
    <row r="74" spans="1:13" ht="15" customHeight="1">
      <c r="A74" s="17" t="s">
        <v>77</v>
      </c>
      <c r="B74" s="18">
        <f>SUM(C74:K74)</f>
        <v>11300</v>
      </c>
      <c r="C74" s="19">
        <v>4225</v>
      </c>
      <c r="D74" s="19">
        <v>0</v>
      </c>
      <c r="E74" s="19">
        <v>63</v>
      </c>
      <c r="F74" s="19">
        <v>1857</v>
      </c>
      <c r="G74" s="19">
        <v>0</v>
      </c>
      <c r="H74" s="19">
        <v>0</v>
      </c>
      <c r="I74" s="19">
        <v>627</v>
      </c>
      <c r="J74" s="19">
        <v>4511</v>
      </c>
      <c r="K74" s="19">
        <v>17</v>
      </c>
      <c r="L74" s="19">
        <v>5943</v>
      </c>
      <c r="M74" s="20">
        <v>5357</v>
      </c>
    </row>
    <row r="75" spans="1:13" ht="15" customHeight="1">
      <c r="A75" s="17" t="s">
        <v>78</v>
      </c>
      <c r="B75" s="18">
        <f>SUM(C75:K75)</f>
        <v>2148</v>
      </c>
      <c r="C75" s="19">
        <v>1041</v>
      </c>
      <c r="D75" s="19">
        <v>0</v>
      </c>
      <c r="E75" s="19">
        <v>0</v>
      </c>
      <c r="F75" s="19">
        <v>656</v>
      </c>
      <c r="G75" s="19">
        <v>0</v>
      </c>
      <c r="H75" s="19">
        <v>0</v>
      </c>
      <c r="I75" s="19">
        <v>333</v>
      </c>
      <c r="J75" s="19">
        <v>0</v>
      </c>
      <c r="K75" s="19">
        <v>118</v>
      </c>
      <c r="L75" s="19">
        <v>1159</v>
      </c>
      <c r="M75" s="20">
        <v>989</v>
      </c>
    </row>
    <row r="76" spans="1:13" ht="15" customHeight="1">
      <c r="A76" s="21" t="s">
        <v>79</v>
      </c>
      <c r="B76" s="18">
        <f>SUM(C76:K76)</f>
        <v>1226</v>
      </c>
      <c r="C76" s="19">
        <v>361</v>
      </c>
      <c r="D76" s="19">
        <v>0</v>
      </c>
      <c r="E76" s="19">
        <v>0</v>
      </c>
      <c r="F76" s="19">
        <v>0</v>
      </c>
      <c r="G76" s="19">
        <v>0</v>
      </c>
      <c r="H76" s="19">
        <v>277</v>
      </c>
      <c r="I76" s="19">
        <v>426</v>
      </c>
      <c r="J76" s="19">
        <v>162</v>
      </c>
      <c r="K76" s="19">
        <v>0</v>
      </c>
      <c r="L76" s="19">
        <v>1207</v>
      </c>
      <c r="M76" s="20">
        <v>19</v>
      </c>
    </row>
    <row r="77" spans="1:13" ht="15" customHeight="1">
      <c r="A77" s="28" t="s">
        <v>80</v>
      </c>
      <c r="B77" s="25">
        <f>SUM(B72:B76)</f>
        <v>17941</v>
      </c>
      <c r="C77" s="25">
        <f aca="true" t="shared" si="12" ref="C77:M77">SUM(C72:C76)</f>
        <v>7673</v>
      </c>
      <c r="D77" s="25">
        <f t="shared" si="12"/>
        <v>0</v>
      </c>
      <c r="E77" s="25">
        <f t="shared" si="12"/>
        <v>120</v>
      </c>
      <c r="F77" s="25">
        <f t="shared" si="12"/>
        <v>2513</v>
      </c>
      <c r="G77" s="25">
        <f t="shared" si="12"/>
        <v>0</v>
      </c>
      <c r="H77" s="25">
        <f t="shared" si="12"/>
        <v>982</v>
      </c>
      <c r="I77" s="25">
        <f t="shared" si="12"/>
        <v>1845</v>
      </c>
      <c r="J77" s="25">
        <f t="shared" si="12"/>
        <v>4673</v>
      </c>
      <c r="K77" s="25">
        <f t="shared" si="12"/>
        <v>135</v>
      </c>
      <c r="L77" s="26">
        <f t="shared" si="12"/>
        <v>11117</v>
      </c>
      <c r="M77" s="29">
        <f t="shared" si="12"/>
        <v>6824</v>
      </c>
    </row>
    <row r="78" spans="1:13" ht="15" customHeight="1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0"/>
    </row>
    <row r="79" spans="1:13" ht="15" customHeight="1">
      <c r="A79" s="17" t="s">
        <v>81</v>
      </c>
      <c r="B79" s="18">
        <f aca="true" t="shared" si="13" ref="B79:B85">SUM(C79:K79)</f>
        <v>14204</v>
      </c>
      <c r="C79" s="19">
        <v>8887</v>
      </c>
      <c r="D79" s="19">
        <v>845</v>
      </c>
      <c r="E79" s="19">
        <v>478</v>
      </c>
      <c r="F79" s="19">
        <v>402</v>
      </c>
      <c r="G79" s="19">
        <v>14</v>
      </c>
      <c r="H79" s="19">
        <v>918</v>
      </c>
      <c r="I79" s="19">
        <v>1439</v>
      </c>
      <c r="J79" s="19">
        <v>1107</v>
      </c>
      <c r="K79" s="19">
        <v>114</v>
      </c>
      <c r="L79" s="19">
        <v>8418</v>
      </c>
      <c r="M79" s="20">
        <v>5786</v>
      </c>
    </row>
    <row r="80" spans="1:13" ht="15" customHeight="1">
      <c r="A80" s="17" t="s">
        <v>82</v>
      </c>
      <c r="B80" s="18">
        <f t="shared" si="13"/>
        <v>3826</v>
      </c>
      <c r="C80" s="19">
        <v>1004</v>
      </c>
      <c r="D80" s="19">
        <v>0</v>
      </c>
      <c r="E80" s="19">
        <v>0</v>
      </c>
      <c r="F80" s="19">
        <v>683</v>
      </c>
      <c r="G80" s="19">
        <v>0</v>
      </c>
      <c r="H80" s="19">
        <v>1286</v>
      </c>
      <c r="I80" s="19">
        <v>36</v>
      </c>
      <c r="J80" s="19">
        <v>617</v>
      </c>
      <c r="K80" s="19">
        <v>200</v>
      </c>
      <c r="L80" s="19">
        <v>0</v>
      </c>
      <c r="M80" s="20">
        <v>3826</v>
      </c>
    </row>
    <row r="81" spans="1:13" ht="15" customHeight="1">
      <c r="A81" s="17" t="s">
        <v>83</v>
      </c>
      <c r="B81" s="18">
        <f t="shared" si="13"/>
        <v>14503</v>
      </c>
      <c r="C81" s="19">
        <v>2656</v>
      </c>
      <c r="D81" s="19">
        <v>191</v>
      </c>
      <c r="E81" s="19">
        <v>476</v>
      </c>
      <c r="F81" s="19">
        <v>0</v>
      </c>
      <c r="G81" s="19">
        <v>1419</v>
      </c>
      <c r="H81" s="19">
        <v>0</v>
      </c>
      <c r="I81" s="19">
        <v>2260</v>
      </c>
      <c r="J81" s="19">
        <v>6397</v>
      </c>
      <c r="K81" s="19">
        <v>1104</v>
      </c>
      <c r="L81" s="19">
        <v>2981</v>
      </c>
      <c r="M81" s="20">
        <v>11522</v>
      </c>
    </row>
    <row r="82" spans="1:13" ht="15" customHeight="1">
      <c r="A82" s="17" t="s">
        <v>84</v>
      </c>
      <c r="B82" s="18">
        <f t="shared" si="13"/>
        <v>5698</v>
      </c>
      <c r="C82" s="19">
        <v>4292</v>
      </c>
      <c r="D82" s="19">
        <v>472</v>
      </c>
      <c r="E82" s="19">
        <v>0</v>
      </c>
      <c r="F82" s="19">
        <v>0</v>
      </c>
      <c r="G82" s="19">
        <v>0</v>
      </c>
      <c r="H82" s="19">
        <v>729</v>
      </c>
      <c r="I82" s="19">
        <v>186</v>
      </c>
      <c r="J82" s="19">
        <v>0</v>
      </c>
      <c r="K82" s="19">
        <v>19</v>
      </c>
      <c r="L82" s="19">
        <v>3801</v>
      </c>
      <c r="M82" s="20">
        <v>1897</v>
      </c>
    </row>
    <row r="83" spans="1:13" ht="15" customHeight="1">
      <c r="A83" s="17" t="s">
        <v>85</v>
      </c>
      <c r="B83" s="18">
        <f t="shared" si="13"/>
        <v>6815</v>
      </c>
      <c r="C83" s="19">
        <v>2540</v>
      </c>
      <c r="D83" s="19">
        <v>0</v>
      </c>
      <c r="E83" s="19">
        <v>0</v>
      </c>
      <c r="F83" s="19">
        <v>141</v>
      </c>
      <c r="G83" s="19">
        <v>0</v>
      </c>
      <c r="H83" s="19">
        <v>0</v>
      </c>
      <c r="I83" s="19">
        <v>4134</v>
      </c>
      <c r="J83" s="19">
        <v>0</v>
      </c>
      <c r="K83" s="19">
        <v>0</v>
      </c>
      <c r="L83" s="19">
        <v>1860</v>
      </c>
      <c r="M83" s="20">
        <v>4955</v>
      </c>
    </row>
    <row r="84" spans="1:13" ht="15" customHeight="1">
      <c r="A84" s="17" t="s">
        <v>86</v>
      </c>
      <c r="B84" s="18">
        <f t="shared" si="13"/>
        <v>1331</v>
      </c>
      <c r="C84" s="19">
        <v>136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689</v>
      </c>
      <c r="J84" s="19">
        <v>506</v>
      </c>
      <c r="K84" s="19">
        <v>0</v>
      </c>
      <c r="L84" s="19">
        <v>436</v>
      </c>
      <c r="M84" s="20">
        <v>895</v>
      </c>
    </row>
    <row r="85" spans="1:13" ht="15" customHeight="1">
      <c r="A85" s="21" t="s">
        <v>87</v>
      </c>
      <c r="B85" s="18">
        <f t="shared" si="13"/>
        <v>446</v>
      </c>
      <c r="C85" s="19">
        <v>342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104</v>
      </c>
      <c r="J85" s="19">
        <v>0</v>
      </c>
      <c r="K85" s="19">
        <v>0</v>
      </c>
      <c r="L85" s="19">
        <v>446</v>
      </c>
      <c r="M85" s="20">
        <v>0</v>
      </c>
    </row>
    <row r="86" spans="1:13" ht="15" customHeight="1">
      <c r="A86" s="28" t="s">
        <v>88</v>
      </c>
      <c r="B86" s="25">
        <f>SUM(B79:B85)</f>
        <v>46823</v>
      </c>
      <c r="C86" s="25">
        <f aca="true" t="shared" si="14" ref="C86:M86">SUM(C79:C85)</f>
        <v>19857</v>
      </c>
      <c r="D86" s="25">
        <f t="shared" si="14"/>
        <v>1508</v>
      </c>
      <c r="E86" s="25">
        <f t="shared" si="14"/>
        <v>954</v>
      </c>
      <c r="F86" s="25">
        <f t="shared" si="14"/>
        <v>1226</v>
      </c>
      <c r="G86" s="25">
        <f t="shared" si="14"/>
        <v>1433</v>
      </c>
      <c r="H86" s="25">
        <f t="shared" si="14"/>
        <v>2933</v>
      </c>
      <c r="I86" s="25">
        <f t="shared" si="14"/>
        <v>8848</v>
      </c>
      <c r="J86" s="25">
        <f t="shared" si="14"/>
        <v>8627</v>
      </c>
      <c r="K86" s="25">
        <f t="shared" si="14"/>
        <v>1437</v>
      </c>
      <c r="L86" s="26">
        <f t="shared" si="14"/>
        <v>17942</v>
      </c>
      <c r="M86" s="29">
        <f t="shared" si="14"/>
        <v>28881</v>
      </c>
    </row>
    <row r="87" spans="1:13" ht="15" customHeight="1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20"/>
    </row>
    <row r="88" spans="1:13" ht="15" customHeight="1">
      <c r="A88" s="17" t="s">
        <v>89</v>
      </c>
      <c r="B88" s="18">
        <f aca="true" t="shared" si="15" ref="B88:B94">SUM(C88:K88)</f>
        <v>7756</v>
      </c>
      <c r="C88" s="19">
        <v>6162</v>
      </c>
      <c r="D88" s="19">
        <v>41</v>
      </c>
      <c r="E88" s="19">
        <v>95</v>
      </c>
      <c r="F88" s="19">
        <v>916</v>
      </c>
      <c r="G88" s="19">
        <v>0</v>
      </c>
      <c r="H88" s="19">
        <v>0</v>
      </c>
      <c r="I88" s="19">
        <v>0</v>
      </c>
      <c r="J88" s="19">
        <v>542</v>
      </c>
      <c r="K88" s="19">
        <v>0</v>
      </c>
      <c r="L88" s="19">
        <v>3934</v>
      </c>
      <c r="M88" s="20">
        <v>3822</v>
      </c>
    </row>
    <row r="89" spans="1:13" ht="15" customHeight="1">
      <c r="A89" s="17" t="s">
        <v>90</v>
      </c>
      <c r="B89" s="18">
        <f t="shared" si="15"/>
        <v>22938</v>
      </c>
      <c r="C89" s="19">
        <v>6336</v>
      </c>
      <c r="D89" s="19">
        <v>212</v>
      </c>
      <c r="E89" s="19">
        <v>213</v>
      </c>
      <c r="F89" s="19">
        <v>14151</v>
      </c>
      <c r="G89" s="19">
        <v>0</v>
      </c>
      <c r="H89" s="19">
        <v>0</v>
      </c>
      <c r="I89" s="19">
        <v>0</v>
      </c>
      <c r="J89" s="19">
        <v>1980</v>
      </c>
      <c r="K89" s="19">
        <v>46</v>
      </c>
      <c r="L89" s="19">
        <v>5935</v>
      </c>
      <c r="M89" s="20">
        <v>17003</v>
      </c>
    </row>
    <row r="90" spans="1:13" ht="15" customHeight="1">
      <c r="A90" s="17" t="s">
        <v>91</v>
      </c>
      <c r="B90" s="18">
        <f t="shared" si="15"/>
        <v>18017</v>
      </c>
      <c r="C90" s="19">
        <v>9231</v>
      </c>
      <c r="D90" s="19">
        <v>307</v>
      </c>
      <c r="E90" s="19">
        <v>279</v>
      </c>
      <c r="F90" s="19">
        <v>191</v>
      </c>
      <c r="G90" s="19">
        <v>0</v>
      </c>
      <c r="H90" s="19">
        <v>1618</v>
      </c>
      <c r="I90" s="19">
        <v>3999</v>
      </c>
      <c r="J90" s="19">
        <v>1661</v>
      </c>
      <c r="K90" s="19">
        <v>731</v>
      </c>
      <c r="L90" s="19">
        <v>7183</v>
      </c>
      <c r="M90" s="20">
        <v>10834</v>
      </c>
    </row>
    <row r="91" spans="1:13" ht="15" customHeight="1">
      <c r="A91" s="17" t="s">
        <v>92</v>
      </c>
      <c r="B91" s="18">
        <f t="shared" si="15"/>
        <v>1784</v>
      </c>
      <c r="C91" s="19">
        <v>404</v>
      </c>
      <c r="D91" s="19">
        <v>250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1130</v>
      </c>
      <c r="K91" s="19">
        <v>0</v>
      </c>
      <c r="L91" s="19">
        <v>1784</v>
      </c>
      <c r="M91" s="20">
        <v>0</v>
      </c>
    </row>
    <row r="92" spans="1:13" ht="15" customHeight="1">
      <c r="A92" s="17" t="s">
        <v>93</v>
      </c>
      <c r="B92" s="18">
        <f t="shared" si="15"/>
        <v>14131</v>
      </c>
      <c r="C92" s="19">
        <v>8861</v>
      </c>
      <c r="D92" s="19">
        <v>0</v>
      </c>
      <c r="E92" s="19">
        <v>0</v>
      </c>
      <c r="F92" s="19">
        <v>2616</v>
      </c>
      <c r="G92" s="19">
        <v>0</v>
      </c>
      <c r="H92" s="19">
        <v>273</v>
      </c>
      <c r="I92" s="19">
        <v>0</v>
      </c>
      <c r="J92" s="19">
        <v>2144</v>
      </c>
      <c r="K92" s="19">
        <v>237</v>
      </c>
      <c r="L92" s="19">
        <v>8213</v>
      </c>
      <c r="M92" s="20">
        <v>5918</v>
      </c>
    </row>
    <row r="93" spans="1:13" ht="15" customHeight="1">
      <c r="A93" s="17" t="s">
        <v>94</v>
      </c>
      <c r="B93" s="18">
        <f t="shared" si="15"/>
        <v>8061</v>
      </c>
      <c r="C93" s="19">
        <v>2616</v>
      </c>
      <c r="D93" s="19">
        <v>0</v>
      </c>
      <c r="E93" s="19">
        <v>0</v>
      </c>
      <c r="F93" s="19">
        <v>1589</v>
      </c>
      <c r="G93" s="19">
        <v>1008</v>
      </c>
      <c r="H93" s="19">
        <v>0</v>
      </c>
      <c r="I93" s="19">
        <v>934</v>
      </c>
      <c r="J93" s="19">
        <v>1377</v>
      </c>
      <c r="K93" s="19">
        <v>537</v>
      </c>
      <c r="L93" s="19">
        <v>3970</v>
      </c>
      <c r="M93" s="20">
        <v>4091</v>
      </c>
    </row>
    <row r="94" spans="1:13" ht="15" customHeight="1">
      <c r="A94" s="21" t="s">
        <v>95</v>
      </c>
      <c r="B94" s="18">
        <f t="shared" si="15"/>
        <v>180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180</v>
      </c>
      <c r="L94" s="19">
        <v>0</v>
      </c>
      <c r="M94" s="20">
        <v>180</v>
      </c>
    </row>
    <row r="95" spans="1:13" ht="15" customHeight="1">
      <c r="A95" s="28" t="s">
        <v>96</v>
      </c>
      <c r="B95" s="25">
        <f>SUM(B88:B94)</f>
        <v>72867</v>
      </c>
      <c r="C95" s="25">
        <f aca="true" t="shared" si="16" ref="C95:M95">SUM(C88:C94)</f>
        <v>33610</v>
      </c>
      <c r="D95" s="25">
        <f t="shared" si="16"/>
        <v>810</v>
      </c>
      <c r="E95" s="25">
        <f t="shared" si="16"/>
        <v>587</v>
      </c>
      <c r="F95" s="25">
        <f t="shared" si="16"/>
        <v>19463</v>
      </c>
      <c r="G95" s="25">
        <f t="shared" si="16"/>
        <v>1008</v>
      </c>
      <c r="H95" s="25">
        <f t="shared" si="16"/>
        <v>1891</v>
      </c>
      <c r="I95" s="25">
        <f t="shared" si="16"/>
        <v>4933</v>
      </c>
      <c r="J95" s="25">
        <f t="shared" si="16"/>
        <v>8834</v>
      </c>
      <c r="K95" s="25">
        <f t="shared" si="16"/>
        <v>1731</v>
      </c>
      <c r="L95" s="26">
        <f t="shared" si="16"/>
        <v>31019</v>
      </c>
      <c r="M95" s="29">
        <f t="shared" si="16"/>
        <v>41848</v>
      </c>
    </row>
    <row r="96" spans="1:13" ht="15" customHeight="1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20"/>
    </row>
    <row r="97" spans="1:13" ht="15" customHeight="1">
      <c r="A97" s="17" t="s">
        <v>97</v>
      </c>
      <c r="B97" s="18">
        <f>SUM(C97:K97)</f>
        <v>37484</v>
      </c>
      <c r="C97" s="19">
        <v>14068</v>
      </c>
      <c r="D97" s="19">
        <v>0</v>
      </c>
      <c r="E97" s="19">
        <v>673</v>
      </c>
      <c r="F97" s="19">
        <v>15979</v>
      </c>
      <c r="G97" s="19">
        <v>20</v>
      </c>
      <c r="H97" s="19">
        <v>0</v>
      </c>
      <c r="I97" s="19">
        <v>1789</v>
      </c>
      <c r="J97" s="19">
        <v>4923</v>
      </c>
      <c r="K97" s="19">
        <v>32</v>
      </c>
      <c r="L97" s="19">
        <v>10984</v>
      </c>
      <c r="M97" s="20">
        <v>26500</v>
      </c>
    </row>
    <row r="98" spans="1:13" ht="15" customHeight="1">
      <c r="A98" s="21" t="s">
        <v>98</v>
      </c>
      <c r="B98" s="18">
        <f>SUM(C98:K98)</f>
        <v>774</v>
      </c>
      <c r="C98" s="19">
        <v>690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84</v>
      </c>
      <c r="K98" s="19">
        <v>0</v>
      </c>
      <c r="L98" s="19">
        <v>774</v>
      </c>
      <c r="M98" s="20">
        <v>0</v>
      </c>
    </row>
    <row r="99" spans="1:13" ht="15" customHeight="1">
      <c r="A99" s="28" t="s">
        <v>99</v>
      </c>
      <c r="B99" s="25">
        <f>SUM(B97:B98)</f>
        <v>38258</v>
      </c>
      <c r="C99" s="25">
        <f aca="true" t="shared" si="17" ref="C99:M99">SUM(C97:C98)</f>
        <v>14758</v>
      </c>
      <c r="D99" s="25">
        <f t="shared" si="17"/>
        <v>0</v>
      </c>
      <c r="E99" s="25">
        <f t="shared" si="17"/>
        <v>673</v>
      </c>
      <c r="F99" s="25">
        <f t="shared" si="17"/>
        <v>15979</v>
      </c>
      <c r="G99" s="25">
        <f t="shared" si="17"/>
        <v>20</v>
      </c>
      <c r="H99" s="25">
        <f t="shared" si="17"/>
        <v>0</v>
      </c>
      <c r="I99" s="25">
        <f t="shared" si="17"/>
        <v>1789</v>
      </c>
      <c r="J99" s="25">
        <f t="shared" si="17"/>
        <v>5007</v>
      </c>
      <c r="K99" s="25">
        <f t="shared" si="17"/>
        <v>32</v>
      </c>
      <c r="L99" s="26">
        <f t="shared" si="17"/>
        <v>11758</v>
      </c>
      <c r="M99" s="29">
        <f t="shared" si="17"/>
        <v>26500</v>
      </c>
    </row>
    <row r="100" spans="1:13" ht="15" customHeight="1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0"/>
    </row>
    <row r="101" spans="1:13" ht="15" customHeight="1">
      <c r="A101" s="21" t="s">
        <v>100</v>
      </c>
      <c r="B101" s="18">
        <f>SUM(C101:K101)</f>
        <v>6138</v>
      </c>
      <c r="C101" s="19">
        <v>5045</v>
      </c>
      <c r="D101" s="19">
        <v>221</v>
      </c>
      <c r="E101" s="19">
        <v>0</v>
      </c>
      <c r="F101" s="19">
        <v>571</v>
      </c>
      <c r="G101" s="19">
        <v>0</v>
      </c>
      <c r="H101" s="19">
        <v>0</v>
      </c>
      <c r="I101" s="19">
        <v>301</v>
      </c>
      <c r="J101" s="19">
        <v>0</v>
      </c>
      <c r="K101" s="19">
        <v>0</v>
      </c>
      <c r="L101" s="19">
        <v>3967</v>
      </c>
      <c r="M101" s="20">
        <v>2171</v>
      </c>
    </row>
    <row r="102" spans="1:13" ht="15" customHeight="1">
      <c r="A102" s="28" t="s">
        <v>101</v>
      </c>
      <c r="B102" s="25">
        <f>SUM(B101)</f>
        <v>6138</v>
      </c>
      <c r="C102" s="25">
        <f aca="true" t="shared" si="18" ref="C102:M102">SUM(C101)</f>
        <v>5045</v>
      </c>
      <c r="D102" s="25">
        <f t="shared" si="18"/>
        <v>221</v>
      </c>
      <c r="E102" s="25">
        <f t="shared" si="18"/>
        <v>0</v>
      </c>
      <c r="F102" s="25">
        <f t="shared" si="18"/>
        <v>571</v>
      </c>
      <c r="G102" s="25">
        <f t="shared" si="18"/>
        <v>0</v>
      </c>
      <c r="H102" s="25">
        <f t="shared" si="18"/>
        <v>0</v>
      </c>
      <c r="I102" s="25">
        <f t="shared" si="18"/>
        <v>301</v>
      </c>
      <c r="J102" s="25">
        <f t="shared" si="18"/>
        <v>0</v>
      </c>
      <c r="K102" s="25">
        <f t="shared" si="18"/>
        <v>0</v>
      </c>
      <c r="L102" s="26">
        <f t="shared" si="18"/>
        <v>3967</v>
      </c>
      <c r="M102" s="29">
        <f t="shared" si="18"/>
        <v>2171</v>
      </c>
    </row>
    <row r="103" spans="1:13" ht="15" customHeight="1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</row>
    <row r="104" spans="1:13" ht="15" customHeight="1">
      <c r="A104" s="17" t="s">
        <v>102</v>
      </c>
      <c r="B104" s="18">
        <f aca="true" t="shared" si="19" ref="B104:B114">SUM(C104:K104)</f>
        <v>5794</v>
      </c>
      <c r="C104" s="19">
        <v>4543</v>
      </c>
      <c r="D104" s="19">
        <v>173</v>
      </c>
      <c r="E104" s="19">
        <v>0</v>
      </c>
      <c r="F104" s="19">
        <v>217</v>
      </c>
      <c r="G104" s="19">
        <v>282</v>
      </c>
      <c r="H104" s="19">
        <v>0</v>
      </c>
      <c r="I104" s="19">
        <v>213</v>
      </c>
      <c r="J104" s="19">
        <v>40</v>
      </c>
      <c r="K104" s="19">
        <v>326</v>
      </c>
      <c r="L104" s="19">
        <v>4729</v>
      </c>
      <c r="M104" s="20">
        <v>1065</v>
      </c>
    </row>
    <row r="105" spans="1:13" ht="15" customHeight="1">
      <c r="A105" s="17" t="s">
        <v>103</v>
      </c>
      <c r="B105" s="18">
        <f t="shared" si="19"/>
        <v>230</v>
      </c>
      <c r="C105" s="19">
        <v>230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91</v>
      </c>
      <c r="M105" s="20">
        <v>139</v>
      </c>
    </row>
    <row r="106" spans="1:13" ht="15" customHeight="1">
      <c r="A106" s="17" t="s">
        <v>104</v>
      </c>
      <c r="B106" s="18">
        <f t="shared" si="19"/>
        <v>4638</v>
      </c>
      <c r="C106" s="19">
        <v>1879</v>
      </c>
      <c r="D106" s="19">
        <v>0</v>
      </c>
      <c r="E106" s="19">
        <v>310</v>
      </c>
      <c r="F106" s="19">
        <v>583</v>
      </c>
      <c r="G106" s="19">
        <v>0</v>
      </c>
      <c r="H106" s="19">
        <v>0</v>
      </c>
      <c r="I106" s="19">
        <v>210</v>
      </c>
      <c r="J106" s="19">
        <v>0</v>
      </c>
      <c r="K106" s="19">
        <v>1656</v>
      </c>
      <c r="L106" s="19">
        <v>3487</v>
      </c>
      <c r="M106" s="20">
        <v>1151</v>
      </c>
    </row>
    <row r="107" spans="1:13" ht="15" customHeight="1">
      <c r="A107" s="17" t="s">
        <v>105</v>
      </c>
      <c r="B107" s="18">
        <f t="shared" si="19"/>
        <v>3193</v>
      </c>
      <c r="C107" s="19">
        <v>2636</v>
      </c>
      <c r="D107" s="19">
        <v>68</v>
      </c>
      <c r="E107" s="19">
        <v>65</v>
      </c>
      <c r="F107" s="19">
        <v>0</v>
      </c>
      <c r="G107" s="19">
        <v>0</v>
      </c>
      <c r="H107" s="19">
        <v>121</v>
      </c>
      <c r="I107" s="19">
        <v>0</v>
      </c>
      <c r="J107" s="19">
        <v>303</v>
      </c>
      <c r="K107" s="19">
        <v>0</v>
      </c>
      <c r="L107" s="19">
        <v>2743</v>
      </c>
      <c r="M107" s="20">
        <v>450</v>
      </c>
    </row>
    <row r="108" spans="1:13" ht="15" customHeight="1">
      <c r="A108" s="17" t="s">
        <v>106</v>
      </c>
      <c r="B108" s="18">
        <f t="shared" si="19"/>
        <v>9977</v>
      </c>
      <c r="C108" s="19">
        <v>5011</v>
      </c>
      <c r="D108" s="19">
        <v>0</v>
      </c>
      <c r="E108" s="19">
        <v>0</v>
      </c>
      <c r="F108" s="19">
        <v>0</v>
      </c>
      <c r="G108" s="19">
        <v>0</v>
      </c>
      <c r="H108" s="19">
        <v>88</v>
      </c>
      <c r="I108" s="19">
        <v>0</v>
      </c>
      <c r="J108" s="19">
        <v>3754</v>
      </c>
      <c r="K108" s="19">
        <v>1124</v>
      </c>
      <c r="L108" s="19">
        <v>5193</v>
      </c>
      <c r="M108" s="20">
        <v>4784</v>
      </c>
    </row>
    <row r="109" spans="1:13" ht="15" customHeight="1">
      <c r="A109" s="17" t="s">
        <v>107</v>
      </c>
      <c r="B109" s="18">
        <f t="shared" si="19"/>
        <v>4268</v>
      </c>
      <c r="C109" s="19">
        <v>2399</v>
      </c>
      <c r="D109" s="19">
        <v>0</v>
      </c>
      <c r="E109" s="19">
        <v>851</v>
      </c>
      <c r="F109" s="19">
        <v>0</v>
      </c>
      <c r="G109" s="19">
        <v>0</v>
      </c>
      <c r="H109" s="19">
        <v>76</v>
      </c>
      <c r="I109" s="19">
        <v>901</v>
      </c>
      <c r="J109" s="19">
        <v>41</v>
      </c>
      <c r="K109" s="19">
        <v>0</v>
      </c>
      <c r="L109" s="19">
        <v>2016</v>
      </c>
      <c r="M109" s="20">
        <v>2252</v>
      </c>
    </row>
    <row r="110" spans="1:13" ht="15" customHeight="1">
      <c r="A110" s="17" t="s">
        <v>108</v>
      </c>
      <c r="B110" s="18">
        <f t="shared" si="19"/>
        <v>4847</v>
      </c>
      <c r="C110" s="19">
        <v>3994</v>
      </c>
      <c r="D110" s="19">
        <v>409</v>
      </c>
      <c r="E110" s="19">
        <v>52</v>
      </c>
      <c r="F110" s="19">
        <v>150</v>
      </c>
      <c r="G110" s="19">
        <v>0</v>
      </c>
      <c r="H110" s="19">
        <v>187</v>
      </c>
      <c r="I110" s="19">
        <v>55</v>
      </c>
      <c r="J110" s="19">
        <v>0</v>
      </c>
      <c r="K110" s="19">
        <v>0</v>
      </c>
      <c r="L110" s="19">
        <v>3908</v>
      </c>
      <c r="M110" s="20">
        <v>939</v>
      </c>
    </row>
    <row r="111" spans="1:13" ht="15" customHeight="1">
      <c r="A111" s="17" t="s">
        <v>109</v>
      </c>
      <c r="B111" s="18">
        <f t="shared" si="19"/>
        <v>9122</v>
      </c>
      <c r="C111" s="19">
        <v>2818</v>
      </c>
      <c r="D111" s="19">
        <v>0</v>
      </c>
      <c r="E111" s="19">
        <v>0</v>
      </c>
      <c r="F111" s="19">
        <v>0</v>
      </c>
      <c r="G111" s="19">
        <v>0</v>
      </c>
      <c r="H111" s="19">
        <v>1997</v>
      </c>
      <c r="I111" s="19">
        <v>3424</v>
      </c>
      <c r="J111" s="19">
        <v>647</v>
      </c>
      <c r="K111" s="19">
        <v>236</v>
      </c>
      <c r="L111" s="19">
        <v>2819</v>
      </c>
      <c r="M111" s="20">
        <v>6303</v>
      </c>
    </row>
    <row r="112" spans="1:13" ht="15" customHeight="1">
      <c r="A112" s="17" t="s">
        <v>110</v>
      </c>
      <c r="B112" s="18">
        <f t="shared" si="19"/>
        <v>6488</v>
      </c>
      <c r="C112" s="19">
        <v>3696</v>
      </c>
      <c r="D112" s="19">
        <v>309</v>
      </c>
      <c r="E112" s="19">
        <v>0</v>
      </c>
      <c r="F112" s="19">
        <v>1481</v>
      </c>
      <c r="G112" s="19">
        <v>0</v>
      </c>
      <c r="H112" s="19">
        <v>0</v>
      </c>
      <c r="I112" s="19">
        <v>0</v>
      </c>
      <c r="J112" s="19">
        <v>639</v>
      </c>
      <c r="K112" s="19">
        <v>363</v>
      </c>
      <c r="L112" s="19">
        <v>2626</v>
      </c>
      <c r="M112" s="20">
        <v>3862</v>
      </c>
    </row>
    <row r="113" spans="1:13" ht="15" customHeight="1">
      <c r="A113" s="17" t="s">
        <v>111</v>
      </c>
      <c r="B113" s="18">
        <f t="shared" si="19"/>
        <v>191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191</v>
      </c>
      <c r="I113" s="19">
        <v>0</v>
      </c>
      <c r="J113" s="19">
        <v>0</v>
      </c>
      <c r="K113" s="19">
        <v>0</v>
      </c>
      <c r="L113" s="19">
        <v>0</v>
      </c>
      <c r="M113" s="20">
        <v>191</v>
      </c>
    </row>
    <row r="114" spans="1:13" ht="15" customHeight="1">
      <c r="A114" s="21" t="s">
        <v>112</v>
      </c>
      <c r="B114" s="18">
        <f t="shared" si="19"/>
        <v>2974</v>
      </c>
      <c r="C114" s="19">
        <v>188</v>
      </c>
      <c r="D114" s="19">
        <v>173</v>
      </c>
      <c r="E114" s="19">
        <v>0</v>
      </c>
      <c r="F114" s="19">
        <v>0</v>
      </c>
      <c r="G114" s="19">
        <v>0</v>
      </c>
      <c r="H114" s="19">
        <v>0</v>
      </c>
      <c r="I114" s="19">
        <v>1025</v>
      </c>
      <c r="J114" s="19">
        <v>1588</v>
      </c>
      <c r="K114" s="19">
        <v>0</v>
      </c>
      <c r="L114" s="19">
        <v>1386</v>
      </c>
      <c r="M114" s="20">
        <v>1588</v>
      </c>
    </row>
    <row r="115" spans="1:13" ht="15" customHeight="1">
      <c r="A115" s="28" t="s">
        <v>113</v>
      </c>
      <c r="B115" s="25">
        <f>SUM(B104:B114)</f>
        <v>51722</v>
      </c>
      <c r="C115" s="25">
        <f aca="true" t="shared" si="20" ref="C115:M115">SUM(C104:C114)</f>
        <v>27394</v>
      </c>
      <c r="D115" s="25">
        <f t="shared" si="20"/>
        <v>1132</v>
      </c>
      <c r="E115" s="25">
        <f t="shared" si="20"/>
        <v>1278</v>
      </c>
      <c r="F115" s="25">
        <f t="shared" si="20"/>
        <v>2431</v>
      </c>
      <c r="G115" s="25">
        <f t="shared" si="20"/>
        <v>282</v>
      </c>
      <c r="H115" s="25">
        <f t="shared" si="20"/>
        <v>2660</v>
      </c>
      <c r="I115" s="25">
        <f t="shared" si="20"/>
        <v>5828</v>
      </c>
      <c r="J115" s="25">
        <f t="shared" si="20"/>
        <v>7012</v>
      </c>
      <c r="K115" s="25">
        <f t="shared" si="20"/>
        <v>3705</v>
      </c>
      <c r="L115" s="26">
        <f t="shared" si="20"/>
        <v>28998</v>
      </c>
      <c r="M115" s="29">
        <f t="shared" si="20"/>
        <v>22724</v>
      </c>
    </row>
    <row r="116" spans="1:13" ht="15" customHeight="1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20"/>
    </row>
    <row r="117" spans="1:13" ht="15" customHeight="1">
      <c r="A117" s="17" t="s">
        <v>114</v>
      </c>
      <c r="B117" s="18">
        <f>SUM(C117:K117)</f>
        <v>11195</v>
      </c>
      <c r="C117" s="19">
        <v>7758</v>
      </c>
      <c r="D117" s="19">
        <v>0</v>
      </c>
      <c r="E117" s="19">
        <v>479</v>
      </c>
      <c r="F117" s="19">
        <v>325</v>
      </c>
      <c r="G117" s="19">
        <v>34</v>
      </c>
      <c r="H117" s="19">
        <v>1631</v>
      </c>
      <c r="I117" s="19">
        <v>942</v>
      </c>
      <c r="J117" s="19">
        <v>26</v>
      </c>
      <c r="K117" s="19">
        <v>0</v>
      </c>
      <c r="L117" s="19">
        <v>7783</v>
      </c>
      <c r="M117" s="20">
        <v>3412</v>
      </c>
    </row>
    <row r="118" spans="1:13" ht="15" customHeight="1">
      <c r="A118" s="17" t="s">
        <v>115</v>
      </c>
      <c r="B118" s="18">
        <f>SUM(C118:K118)</f>
        <v>8064</v>
      </c>
      <c r="C118" s="19">
        <v>1286</v>
      </c>
      <c r="D118" s="19">
        <v>0</v>
      </c>
      <c r="E118" s="19">
        <v>0</v>
      </c>
      <c r="F118" s="19">
        <v>5950</v>
      </c>
      <c r="G118" s="19">
        <v>0</v>
      </c>
      <c r="H118" s="19">
        <v>0</v>
      </c>
      <c r="I118" s="19">
        <v>0</v>
      </c>
      <c r="J118" s="19">
        <v>828</v>
      </c>
      <c r="K118" s="19">
        <v>0</v>
      </c>
      <c r="L118" s="19">
        <v>1997</v>
      </c>
      <c r="M118" s="20">
        <v>6067</v>
      </c>
    </row>
    <row r="119" spans="1:13" ht="15" customHeight="1">
      <c r="A119" s="17" t="s">
        <v>116</v>
      </c>
      <c r="B119" s="18">
        <f>SUM(C119:K119)</f>
        <v>13073</v>
      </c>
      <c r="C119" s="19">
        <v>5287</v>
      </c>
      <c r="D119" s="19">
        <v>569</v>
      </c>
      <c r="E119" s="19">
        <v>53</v>
      </c>
      <c r="F119" s="19">
        <v>830</v>
      </c>
      <c r="G119" s="19">
        <v>332</v>
      </c>
      <c r="H119" s="19">
        <v>0</v>
      </c>
      <c r="I119" s="19">
        <v>353</v>
      </c>
      <c r="J119" s="19">
        <v>5547</v>
      </c>
      <c r="K119" s="19">
        <v>102</v>
      </c>
      <c r="L119" s="19">
        <v>4751</v>
      </c>
      <c r="M119" s="20">
        <v>8322</v>
      </c>
    </row>
    <row r="120" spans="1:13" ht="15" customHeight="1">
      <c r="A120" s="17" t="s">
        <v>117</v>
      </c>
      <c r="B120" s="18">
        <f>SUM(C120:K120)</f>
        <v>6348</v>
      </c>
      <c r="C120" s="19">
        <v>5485</v>
      </c>
      <c r="D120" s="19">
        <v>68</v>
      </c>
      <c r="E120" s="19">
        <v>0</v>
      </c>
      <c r="F120" s="19">
        <v>632</v>
      </c>
      <c r="G120" s="19">
        <v>0</v>
      </c>
      <c r="H120" s="19">
        <v>40</v>
      </c>
      <c r="I120" s="19">
        <v>0</v>
      </c>
      <c r="J120" s="19">
        <v>0</v>
      </c>
      <c r="K120" s="19">
        <v>123</v>
      </c>
      <c r="L120" s="19">
        <v>4671</v>
      </c>
      <c r="M120" s="20">
        <v>1677</v>
      </c>
    </row>
    <row r="121" spans="1:13" ht="15" customHeight="1">
      <c r="A121" s="21" t="s">
        <v>118</v>
      </c>
      <c r="B121" s="18">
        <f>SUM(C121:K121)</f>
        <v>625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625</v>
      </c>
      <c r="L121" s="19">
        <v>625</v>
      </c>
      <c r="M121" s="20">
        <v>0</v>
      </c>
    </row>
    <row r="122" spans="1:13" ht="15" customHeight="1">
      <c r="A122" s="28" t="s">
        <v>119</v>
      </c>
      <c r="B122" s="25">
        <f>SUM(B117:B121)</f>
        <v>39305</v>
      </c>
      <c r="C122" s="25">
        <f aca="true" t="shared" si="21" ref="C122:M122">SUM(C117:C121)</f>
        <v>19816</v>
      </c>
      <c r="D122" s="25">
        <f t="shared" si="21"/>
        <v>637</v>
      </c>
      <c r="E122" s="25">
        <f t="shared" si="21"/>
        <v>532</v>
      </c>
      <c r="F122" s="25">
        <f t="shared" si="21"/>
        <v>7737</v>
      </c>
      <c r="G122" s="25">
        <f t="shared" si="21"/>
        <v>366</v>
      </c>
      <c r="H122" s="25">
        <f t="shared" si="21"/>
        <v>1671</v>
      </c>
      <c r="I122" s="25">
        <f t="shared" si="21"/>
        <v>1295</v>
      </c>
      <c r="J122" s="25">
        <f t="shared" si="21"/>
        <v>6401</v>
      </c>
      <c r="K122" s="25">
        <f t="shared" si="21"/>
        <v>850</v>
      </c>
      <c r="L122" s="26">
        <f t="shared" si="21"/>
        <v>19827</v>
      </c>
      <c r="M122" s="29">
        <f t="shared" si="21"/>
        <v>19478</v>
      </c>
    </row>
    <row r="123" spans="1:13" ht="15" customHeight="1">
      <c r="A123" s="17"/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/>
    </row>
    <row r="124" spans="1:13" ht="15" customHeight="1">
      <c r="A124" s="17" t="s">
        <v>120</v>
      </c>
      <c r="B124" s="18">
        <f aca="true" t="shared" si="22" ref="B124:B131">SUM(C124:K124)</f>
        <v>2812</v>
      </c>
      <c r="C124" s="19">
        <v>1153</v>
      </c>
      <c r="D124" s="19">
        <v>0</v>
      </c>
      <c r="E124" s="19">
        <v>480</v>
      </c>
      <c r="F124" s="19">
        <v>489</v>
      </c>
      <c r="G124" s="19">
        <v>0</v>
      </c>
      <c r="H124" s="19">
        <v>339</v>
      </c>
      <c r="I124" s="19">
        <v>351</v>
      </c>
      <c r="J124" s="19">
        <v>0</v>
      </c>
      <c r="K124" s="19">
        <v>0</v>
      </c>
      <c r="L124" s="19">
        <v>1504</v>
      </c>
      <c r="M124" s="20">
        <v>1308</v>
      </c>
    </row>
    <row r="125" spans="1:13" ht="15" customHeight="1">
      <c r="A125" s="17" t="s">
        <v>121</v>
      </c>
      <c r="B125" s="18">
        <f t="shared" si="22"/>
        <v>5784</v>
      </c>
      <c r="C125" s="19">
        <v>2443</v>
      </c>
      <c r="D125" s="19">
        <v>0</v>
      </c>
      <c r="E125" s="19">
        <v>1752</v>
      </c>
      <c r="F125" s="19">
        <v>0</v>
      </c>
      <c r="G125" s="19">
        <v>0</v>
      </c>
      <c r="H125" s="19">
        <v>0</v>
      </c>
      <c r="I125" s="19">
        <v>33</v>
      </c>
      <c r="J125" s="19">
        <v>1268</v>
      </c>
      <c r="K125" s="19">
        <v>288</v>
      </c>
      <c r="L125" s="19">
        <v>2455</v>
      </c>
      <c r="M125" s="20">
        <v>3329</v>
      </c>
    </row>
    <row r="126" spans="1:13" ht="15" customHeight="1">
      <c r="A126" s="17" t="s">
        <v>122</v>
      </c>
      <c r="B126" s="18">
        <f t="shared" si="22"/>
        <v>7531</v>
      </c>
      <c r="C126" s="19">
        <v>2115</v>
      </c>
      <c r="D126" s="19">
        <v>325</v>
      </c>
      <c r="E126" s="19">
        <v>3688</v>
      </c>
      <c r="F126" s="19">
        <v>330</v>
      </c>
      <c r="G126" s="19">
        <v>1073</v>
      </c>
      <c r="H126" s="19">
        <v>0</v>
      </c>
      <c r="I126" s="19">
        <v>0</v>
      </c>
      <c r="J126" s="19">
        <v>0</v>
      </c>
      <c r="K126" s="19">
        <v>0</v>
      </c>
      <c r="L126" s="19">
        <v>1899</v>
      </c>
      <c r="M126" s="20">
        <v>5632</v>
      </c>
    </row>
    <row r="127" spans="1:13" ht="15" customHeight="1">
      <c r="A127" s="17" t="s">
        <v>123</v>
      </c>
      <c r="B127" s="18">
        <f t="shared" si="22"/>
        <v>8667</v>
      </c>
      <c r="C127" s="19">
        <v>328</v>
      </c>
      <c r="D127" s="19">
        <v>723</v>
      </c>
      <c r="E127" s="19">
        <v>476</v>
      </c>
      <c r="F127" s="19">
        <v>0</v>
      </c>
      <c r="G127" s="19">
        <v>0</v>
      </c>
      <c r="H127" s="19">
        <v>617</v>
      </c>
      <c r="I127" s="19">
        <v>3548</v>
      </c>
      <c r="J127" s="19">
        <v>1739</v>
      </c>
      <c r="K127" s="19">
        <v>1236</v>
      </c>
      <c r="L127" s="19">
        <v>1051</v>
      </c>
      <c r="M127" s="20">
        <v>7616</v>
      </c>
    </row>
    <row r="128" spans="1:13" ht="15" customHeight="1">
      <c r="A128" s="17" t="s">
        <v>124</v>
      </c>
      <c r="B128" s="18">
        <f t="shared" si="22"/>
        <v>2086</v>
      </c>
      <c r="C128" s="19">
        <v>1590</v>
      </c>
      <c r="D128" s="19">
        <v>0</v>
      </c>
      <c r="E128" s="19">
        <v>0</v>
      </c>
      <c r="F128" s="19">
        <v>496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1496</v>
      </c>
      <c r="M128" s="20">
        <v>590</v>
      </c>
    </row>
    <row r="129" spans="1:13" ht="15" customHeight="1">
      <c r="A129" s="17" t="s">
        <v>125</v>
      </c>
      <c r="B129" s="18">
        <f t="shared" si="22"/>
        <v>2864</v>
      </c>
      <c r="C129" s="19">
        <v>443</v>
      </c>
      <c r="D129" s="19">
        <v>0</v>
      </c>
      <c r="E129" s="19">
        <v>249</v>
      </c>
      <c r="F129" s="19">
        <v>0</v>
      </c>
      <c r="G129" s="19">
        <v>296</v>
      </c>
      <c r="H129" s="19">
        <v>0</v>
      </c>
      <c r="I129" s="19">
        <v>1715</v>
      </c>
      <c r="J129" s="19">
        <v>0</v>
      </c>
      <c r="K129" s="19">
        <v>161</v>
      </c>
      <c r="L129" s="19">
        <v>900</v>
      </c>
      <c r="M129" s="20">
        <v>1964</v>
      </c>
    </row>
    <row r="130" spans="1:13" ht="15" customHeight="1">
      <c r="A130" s="17" t="s">
        <v>126</v>
      </c>
      <c r="B130" s="18">
        <f t="shared" si="22"/>
        <v>1219</v>
      </c>
      <c r="C130" s="19">
        <v>1032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51</v>
      </c>
      <c r="J130" s="19">
        <v>0</v>
      </c>
      <c r="K130" s="19">
        <v>136</v>
      </c>
      <c r="L130" s="19">
        <v>1017</v>
      </c>
      <c r="M130" s="20">
        <v>202</v>
      </c>
    </row>
    <row r="131" spans="1:13" ht="15" customHeight="1">
      <c r="A131" s="21" t="s">
        <v>127</v>
      </c>
      <c r="B131" s="18">
        <f t="shared" si="22"/>
        <v>1156</v>
      </c>
      <c r="C131" s="19">
        <v>355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801</v>
      </c>
      <c r="K131" s="19">
        <v>0</v>
      </c>
      <c r="L131" s="19">
        <v>801</v>
      </c>
      <c r="M131" s="20">
        <v>355</v>
      </c>
    </row>
    <row r="132" spans="1:13" ht="15" customHeight="1">
      <c r="A132" s="28" t="s">
        <v>128</v>
      </c>
      <c r="B132" s="25">
        <f>SUM(B124:B131)</f>
        <v>32119</v>
      </c>
      <c r="C132" s="25">
        <f aca="true" t="shared" si="23" ref="C132:M132">SUM(C124:C131)</f>
        <v>9459</v>
      </c>
      <c r="D132" s="25">
        <f t="shared" si="23"/>
        <v>1048</v>
      </c>
      <c r="E132" s="25">
        <f t="shared" si="23"/>
        <v>6645</v>
      </c>
      <c r="F132" s="25">
        <f t="shared" si="23"/>
        <v>1315</v>
      </c>
      <c r="G132" s="25">
        <f t="shared" si="23"/>
        <v>1369</v>
      </c>
      <c r="H132" s="25">
        <f t="shared" si="23"/>
        <v>956</v>
      </c>
      <c r="I132" s="25">
        <f t="shared" si="23"/>
        <v>5698</v>
      </c>
      <c r="J132" s="25">
        <f t="shared" si="23"/>
        <v>3808</v>
      </c>
      <c r="K132" s="25">
        <f t="shared" si="23"/>
        <v>1821</v>
      </c>
      <c r="L132" s="26">
        <f t="shared" si="23"/>
        <v>11123</v>
      </c>
      <c r="M132" s="29">
        <f t="shared" si="23"/>
        <v>20996</v>
      </c>
    </row>
    <row r="133" spans="1:13" ht="15" customHeight="1">
      <c r="A133" s="17"/>
      <c r="B133" s="18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20"/>
    </row>
    <row r="134" spans="1:13" ht="15" customHeight="1">
      <c r="A134" s="17" t="s">
        <v>129</v>
      </c>
      <c r="B134" s="18">
        <f aca="true" t="shared" si="24" ref="B134:B139">SUM(C134:K134)</f>
        <v>20576</v>
      </c>
      <c r="C134" s="19">
        <v>11476</v>
      </c>
      <c r="D134" s="19">
        <v>820</v>
      </c>
      <c r="E134" s="19">
        <v>183</v>
      </c>
      <c r="F134" s="19">
        <v>5665</v>
      </c>
      <c r="G134" s="19">
        <v>229</v>
      </c>
      <c r="H134" s="19">
        <v>35</v>
      </c>
      <c r="I134" s="19">
        <v>1803</v>
      </c>
      <c r="J134" s="19">
        <v>123</v>
      </c>
      <c r="K134" s="19">
        <v>242</v>
      </c>
      <c r="L134" s="19">
        <v>11927</v>
      </c>
      <c r="M134" s="20">
        <v>8649</v>
      </c>
    </row>
    <row r="135" spans="1:13" ht="15" customHeight="1">
      <c r="A135" s="17" t="s">
        <v>130</v>
      </c>
      <c r="B135" s="18">
        <f t="shared" si="24"/>
        <v>13565</v>
      </c>
      <c r="C135" s="19">
        <v>9173</v>
      </c>
      <c r="D135" s="19">
        <v>0</v>
      </c>
      <c r="E135" s="19">
        <v>770</v>
      </c>
      <c r="F135" s="19">
        <v>121</v>
      </c>
      <c r="G135" s="19">
        <v>25</v>
      </c>
      <c r="H135" s="19">
        <v>1157</v>
      </c>
      <c r="I135" s="19">
        <v>587</v>
      </c>
      <c r="J135" s="19">
        <v>154</v>
      </c>
      <c r="K135" s="19">
        <v>1578</v>
      </c>
      <c r="L135" s="19">
        <v>8427</v>
      </c>
      <c r="M135" s="20">
        <v>5138</v>
      </c>
    </row>
    <row r="136" spans="1:13" ht="15" customHeight="1">
      <c r="A136" s="17" t="s">
        <v>131</v>
      </c>
      <c r="B136" s="18">
        <f t="shared" si="24"/>
        <v>300</v>
      </c>
      <c r="C136" s="19">
        <v>183</v>
      </c>
      <c r="D136" s="19">
        <v>117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117</v>
      </c>
      <c r="M136" s="20">
        <v>183</v>
      </c>
    </row>
    <row r="137" spans="1:13" ht="15" customHeight="1">
      <c r="A137" s="17" t="s">
        <v>132</v>
      </c>
      <c r="B137" s="18">
        <f t="shared" si="24"/>
        <v>523</v>
      </c>
      <c r="C137" s="19">
        <v>523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523</v>
      </c>
      <c r="M137" s="20">
        <v>0</v>
      </c>
    </row>
    <row r="138" spans="1:13" ht="15" customHeight="1">
      <c r="A138" s="17" t="s">
        <v>133</v>
      </c>
      <c r="B138" s="18">
        <f t="shared" si="24"/>
        <v>8385</v>
      </c>
      <c r="C138" s="19">
        <v>5090</v>
      </c>
      <c r="D138" s="19">
        <v>595</v>
      </c>
      <c r="E138" s="19">
        <v>0</v>
      </c>
      <c r="F138" s="19">
        <v>723</v>
      </c>
      <c r="G138" s="19">
        <v>263</v>
      </c>
      <c r="H138" s="19">
        <v>431</v>
      </c>
      <c r="I138" s="19">
        <v>359</v>
      </c>
      <c r="J138" s="19">
        <v>225</v>
      </c>
      <c r="K138" s="19">
        <v>699</v>
      </c>
      <c r="L138" s="19">
        <v>5442</v>
      </c>
      <c r="M138" s="20">
        <v>2943</v>
      </c>
    </row>
    <row r="139" spans="1:13" ht="15" customHeight="1">
      <c r="A139" s="21" t="s">
        <v>134</v>
      </c>
      <c r="B139" s="18">
        <f t="shared" si="24"/>
        <v>15463</v>
      </c>
      <c r="C139" s="19">
        <v>2369</v>
      </c>
      <c r="D139" s="19">
        <v>0</v>
      </c>
      <c r="E139" s="19">
        <v>0</v>
      </c>
      <c r="F139" s="19">
        <v>0</v>
      </c>
      <c r="G139" s="19">
        <v>0</v>
      </c>
      <c r="H139" s="19">
        <v>706</v>
      </c>
      <c r="I139" s="19">
        <v>4745</v>
      </c>
      <c r="J139" s="19">
        <v>7387</v>
      </c>
      <c r="K139" s="19">
        <v>256</v>
      </c>
      <c r="L139" s="19">
        <v>3470</v>
      </c>
      <c r="M139" s="20">
        <v>11993</v>
      </c>
    </row>
    <row r="140" spans="1:13" ht="15" customHeight="1">
      <c r="A140" s="28" t="s">
        <v>135</v>
      </c>
      <c r="B140" s="25">
        <f>SUM(B134:B139)</f>
        <v>58812</v>
      </c>
      <c r="C140" s="25">
        <f aca="true" t="shared" si="25" ref="C140:M140">SUM(C134:C139)</f>
        <v>28814</v>
      </c>
      <c r="D140" s="25">
        <f t="shared" si="25"/>
        <v>1532</v>
      </c>
      <c r="E140" s="25">
        <f t="shared" si="25"/>
        <v>953</v>
      </c>
      <c r="F140" s="25">
        <f t="shared" si="25"/>
        <v>6509</v>
      </c>
      <c r="G140" s="25">
        <f t="shared" si="25"/>
        <v>517</v>
      </c>
      <c r="H140" s="25">
        <f t="shared" si="25"/>
        <v>2329</v>
      </c>
      <c r="I140" s="25">
        <f t="shared" si="25"/>
        <v>7494</v>
      </c>
      <c r="J140" s="25">
        <f t="shared" si="25"/>
        <v>7889</v>
      </c>
      <c r="K140" s="25">
        <f t="shared" si="25"/>
        <v>2775</v>
      </c>
      <c r="L140" s="26">
        <f t="shared" si="25"/>
        <v>29906</v>
      </c>
      <c r="M140" s="29">
        <f t="shared" si="25"/>
        <v>28906</v>
      </c>
    </row>
    <row r="141" spans="1:13" ht="15" customHeight="1">
      <c r="A141" s="17"/>
      <c r="B141" s="18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20"/>
    </row>
    <row r="142" spans="1:13" ht="15" customHeight="1">
      <c r="A142" s="30" t="s">
        <v>136</v>
      </c>
      <c r="B142" s="18">
        <f>+B27+B32+B36+B40+B46+B56+B65+B70+B77+B86+B95+B99+B102+B115+B122+B132+B140</f>
        <v>911815</v>
      </c>
      <c r="C142" s="18">
        <f aca="true" t="shared" si="26" ref="C142:M142">+C27+C32+C36+C40+C46+C56+C65+C70+C77+C86+C95+C99+C102+C115+C122+C132+C140</f>
        <v>484867</v>
      </c>
      <c r="D142" s="18">
        <f t="shared" si="26"/>
        <v>12942</v>
      </c>
      <c r="E142" s="18">
        <f t="shared" si="26"/>
        <v>21655</v>
      </c>
      <c r="F142" s="18">
        <f t="shared" si="26"/>
        <v>129766</v>
      </c>
      <c r="G142" s="18">
        <f t="shared" si="26"/>
        <v>8948</v>
      </c>
      <c r="H142" s="18">
        <f t="shared" si="26"/>
        <v>36828</v>
      </c>
      <c r="I142" s="18">
        <f t="shared" si="26"/>
        <v>63906</v>
      </c>
      <c r="J142" s="18">
        <f t="shared" si="26"/>
        <v>122662</v>
      </c>
      <c r="K142" s="18">
        <f t="shared" si="26"/>
        <v>30241</v>
      </c>
      <c r="L142" s="19">
        <f t="shared" si="26"/>
        <v>396530</v>
      </c>
      <c r="M142" s="31">
        <f t="shared" si="26"/>
        <v>515285</v>
      </c>
    </row>
    <row r="143" spans="1:13" ht="15" customHeight="1">
      <c r="A143" s="30"/>
      <c r="B143" s="18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20"/>
    </row>
    <row r="144" spans="1:13" ht="15" customHeight="1" thickBot="1">
      <c r="A144" s="7" t="s">
        <v>137</v>
      </c>
      <c r="B144" s="32">
        <f>+B21+B142</f>
        <v>2842247</v>
      </c>
      <c r="C144" s="32">
        <f aca="true" t="shared" si="27" ref="C144:M144">+C21+C142</f>
        <v>1588204</v>
      </c>
      <c r="D144" s="32">
        <f t="shared" si="27"/>
        <v>74272</v>
      </c>
      <c r="E144" s="32">
        <f t="shared" si="27"/>
        <v>34136</v>
      </c>
      <c r="F144" s="32">
        <f t="shared" si="27"/>
        <v>283320</v>
      </c>
      <c r="G144" s="32">
        <f t="shared" si="27"/>
        <v>37618</v>
      </c>
      <c r="H144" s="32">
        <f t="shared" si="27"/>
        <v>170025</v>
      </c>
      <c r="I144" s="32">
        <f t="shared" si="27"/>
        <v>292237</v>
      </c>
      <c r="J144" s="32">
        <f t="shared" si="27"/>
        <v>313156</v>
      </c>
      <c r="K144" s="32">
        <f t="shared" si="27"/>
        <v>49279</v>
      </c>
      <c r="L144" s="33">
        <f t="shared" si="27"/>
        <v>1137054</v>
      </c>
      <c r="M144" s="34">
        <f t="shared" si="27"/>
        <v>1705193</v>
      </c>
    </row>
    <row r="146" ht="15" customHeight="1">
      <c r="A146" s="1" t="s">
        <v>169</v>
      </c>
    </row>
    <row r="147" ht="15" customHeight="1">
      <c r="A147" s="1" t="s">
        <v>170</v>
      </c>
    </row>
    <row r="148" ht="15" customHeight="1">
      <c r="A148" s="1" t="s">
        <v>171</v>
      </c>
    </row>
    <row r="149" ht="15" customHeight="1">
      <c r="A149" s="1" t="s">
        <v>172</v>
      </c>
    </row>
  </sheetData>
  <mergeCells count="2">
    <mergeCell ref="C3:K3"/>
    <mergeCell ref="L3:M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E9" sqref="E9"/>
    </sheetView>
  </sheetViews>
  <sheetFormatPr defaultColWidth="9.00390625" defaultRowHeight="15" customHeight="1"/>
  <cols>
    <col min="1" max="1" width="10.625" style="1" customWidth="1"/>
    <col min="2" max="2" width="9.375" style="1" bestFit="1" customWidth="1"/>
    <col min="3" max="6" width="7.625" style="1" customWidth="1"/>
    <col min="7" max="7" width="9.375" style="1" bestFit="1" customWidth="1"/>
    <col min="8" max="9" width="7.625" style="1" customWidth="1"/>
    <col min="10" max="12" width="9.375" style="1" bestFit="1" customWidth="1"/>
    <col min="13" max="14" width="7.625" style="1" customWidth="1"/>
    <col min="15" max="15" width="9.375" style="1" bestFit="1" customWidth="1"/>
    <col min="16" max="16384" width="7.625" style="1" customWidth="1"/>
  </cols>
  <sheetData>
    <row r="1" spans="1:9" ht="18" customHeight="1">
      <c r="A1" s="1" t="s">
        <v>138</v>
      </c>
      <c r="E1" s="2" t="s">
        <v>139</v>
      </c>
      <c r="I1" s="1" t="s">
        <v>140</v>
      </c>
    </row>
    <row r="2" ht="15" customHeight="1" thickBot="1">
      <c r="Q2" s="3" t="s">
        <v>2</v>
      </c>
    </row>
    <row r="3" spans="1:17" s="6" customFormat="1" ht="15" customHeight="1">
      <c r="A3" s="4"/>
      <c r="B3" s="5"/>
      <c r="C3" s="47" t="s">
        <v>141</v>
      </c>
      <c r="D3" s="48"/>
      <c r="E3" s="48"/>
      <c r="F3" s="48"/>
      <c r="G3" s="48"/>
      <c r="H3" s="48"/>
      <c r="I3" s="48"/>
      <c r="J3" s="49"/>
      <c r="K3" s="47" t="s">
        <v>142</v>
      </c>
      <c r="L3" s="48"/>
      <c r="M3" s="48"/>
      <c r="N3" s="48"/>
      <c r="O3" s="48"/>
      <c r="P3" s="48"/>
      <c r="Q3" s="50"/>
    </row>
    <row r="4" spans="1:17" s="6" customFormat="1" ht="15" customHeight="1">
      <c r="A4" s="35"/>
      <c r="B4" s="36" t="s">
        <v>5</v>
      </c>
      <c r="C4" s="51" t="s">
        <v>143</v>
      </c>
      <c r="D4" s="52"/>
      <c r="E4" s="52"/>
      <c r="F4" s="53"/>
      <c r="G4" s="51" t="s">
        <v>144</v>
      </c>
      <c r="H4" s="52"/>
      <c r="I4" s="52"/>
      <c r="J4" s="53"/>
      <c r="K4" s="37"/>
      <c r="L4" s="37"/>
      <c r="M4" s="37" t="s">
        <v>145</v>
      </c>
      <c r="N4" s="37" t="s">
        <v>146</v>
      </c>
      <c r="O4" s="37"/>
      <c r="P4" s="37" t="s">
        <v>147</v>
      </c>
      <c r="Q4" s="38"/>
    </row>
    <row r="5" spans="1:17" s="6" customFormat="1" ht="15" customHeight="1" thickBot="1">
      <c r="A5" s="7"/>
      <c r="B5" s="8"/>
      <c r="C5" s="9" t="s">
        <v>148</v>
      </c>
      <c r="D5" s="9" t="s">
        <v>149</v>
      </c>
      <c r="E5" s="9" t="s">
        <v>150</v>
      </c>
      <c r="F5" s="9" t="s">
        <v>151</v>
      </c>
      <c r="G5" s="9" t="s">
        <v>152</v>
      </c>
      <c r="H5" s="9" t="s">
        <v>153</v>
      </c>
      <c r="I5" s="9" t="s">
        <v>154</v>
      </c>
      <c r="J5" s="9" t="s">
        <v>155</v>
      </c>
      <c r="K5" s="9" t="s">
        <v>15</v>
      </c>
      <c r="L5" s="9" t="s">
        <v>16</v>
      </c>
      <c r="M5" s="9" t="s">
        <v>156</v>
      </c>
      <c r="N5" s="9" t="s">
        <v>156</v>
      </c>
      <c r="O5" s="9" t="s">
        <v>157</v>
      </c>
      <c r="P5" s="9" t="s">
        <v>158</v>
      </c>
      <c r="Q5" s="39" t="s">
        <v>14</v>
      </c>
    </row>
    <row r="6" spans="1:17" ht="15" customHeight="1">
      <c r="A6" s="13" t="s">
        <v>6</v>
      </c>
      <c r="B6" s="14">
        <f>+C6+G6</f>
        <v>1648695</v>
      </c>
      <c r="C6" s="15">
        <f>SUM(D6:F6)</f>
        <v>26079</v>
      </c>
      <c r="D6" s="15">
        <v>4266</v>
      </c>
      <c r="E6" s="15">
        <v>9755</v>
      </c>
      <c r="F6" s="15">
        <v>12058</v>
      </c>
      <c r="G6" s="15">
        <f>SUM(H6:J6)</f>
        <v>1622616</v>
      </c>
      <c r="H6" s="19">
        <v>256880</v>
      </c>
      <c r="I6" s="19">
        <v>4066</v>
      </c>
      <c r="J6" s="19">
        <v>1361670</v>
      </c>
      <c r="K6" s="19">
        <v>1070259</v>
      </c>
      <c r="L6" s="15">
        <f>SUM(M6:Q6)</f>
        <v>578436</v>
      </c>
      <c r="M6" s="19">
        <v>37225</v>
      </c>
      <c r="N6" s="19">
        <v>134023</v>
      </c>
      <c r="O6" s="19">
        <v>407052</v>
      </c>
      <c r="P6" s="19">
        <v>136</v>
      </c>
      <c r="Q6" s="20">
        <v>0</v>
      </c>
    </row>
    <row r="7" spans="1:17" ht="15" customHeight="1">
      <c r="A7" s="17" t="s">
        <v>7</v>
      </c>
      <c r="B7" s="18">
        <f>+C7+G7</f>
        <v>76455</v>
      </c>
      <c r="C7" s="19">
        <f>SUM(D7:F7)</f>
        <v>442</v>
      </c>
      <c r="D7" s="19">
        <v>325</v>
      </c>
      <c r="E7" s="19">
        <v>117</v>
      </c>
      <c r="F7" s="19">
        <v>0</v>
      </c>
      <c r="G7" s="19">
        <f>SUM(H7:J7)</f>
        <v>76013</v>
      </c>
      <c r="H7" s="19">
        <v>8627</v>
      </c>
      <c r="I7" s="19">
        <v>3601</v>
      </c>
      <c r="J7" s="19">
        <v>63785</v>
      </c>
      <c r="K7" s="19">
        <v>25831</v>
      </c>
      <c r="L7" s="19">
        <f>SUM(M7:Q7)</f>
        <v>50624</v>
      </c>
      <c r="M7" s="19">
        <v>1188</v>
      </c>
      <c r="N7" s="19">
        <v>10140</v>
      </c>
      <c r="O7" s="19">
        <v>39296</v>
      </c>
      <c r="P7" s="19">
        <v>0</v>
      </c>
      <c r="Q7" s="20">
        <v>0</v>
      </c>
    </row>
    <row r="8" spans="1:17" ht="15" customHeight="1">
      <c r="A8" s="17" t="s">
        <v>8</v>
      </c>
      <c r="B8" s="18">
        <f aca="true" t="shared" si="0" ref="B8:B17">+C8+G8</f>
        <v>34874</v>
      </c>
      <c r="C8" s="19">
        <f aca="true" t="shared" si="1" ref="C8:C19">SUM(D8:F8)</f>
        <v>135</v>
      </c>
      <c r="D8" s="19">
        <v>0</v>
      </c>
      <c r="E8" s="19">
        <v>37</v>
      </c>
      <c r="F8" s="19">
        <v>98</v>
      </c>
      <c r="G8" s="19">
        <f aca="true" t="shared" si="2" ref="G8:G19">SUM(H8:J8)</f>
        <v>34739</v>
      </c>
      <c r="H8" s="19">
        <v>1124</v>
      </c>
      <c r="I8" s="19">
        <v>11683</v>
      </c>
      <c r="J8" s="19">
        <v>21932</v>
      </c>
      <c r="K8" s="19">
        <v>4545</v>
      </c>
      <c r="L8" s="19">
        <f aca="true" t="shared" si="3" ref="L8:L17">SUM(M8:Q8)</f>
        <v>30329</v>
      </c>
      <c r="M8" s="19">
        <v>0</v>
      </c>
      <c r="N8" s="19">
        <v>0</v>
      </c>
      <c r="O8" s="19">
        <v>30329</v>
      </c>
      <c r="P8" s="19">
        <v>0</v>
      </c>
      <c r="Q8" s="20">
        <v>0</v>
      </c>
    </row>
    <row r="9" spans="1:17" ht="15" customHeight="1">
      <c r="A9" s="17" t="s">
        <v>9</v>
      </c>
      <c r="B9" s="18">
        <f t="shared" si="0"/>
        <v>290724</v>
      </c>
      <c r="C9" s="19">
        <f t="shared" si="1"/>
        <v>1671</v>
      </c>
      <c r="D9" s="19">
        <v>0</v>
      </c>
      <c r="E9" s="19">
        <v>107</v>
      </c>
      <c r="F9" s="19">
        <v>1564</v>
      </c>
      <c r="G9" s="19">
        <f t="shared" si="2"/>
        <v>289053</v>
      </c>
      <c r="H9" s="19">
        <v>265814</v>
      </c>
      <c r="I9" s="19">
        <v>2830</v>
      </c>
      <c r="J9" s="19">
        <v>20409</v>
      </c>
      <c r="K9" s="19">
        <v>6422</v>
      </c>
      <c r="L9" s="19">
        <f t="shared" si="3"/>
        <v>284302</v>
      </c>
      <c r="M9" s="19">
        <v>0</v>
      </c>
      <c r="N9" s="19">
        <v>4573</v>
      </c>
      <c r="O9" s="19">
        <v>279716</v>
      </c>
      <c r="P9" s="19">
        <v>13</v>
      </c>
      <c r="Q9" s="20">
        <v>0</v>
      </c>
    </row>
    <row r="10" spans="1:17" ht="15" customHeight="1">
      <c r="A10" s="17" t="s">
        <v>10</v>
      </c>
      <c r="B10" s="18">
        <f t="shared" si="0"/>
        <v>37717</v>
      </c>
      <c r="C10" s="19">
        <f t="shared" si="1"/>
        <v>5072</v>
      </c>
      <c r="D10" s="19">
        <v>916</v>
      </c>
      <c r="E10" s="19">
        <v>40</v>
      </c>
      <c r="F10" s="19">
        <v>4116</v>
      </c>
      <c r="G10" s="19">
        <f t="shared" si="2"/>
        <v>32645</v>
      </c>
      <c r="H10" s="19">
        <v>22085</v>
      </c>
      <c r="I10" s="19">
        <v>8786</v>
      </c>
      <c r="J10" s="19">
        <v>1774</v>
      </c>
      <c r="K10" s="19">
        <v>1844</v>
      </c>
      <c r="L10" s="19">
        <f t="shared" si="3"/>
        <v>35873</v>
      </c>
      <c r="M10" s="19">
        <v>14</v>
      </c>
      <c r="N10" s="19">
        <v>15869</v>
      </c>
      <c r="O10" s="19">
        <v>19990</v>
      </c>
      <c r="P10" s="19">
        <v>0</v>
      </c>
      <c r="Q10" s="20">
        <v>0</v>
      </c>
    </row>
    <row r="11" spans="1:17" ht="15" customHeight="1">
      <c r="A11" s="17" t="s">
        <v>11</v>
      </c>
      <c r="B11" s="18">
        <f t="shared" si="0"/>
        <v>174014</v>
      </c>
      <c r="C11" s="19">
        <f t="shared" si="1"/>
        <v>1991</v>
      </c>
      <c r="D11" s="19">
        <v>0</v>
      </c>
      <c r="E11" s="19">
        <v>35</v>
      </c>
      <c r="F11" s="19">
        <v>1956</v>
      </c>
      <c r="G11" s="19">
        <f t="shared" si="2"/>
        <v>172023</v>
      </c>
      <c r="H11" s="19">
        <v>146381</v>
      </c>
      <c r="I11" s="19">
        <v>2342</v>
      </c>
      <c r="J11" s="19">
        <v>23300</v>
      </c>
      <c r="K11" s="19">
        <v>15411</v>
      </c>
      <c r="L11" s="19">
        <f t="shared" si="3"/>
        <v>158603</v>
      </c>
      <c r="M11" s="19">
        <v>0</v>
      </c>
      <c r="N11" s="19">
        <v>524</v>
      </c>
      <c r="O11" s="19">
        <v>158049</v>
      </c>
      <c r="P11" s="19">
        <v>30</v>
      </c>
      <c r="Q11" s="20">
        <v>0</v>
      </c>
    </row>
    <row r="12" spans="1:17" ht="15" customHeight="1">
      <c r="A12" s="17" t="s">
        <v>159</v>
      </c>
      <c r="B12" s="18">
        <f t="shared" si="0"/>
        <v>302205</v>
      </c>
      <c r="C12" s="19">
        <f t="shared" si="1"/>
        <v>94720</v>
      </c>
      <c r="D12" s="19">
        <v>152</v>
      </c>
      <c r="E12" s="19">
        <v>58599</v>
      </c>
      <c r="F12" s="19">
        <v>35969</v>
      </c>
      <c r="G12" s="19">
        <f t="shared" si="2"/>
        <v>207485</v>
      </c>
      <c r="H12" s="19">
        <v>121727</v>
      </c>
      <c r="I12" s="19">
        <v>49939</v>
      </c>
      <c r="J12" s="19">
        <v>35819</v>
      </c>
      <c r="K12" s="19">
        <v>22483</v>
      </c>
      <c r="L12" s="19">
        <f t="shared" si="3"/>
        <v>279722</v>
      </c>
      <c r="M12" s="19">
        <v>65006</v>
      </c>
      <c r="N12" s="19">
        <v>48344</v>
      </c>
      <c r="O12" s="19">
        <v>166233</v>
      </c>
      <c r="P12" s="19">
        <v>139</v>
      </c>
      <c r="Q12" s="20">
        <v>0</v>
      </c>
    </row>
    <row r="13" spans="1:17" ht="15" customHeight="1">
      <c r="A13" s="17" t="s">
        <v>160</v>
      </c>
      <c r="B13" s="18">
        <f t="shared" si="0"/>
        <v>317847</v>
      </c>
      <c r="C13" s="19">
        <f t="shared" si="1"/>
        <v>146809</v>
      </c>
      <c r="D13" s="19">
        <v>18954</v>
      </c>
      <c r="E13" s="19">
        <v>53597</v>
      </c>
      <c r="F13" s="19">
        <v>74258</v>
      </c>
      <c r="G13" s="19">
        <f t="shared" si="2"/>
        <v>171038</v>
      </c>
      <c r="H13" s="19">
        <v>14208</v>
      </c>
      <c r="I13" s="19">
        <v>138269</v>
      </c>
      <c r="J13" s="19">
        <v>18561</v>
      </c>
      <c r="K13" s="19">
        <v>25036</v>
      </c>
      <c r="L13" s="19">
        <f t="shared" si="3"/>
        <v>292811</v>
      </c>
      <c r="M13" s="19">
        <v>30176</v>
      </c>
      <c r="N13" s="19">
        <v>148513</v>
      </c>
      <c r="O13" s="19">
        <v>114033</v>
      </c>
      <c r="P13" s="19">
        <v>89</v>
      </c>
      <c r="Q13" s="20">
        <v>0</v>
      </c>
    </row>
    <row r="14" spans="1:17" ht="15" customHeight="1">
      <c r="A14" s="17" t="s">
        <v>14</v>
      </c>
      <c r="B14" s="18">
        <f t="shared" si="0"/>
        <v>50310</v>
      </c>
      <c r="C14" s="19">
        <f t="shared" si="1"/>
        <v>35794</v>
      </c>
      <c r="D14" s="19">
        <v>8080</v>
      </c>
      <c r="E14" s="19">
        <v>6378</v>
      </c>
      <c r="F14" s="19">
        <v>21336</v>
      </c>
      <c r="G14" s="19">
        <f t="shared" si="2"/>
        <v>14516</v>
      </c>
      <c r="H14" s="19">
        <v>1438</v>
      </c>
      <c r="I14" s="19">
        <v>10674</v>
      </c>
      <c r="J14" s="19">
        <v>2404</v>
      </c>
      <c r="K14" s="19">
        <v>8683</v>
      </c>
      <c r="L14" s="19">
        <f t="shared" si="3"/>
        <v>41627</v>
      </c>
      <c r="M14" s="19">
        <v>4505</v>
      </c>
      <c r="N14" s="19">
        <v>14322</v>
      </c>
      <c r="O14" s="19">
        <v>22759</v>
      </c>
      <c r="P14" s="19">
        <v>41</v>
      </c>
      <c r="Q14" s="20">
        <v>0</v>
      </c>
    </row>
    <row r="15" spans="1:17" ht="15" customHeight="1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</row>
    <row r="16" spans="1:17" ht="15" customHeight="1">
      <c r="A16" s="17" t="s">
        <v>161</v>
      </c>
      <c r="B16" s="18">
        <f t="shared" si="0"/>
        <v>1725150</v>
      </c>
      <c r="C16" s="19">
        <f t="shared" si="1"/>
        <v>26521</v>
      </c>
      <c r="D16" s="19">
        <f>SUM(D6:D7)</f>
        <v>4591</v>
      </c>
      <c r="E16" s="19">
        <f>SUM(E6:E7)</f>
        <v>9872</v>
      </c>
      <c r="F16" s="19">
        <f>SUM(F6:F7)</f>
        <v>12058</v>
      </c>
      <c r="G16" s="19">
        <f t="shared" si="2"/>
        <v>1698629</v>
      </c>
      <c r="H16" s="19">
        <f>SUM(H6:H7)</f>
        <v>265507</v>
      </c>
      <c r="I16" s="19">
        <f>SUM(I6:I7)</f>
        <v>7667</v>
      </c>
      <c r="J16" s="19">
        <f>SUM(J6:J7)</f>
        <v>1425455</v>
      </c>
      <c r="K16" s="19">
        <f>SUM(K6:K7)</f>
        <v>1096090</v>
      </c>
      <c r="L16" s="19">
        <f t="shared" si="3"/>
        <v>629060</v>
      </c>
      <c r="M16" s="19">
        <f>SUM(M6:M7)</f>
        <v>38413</v>
      </c>
      <c r="N16" s="19">
        <f>SUM(N6:N7)</f>
        <v>144163</v>
      </c>
      <c r="O16" s="19">
        <f>SUM(O6:O7)</f>
        <v>446348</v>
      </c>
      <c r="P16" s="19">
        <f>SUM(P6:P7)</f>
        <v>136</v>
      </c>
      <c r="Q16" s="20">
        <f>SUM(Q6:Q7)</f>
        <v>0</v>
      </c>
    </row>
    <row r="17" spans="1:17" ht="15" customHeight="1">
      <c r="A17" s="17" t="s">
        <v>162</v>
      </c>
      <c r="B17" s="18">
        <f t="shared" si="0"/>
        <v>1207691</v>
      </c>
      <c r="C17" s="19">
        <f t="shared" si="1"/>
        <v>286192</v>
      </c>
      <c r="D17" s="19">
        <f>SUM(D8:D14)</f>
        <v>28102</v>
      </c>
      <c r="E17" s="19">
        <f>SUM(E8:E14)</f>
        <v>118793</v>
      </c>
      <c r="F17" s="19">
        <f>SUM(F8:F14)</f>
        <v>139297</v>
      </c>
      <c r="G17" s="19">
        <f t="shared" si="2"/>
        <v>921499</v>
      </c>
      <c r="H17" s="19">
        <f>SUM(H8:H14)</f>
        <v>572777</v>
      </c>
      <c r="I17" s="19">
        <f>SUM(I8:I14)</f>
        <v>224523</v>
      </c>
      <c r="J17" s="19">
        <f>SUM(J8:J14)</f>
        <v>124199</v>
      </c>
      <c r="K17" s="19">
        <f>SUM(K8:K14)</f>
        <v>84424</v>
      </c>
      <c r="L17" s="19">
        <f t="shared" si="3"/>
        <v>1123267</v>
      </c>
      <c r="M17" s="19">
        <f>SUM(M8:M14)</f>
        <v>99701</v>
      </c>
      <c r="N17" s="19">
        <f>SUM(N8:N14)</f>
        <v>232145</v>
      </c>
      <c r="O17" s="19">
        <f>SUM(O8:O14)</f>
        <v>791109</v>
      </c>
      <c r="P17" s="19">
        <f>SUM(P8:P14)</f>
        <v>312</v>
      </c>
      <c r="Q17" s="20">
        <f>SUM(Q8:Q14)</f>
        <v>0</v>
      </c>
    </row>
    <row r="18" spans="1:17" ht="15" customHeight="1">
      <c r="A18" s="40"/>
      <c r="B18" s="2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1:17" ht="15" customHeight="1" thickBot="1">
      <c r="A19" s="43" t="s">
        <v>5</v>
      </c>
      <c r="B19" s="44">
        <f>+C19+G19</f>
        <v>2932841</v>
      </c>
      <c r="C19" s="45">
        <f t="shared" si="1"/>
        <v>312713</v>
      </c>
      <c r="D19" s="44">
        <f>SUM(D16:D17)</f>
        <v>32693</v>
      </c>
      <c r="E19" s="44">
        <f>SUM(E16:E17)</f>
        <v>128665</v>
      </c>
      <c r="F19" s="44">
        <f>SUM(F16:F17)</f>
        <v>151355</v>
      </c>
      <c r="G19" s="45">
        <f t="shared" si="2"/>
        <v>2620128</v>
      </c>
      <c r="H19" s="44">
        <f>SUM(H16:H17)</f>
        <v>838284</v>
      </c>
      <c r="I19" s="44">
        <f>SUM(I16:I17)</f>
        <v>232190</v>
      </c>
      <c r="J19" s="44">
        <f>SUM(J16:J17)</f>
        <v>1549654</v>
      </c>
      <c r="K19" s="45">
        <f>SUM(K16:K17)</f>
        <v>1180514</v>
      </c>
      <c r="L19" s="44">
        <f>SUM(M19:Q19)</f>
        <v>1752327</v>
      </c>
      <c r="M19" s="44">
        <f>SUM(M16:M17)</f>
        <v>138114</v>
      </c>
      <c r="N19" s="44">
        <f>SUM(N16:N17)</f>
        <v>376308</v>
      </c>
      <c r="O19" s="44">
        <f>SUM(O16:O17)</f>
        <v>1237457</v>
      </c>
      <c r="P19" s="44">
        <f>SUM(P16:P17)</f>
        <v>448</v>
      </c>
      <c r="Q19" s="46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B1">
      <selection activeCell="A1" sqref="A1:IV16384"/>
    </sheetView>
  </sheetViews>
  <sheetFormatPr defaultColWidth="9.00390625" defaultRowHeight="15" customHeight="1"/>
  <cols>
    <col min="1" max="1" width="10.625" style="1" customWidth="1"/>
    <col min="2" max="2" width="10.25390625" style="1" bestFit="1" customWidth="1"/>
    <col min="3" max="3" width="9.375" style="1" bestFit="1" customWidth="1"/>
    <col min="4" max="4" width="7.625" style="1" customWidth="1"/>
    <col min="5" max="5" width="8.75390625" style="1" customWidth="1"/>
    <col min="6" max="6" width="9.375" style="1" bestFit="1" customWidth="1"/>
    <col min="7" max="7" width="10.25390625" style="1" bestFit="1" customWidth="1"/>
    <col min="8" max="8" width="9.25390625" style="1" customWidth="1"/>
    <col min="9" max="9" width="11.625" style="1" bestFit="1" customWidth="1"/>
    <col min="10" max="12" width="10.25390625" style="1" bestFit="1" customWidth="1"/>
    <col min="13" max="14" width="9.375" style="1" bestFit="1" customWidth="1"/>
    <col min="15" max="15" width="10.25390625" style="1" bestFit="1" customWidth="1"/>
    <col min="16" max="16384" width="7.625" style="1" customWidth="1"/>
  </cols>
  <sheetData>
    <row r="1" spans="1:9" ht="18" customHeight="1">
      <c r="A1" s="1" t="s">
        <v>163</v>
      </c>
      <c r="E1" s="2" t="s">
        <v>164</v>
      </c>
      <c r="I1" s="1" t="s">
        <v>1</v>
      </c>
    </row>
    <row r="2" ht="15" customHeight="1" thickBot="1">
      <c r="Q2" s="3" t="s">
        <v>165</v>
      </c>
    </row>
    <row r="3" spans="1:17" s="6" customFormat="1" ht="15" customHeight="1">
      <c r="A3" s="4"/>
      <c r="B3" s="5"/>
      <c r="C3" s="47" t="s">
        <v>166</v>
      </c>
      <c r="D3" s="48"/>
      <c r="E3" s="48"/>
      <c r="F3" s="48"/>
      <c r="G3" s="48"/>
      <c r="H3" s="48"/>
      <c r="I3" s="48"/>
      <c r="J3" s="49"/>
      <c r="K3" s="47" t="s">
        <v>167</v>
      </c>
      <c r="L3" s="48"/>
      <c r="M3" s="48"/>
      <c r="N3" s="48"/>
      <c r="O3" s="48"/>
      <c r="P3" s="48"/>
      <c r="Q3" s="50"/>
    </row>
    <row r="4" spans="1:17" s="6" customFormat="1" ht="15" customHeight="1">
      <c r="A4" s="35"/>
      <c r="B4" s="36" t="s">
        <v>5</v>
      </c>
      <c r="C4" s="51" t="s">
        <v>143</v>
      </c>
      <c r="D4" s="52"/>
      <c r="E4" s="52"/>
      <c r="F4" s="53"/>
      <c r="G4" s="51" t="s">
        <v>144</v>
      </c>
      <c r="H4" s="52"/>
      <c r="I4" s="52"/>
      <c r="J4" s="53"/>
      <c r="K4" s="37"/>
      <c r="L4" s="37"/>
      <c r="M4" s="37" t="s">
        <v>145</v>
      </c>
      <c r="N4" s="37" t="s">
        <v>146</v>
      </c>
      <c r="O4" s="37"/>
      <c r="P4" s="37" t="s">
        <v>168</v>
      </c>
      <c r="Q4" s="38"/>
    </row>
    <row r="5" spans="1:17" s="6" customFormat="1" ht="15" customHeight="1" thickBot="1">
      <c r="A5" s="7"/>
      <c r="B5" s="8"/>
      <c r="C5" s="9" t="s">
        <v>148</v>
      </c>
      <c r="D5" s="9" t="s">
        <v>149</v>
      </c>
      <c r="E5" s="9" t="s">
        <v>150</v>
      </c>
      <c r="F5" s="9" t="s">
        <v>151</v>
      </c>
      <c r="G5" s="9" t="s">
        <v>152</v>
      </c>
      <c r="H5" s="9" t="s">
        <v>153</v>
      </c>
      <c r="I5" s="9" t="s">
        <v>154</v>
      </c>
      <c r="J5" s="9" t="s">
        <v>155</v>
      </c>
      <c r="K5" s="9" t="s">
        <v>15</v>
      </c>
      <c r="L5" s="9" t="s">
        <v>16</v>
      </c>
      <c r="M5" s="9" t="s">
        <v>156</v>
      </c>
      <c r="N5" s="9" t="s">
        <v>156</v>
      </c>
      <c r="O5" s="9" t="s">
        <v>157</v>
      </c>
      <c r="P5" s="9" t="s">
        <v>158</v>
      </c>
      <c r="Q5" s="39" t="s">
        <v>14</v>
      </c>
    </row>
    <row r="6" spans="1:17" ht="15" customHeight="1">
      <c r="A6" s="13" t="s">
        <v>6</v>
      </c>
      <c r="B6" s="14">
        <f>+C6+G6</f>
        <v>25598661</v>
      </c>
      <c r="C6" s="15">
        <f>SUM(D6:F6)</f>
        <v>480728</v>
      </c>
      <c r="D6" s="15">
        <v>62788</v>
      </c>
      <c r="E6" s="15">
        <v>183300</v>
      </c>
      <c r="F6" s="15">
        <v>234640</v>
      </c>
      <c r="G6" s="15">
        <f>SUM(H6:J6)</f>
        <v>25117933</v>
      </c>
      <c r="H6" s="15">
        <v>3606494</v>
      </c>
      <c r="I6" s="15">
        <v>52246</v>
      </c>
      <c r="J6" s="15">
        <v>21459193</v>
      </c>
      <c r="K6" s="15">
        <v>16607095</v>
      </c>
      <c r="L6" s="15">
        <f>SUM(M6:Q6)</f>
        <v>8991566</v>
      </c>
      <c r="M6" s="15">
        <v>568000</v>
      </c>
      <c r="N6" s="15">
        <v>1919363</v>
      </c>
      <c r="O6" s="15">
        <v>6501421</v>
      </c>
      <c r="P6" s="15">
        <v>2782</v>
      </c>
      <c r="Q6" s="16">
        <v>0</v>
      </c>
    </row>
    <row r="7" spans="1:17" ht="15" customHeight="1">
      <c r="A7" s="17" t="s">
        <v>7</v>
      </c>
      <c r="B7" s="18">
        <f>+C7+G7</f>
        <v>1219313</v>
      </c>
      <c r="C7" s="19">
        <f>SUM(D7:F7)</f>
        <v>7400</v>
      </c>
      <c r="D7" s="15">
        <v>5000</v>
      </c>
      <c r="E7" s="15">
        <v>2400</v>
      </c>
      <c r="F7" s="15">
        <v>0</v>
      </c>
      <c r="G7" s="19">
        <f>SUM(H7:J7)</f>
        <v>1211913</v>
      </c>
      <c r="H7" s="15">
        <v>127787</v>
      </c>
      <c r="I7" s="15">
        <v>79800</v>
      </c>
      <c r="J7" s="15">
        <v>1004326</v>
      </c>
      <c r="K7" s="15">
        <v>416607</v>
      </c>
      <c r="L7" s="19">
        <f>SUM(M7:Q7)</f>
        <v>802706</v>
      </c>
      <c r="M7" s="15">
        <v>15000</v>
      </c>
      <c r="N7" s="15">
        <v>167780</v>
      </c>
      <c r="O7" s="15">
        <v>619926</v>
      </c>
      <c r="P7" s="15">
        <v>0</v>
      </c>
      <c r="Q7" s="16">
        <v>0</v>
      </c>
    </row>
    <row r="8" spans="1:17" ht="15" customHeight="1">
      <c r="A8" s="17" t="s">
        <v>8</v>
      </c>
      <c r="B8" s="18">
        <f aca="true" t="shared" si="0" ref="B8:B17">+C8+G8</f>
        <v>234499</v>
      </c>
      <c r="C8" s="19">
        <f aca="true" t="shared" si="1" ref="C8:C19">SUM(D8:F8)</f>
        <v>1060</v>
      </c>
      <c r="D8" s="15">
        <v>0</v>
      </c>
      <c r="E8" s="15">
        <v>100</v>
      </c>
      <c r="F8" s="15">
        <v>960</v>
      </c>
      <c r="G8" s="19">
        <f aca="true" t="shared" si="2" ref="G8:G19">SUM(H8:J8)</f>
        <v>233439</v>
      </c>
      <c r="H8" s="15">
        <v>6330</v>
      </c>
      <c r="I8" s="15">
        <v>75670</v>
      </c>
      <c r="J8" s="15">
        <v>151439</v>
      </c>
      <c r="K8" s="15">
        <v>38182</v>
      </c>
      <c r="L8" s="19">
        <f aca="true" t="shared" si="3" ref="L8:L17">SUM(M8:Q8)</f>
        <v>196317</v>
      </c>
      <c r="M8" s="15">
        <v>0</v>
      </c>
      <c r="N8" s="15">
        <v>0</v>
      </c>
      <c r="O8" s="15">
        <v>196317</v>
      </c>
      <c r="P8" s="15">
        <v>0</v>
      </c>
      <c r="Q8" s="16">
        <v>0</v>
      </c>
    </row>
    <row r="9" spans="1:17" ht="15" customHeight="1">
      <c r="A9" s="17" t="s">
        <v>9</v>
      </c>
      <c r="B9" s="18">
        <f t="shared" si="0"/>
        <v>2316085</v>
      </c>
      <c r="C9" s="19">
        <f t="shared" si="1"/>
        <v>39430</v>
      </c>
      <c r="D9" s="15">
        <v>0</v>
      </c>
      <c r="E9" s="15">
        <v>770</v>
      </c>
      <c r="F9" s="15">
        <v>38660</v>
      </c>
      <c r="G9" s="19">
        <f t="shared" si="2"/>
        <v>2276655</v>
      </c>
      <c r="H9" s="15">
        <v>2094679</v>
      </c>
      <c r="I9" s="15">
        <v>35871</v>
      </c>
      <c r="J9" s="15">
        <v>146105</v>
      </c>
      <c r="K9" s="15">
        <v>59758</v>
      </c>
      <c r="L9" s="19">
        <f t="shared" si="3"/>
        <v>2256327</v>
      </c>
      <c r="M9" s="15">
        <v>0</v>
      </c>
      <c r="N9" s="15">
        <v>43250</v>
      </c>
      <c r="O9" s="15">
        <v>2212877</v>
      </c>
      <c r="P9" s="15">
        <v>200</v>
      </c>
      <c r="Q9" s="16">
        <v>0</v>
      </c>
    </row>
    <row r="10" spans="1:17" ht="15" customHeight="1">
      <c r="A10" s="17" t="s">
        <v>10</v>
      </c>
      <c r="B10" s="18">
        <f t="shared" si="0"/>
        <v>445321</v>
      </c>
      <c r="C10" s="19">
        <f t="shared" si="1"/>
        <v>130245</v>
      </c>
      <c r="D10" s="15">
        <v>11105</v>
      </c>
      <c r="E10" s="15">
        <v>260</v>
      </c>
      <c r="F10" s="15">
        <v>118880</v>
      </c>
      <c r="G10" s="19">
        <f t="shared" si="2"/>
        <v>315076</v>
      </c>
      <c r="H10" s="15">
        <v>172190</v>
      </c>
      <c r="I10" s="15">
        <v>115946</v>
      </c>
      <c r="J10" s="15">
        <v>26940</v>
      </c>
      <c r="K10" s="15">
        <v>29140</v>
      </c>
      <c r="L10" s="19">
        <f t="shared" si="3"/>
        <v>416181</v>
      </c>
      <c r="M10" s="15">
        <v>300</v>
      </c>
      <c r="N10" s="15">
        <v>260920</v>
      </c>
      <c r="O10" s="15">
        <v>154961</v>
      </c>
      <c r="P10" s="15">
        <v>0</v>
      </c>
      <c r="Q10" s="16">
        <v>0</v>
      </c>
    </row>
    <row r="11" spans="1:17" ht="15" customHeight="1">
      <c r="A11" s="17" t="s">
        <v>11</v>
      </c>
      <c r="B11" s="18">
        <f t="shared" si="0"/>
        <v>2074070</v>
      </c>
      <c r="C11" s="19">
        <f t="shared" si="1"/>
        <v>45100</v>
      </c>
      <c r="D11" s="15">
        <v>0</v>
      </c>
      <c r="E11" s="15">
        <v>1500</v>
      </c>
      <c r="F11" s="15">
        <v>43600</v>
      </c>
      <c r="G11" s="19">
        <f t="shared" si="2"/>
        <v>2028970</v>
      </c>
      <c r="H11" s="15">
        <v>1707710</v>
      </c>
      <c r="I11" s="15">
        <v>31080</v>
      </c>
      <c r="J11" s="15">
        <v>290180</v>
      </c>
      <c r="K11" s="15">
        <v>250518</v>
      </c>
      <c r="L11" s="19">
        <f t="shared" si="3"/>
        <v>1823552</v>
      </c>
      <c r="M11" s="15">
        <v>0</v>
      </c>
      <c r="N11" s="15">
        <v>15200</v>
      </c>
      <c r="O11" s="15">
        <v>1807952</v>
      </c>
      <c r="P11" s="15">
        <v>400</v>
      </c>
      <c r="Q11" s="16">
        <v>0</v>
      </c>
    </row>
    <row r="12" spans="1:17" ht="15" customHeight="1">
      <c r="A12" s="17" t="s">
        <v>159</v>
      </c>
      <c r="B12" s="18">
        <f t="shared" si="0"/>
        <v>6773550</v>
      </c>
      <c r="C12" s="19">
        <f t="shared" si="1"/>
        <v>3782250</v>
      </c>
      <c r="D12" s="15">
        <v>480</v>
      </c>
      <c r="E12" s="15">
        <v>2838350</v>
      </c>
      <c r="F12" s="15">
        <v>943420</v>
      </c>
      <c r="G12" s="19">
        <f t="shared" si="2"/>
        <v>2991300</v>
      </c>
      <c r="H12" s="15">
        <v>1704515</v>
      </c>
      <c r="I12" s="15">
        <v>852172</v>
      </c>
      <c r="J12" s="15">
        <v>434613</v>
      </c>
      <c r="K12" s="15">
        <v>318907</v>
      </c>
      <c r="L12" s="19">
        <f t="shared" si="3"/>
        <v>6454643</v>
      </c>
      <c r="M12" s="15">
        <v>3085470</v>
      </c>
      <c r="N12" s="15">
        <v>1045900</v>
      </c>
      <c r="O12" s="15">
        <v>2320173</v>
      </c>
      <c r="P12" s="15">
        <v>3100</v>
      </c>
      <c r="Q12" s="16">
        <v>0</v>
      </c>
    </row>
    <row r="13" spans="1:17" ht="15" customHeight="1">
      <c r="A13" s="17" t="s">
        <v>160</v>
      </c>
      <c r="B13" s="18">
        <f t="shared" si="0"/>
        <v>5606791</v>
      </c>
      <c r="C13" s="19">
        <f t="shared" si="1"/>
        <v>2408608</v>
      </c>
      <c r="D13" s="15">
        <v>417569</v>
      </c>
      <c r="E13" s="15">
        <v>513407</v>
      </c>
      <c r="F13" s="15">
        <v>1477632</v>
      </c>
      <c r="G13" s="19">
        <f t="shared" si="2"/>
        <v>3198183</v>
      </c>
      <c r="H13" s="15">
        <v>258920</v>
      </c>
      <c r="I13" s="15">
        <v>2691968</v>
      </c>
      <c r="J13" s="15">
        <v>247295</v>
      </c>
      <c r="K13" s="15">
        <v>563154</v>
      </c>
      <c r="L13" s="19">
        <f t="shared" si="3"/>
        <v>5043637</v>
      </c>
      <c r="M13" s="15">
        <v>72600</v>
      </c>
      <c r="N13" s="15">
        <v>3118404</v>
      </c>
      <c r="O13" s="15">
        <v>1851633</v>
      </c>
      <c r="P13" s="15">
        <v>1000</v>
      </c>
      <c r="Q13" s="16">
        <v>0</v>
      </c>
    </row>
    <row r="14" spans="1:17" ht="15" customHeight="1">
      <c r="A14" s="17" t="s">
        <v>14</v>
      </c>
      <c r="B14" s="18">
        <f t="shared" si="0"/>
        <v>1080123</v>
      </c>
      <c r="C14" s="19">
        <f t="shared" si="1"/>
        <v>864309</v>
      </c>
      <c r="D14" s="15">
        <v>171300</v>
      </c>
      <c r="E14" s="15">
        <v>162448</v>
      </c>
      <c r="F14" s="15">
        <v>530561</v>
      </c>
      <c r="G14" s="19">
        <f t="shared" si="2"/>
        <v>215814</v>
      </c>
      <c r="H14" s="15">
        <v>12180</v>
      </c>
      <c r="I14" s="15">
        <v>175536</v>
      </c>
      <c r="J14" s="15">
        <v>28098</v>
      </c>
      <c r="K14" s="15">
        <v>170689</v>
      </c>
      <c r="L14" s="19">
        <f t="shared" si="3"/>
        <v>909434</v>
      </c>
      <c r="M14" s="15">
        <v>138700</v>
      </c>
      <c r="N14" s="15">
        <v>321337</v>
      </c>
      <c r="O14" s="15">
        <v>448697</v>
      </c>
      <c r="P14" s="15">
        <v>700</v>
      </c>
      <c r="Q14" s="16">
        <v>0</v>
      </c>
    </row>
    <row r="15" spans="1:17" ht="15" customHeight="1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</row>
    <row r="16" spans="1:17" ht="15" customHeight="1">
      <c r="A16" s="17" t="s">
        <v>161</v>
      </c>
      <c r="B16" s="18">
        <f t="shared" si="0"/>
        <v>26817974</v>
      </c>
      <c r="C16" s="19">
        <f t="shared" si="1"/>
        <v>488128</v>
      </c>
      <c r="D16" s="19">
        <f>SUM(D6:D7)</f>
        <v>67788</v>
      </c>
      <c r="E16" s="19">
        <f>SUM(E6:E7)</f>
        <v>185700</v>
      </c>
      <c r="F16" s="19">
        <f>SUM(F6:F7)</f>
        <v>234640</v>
      </c>
      <c r="G16" s="19">
        <f t="shared" si="2"/>
        <v>26329846</v>
      </c>
      <c r="H16" s="19">
        <f>SUM(H6:H7)</f>
        <v>3734281</v>
      </c>
      <c r="I16" s="19">
        <f>SUM(I6:I7)</f>
        <v>132046</v>
      </c>
      <c r="J16" s="19">
        <f>SUM(J6:J7)</f>
        <v>22463519</v>
      </c>
      <c r="K16" s="19">
        <f>SUM(K6:K7)</f>
        <v>17023702</v>
      </c>
      <c r="L16" s="19">
        <f t="shared" si="3"/>
        <v>9794272</v>
      </c>
      <c r="M16" s="19">
        <f>SUM(M6:M7)</f>
        <v>583000</v>
      </c>
      <c r="N16" s="19">
        <f>SUM(N6:N7)</f>
        <v>2087143</v>
      </c>
      <c r="O16" s="19">
        <f>SUM(O6:O7)</f>
        <v>7121347</v>
      </c>
      <c r="P16" s="19">
        <f>SUM(P6:P7)</f>
        <v>2782</v>
      </c>
      <c r="Q16" s="20">
        <f>SUM(Q6:Q7)</f>
        <v>0</v>
      </c>
    </row>
    <row r="17" spans="1:17" ht="15" customHeight="1">
      <c r="A17" s="17" t="s">
        <v>162</v>
      </c>
      <c r="B17" s="18">
        <f t="shared" si="0"/>
        <v>18530439</v>
      </c>
      <c r="C17" s="19">
        <f t="shared" si="1"/>
        <v>7271002</v>
      </c>
      <c r="D17" s="19">
        <f>SUM(D8:D14)</f>
        <v>600454</v>
      </c>
      <c r="E17" s="19">
        <f>SUM(E8:E14)</f>
        <v>3516835</v>
      </c>
      <c r="F17" s="19">
        <f>SUM(F8:F14)</f>
        <v>3153713</v>
      </c>
      <c r="G17" s="19">
        <f t="shared" si="2"/>
        <v>11259437</v>
      </c>
      <c r="H17" s="19">
        <f>SUM(H8:H14)</f>
        <v>5956524</v>
      </c>
      <c r="I17" s="19">
        <f>SUM(I8:I14)</f>
        <v>3978243</v>
      </c>
      <c r="J17" s="19">
        <f>SUM(J8:J14)</f>
        <v>1324670</v>
      </c>
      <c r="K17" s="19">
        <f>SUM(K8:K14)</f>
        <v>1430348</v>
      </c>
      <c r="L17" s="19">
        <f t="shared" si="3"/>
        <v>17100091</v>
      </c>
      <c r="M17" s="19">
        <f>SUM(M8:M14)</f>
        <v>3297070</v>
      </c>
      <c r="N17" s="19">
        <f>SUM(N8:N14)</f>
        <v>4805011</v>
      </c>
      <c r="O17" s="19">
        <f>SUM(O8:O14)</f>
        <v>8992610</v>
      </c>
      <c r="P17" s="19">
        <f>SUM(P8:P14)</f>
        <v>5400</v>
      </c>
      <c r="Q17" s="20">
        <f>SUM(Q8:Q14)</f>
        <v>0</v>
      </c>
    </row>
    <row r="18" spans="1:17" ht="15" customHeight="1">
      <c r="A18" s="40"/>
      <c r="B18" s="2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1:17" ht="15" customHeight="1" thickBot="1">
      <c r="A19" s="43" t="s">
        <v>5</v>
      </c>
      <c r="B19" s="44">
        <f>+C19+G19</f>
        <v>45348413</v>
      </c>
      <c r="C19" s="45">
        <f t="shared" si="1"/>
        <v>7759130</v>
      </c>
      <c r="D19" s="44">
        <f>SUM(D16:D17)</f>
        <v>668242</v>
      </c>
      <c r="E19" s="44">
        <f>SUM(E16:E17)</f>
        <v>3702535</v>
      </c>
      <c r="F19" s="44">
        <f>SUM(F16:F17)</f>
        <v>3388353</v>
      </c>
      <c r="G19" s="45">
        <f t="shared" si="2"/>
        <v>37589283</v>
      </c>
      <c r="H19" s="44">
        <f>SUM(H16:H17)</f>
        <v>9690805</v>
      </c>
      <c r="I19" s="44">
        <f>SUM(I16:I17)</f>
        <v>4110289</v>
      </c>
      <c r="J19" s="44">
        <f>SUM(J16:J17)</f>
        <v>23788189</v>
      </c>
      <c r="K19" s="45">
        <f>SUM(K16:K17)</f>
        <v>18454050</v>
      </c>
      <c r="L19" s="44">
        <f>SUM(M19:Q19)</f>
        <v>26894363</v>
      </c>
      <c r="M19" s="44">
        <f>SUM(M16:M17)</f>
        <v>3880070</v>
      </c>
      <c r="N19" s="44">
        <f>SUM(N16:N17)</f>
        <v>6892154</v>
      </c>
      <c r="O19" s="44">
        <f>SUM(O16:O17)</f>
        <v>16113957</v>
      </c>
      <c r="P19" s="44">
        <f>SUM(P16:P17)</f>
        <v>8182</v>
      </c>
      <c r="Q19" s="46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2004-02-02T07:47:26Z</dcterms:created>
  <dcterms:modified xsi:type="dcterms:W3CDTF">2004-02-05T03:20:19Z</dcterms:modified>
  <cp:category/>
  <cp:version/>
  <cp:contentType/>
  <cp:contentStatus/>
</cp:coreProperties>
</file>