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'Sheet1'!$A$1:$T$35</definedName>
    <definedName name="印刷範囲">'Sheet1'!$A$26:$T$34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<sst xmlns="http://schemas.openxmlformats.org/spreadsheetml/2006/main" count="138" uniqueCount="92">
  <si>
    <t>尿　　蛋　　白</t>
  </si>
  <si>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</si>
  <si>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</si>
  <si>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</si>
  <si>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</si>
  <si>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</si>
  <si>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</si>
  <si>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</si>
  <si>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</si>
  <si>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</si>
  <si>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 xml:space="preserve">   -</t>
  </si>
  <si>
    <t>郡上市</t>
  </si>
  <si>
    <t>対</t>
  </si>
  <si>
    <t>受</t>
  </si>
  <si>
    <t>診</t>
  </si>
  <si>
    <t>者</t>
  </si>
  <si>
    <t>率</t>
  </si>
  <si>
    <t>要</t>
  </si>
  <si>
    <t>測</t>
  </si>
  <si>
    <t>3P</t>
  </si>
  <si>
    <t>3～</t>
  </si>
  <si>
    <t>10～</t>
  </si>
  <si>
    <t>90～</t>
  </si>
  <si>
    <t>97P</t>
  </si>
  <si>
    <t>観</t>
  </si>
  <si>
    <t>精</t>
  </si>
  <si>
    <t>医</t>
  </si>
  <si>
    <t>定</t>
  </si>
  <si>
    <t>察</t>
  </si>
  <si>
    <t>療</t>
  </si>
  <si>
    <t>未満</t>
  </si>
  <si>
    <t>9P</t>
  </si>
  <si>
    <t>89P</t>
  </si>
  <si>
    <t>96P</t>
  </si>
  <si>
    <t>ー</t>
  </si>
  <si>
    <t>尿　　　　　糖</t>
  </si>
  <si>
    <t>異常</t>
  </si>
  <si>
    <t>なし</t>
  </si>
  <si>
    <t>象</t>
  </si>
  <si>
    <t>数</t>
  </si>
  <si>
    <t>数</t>
  </si>
  <si>
    <t>（％）</t>
  </si>
  <si>
    <t>健　診　結　果</t>
  </si>
  <si>
    <t>身体発育状況（身長）</t>
  </si>
  <si>
    <t>身体発育状況（体重）</t>
  </si>
  <si>
    <t>関市</t>
  </si>
  <si>
    <t>美濃市</t>
  </si>
  <si>
    <t xml:space="preserve">     う 歯 の あ る 者</t>
  </si>
  <si>
    <t xml:space="preserve">う   </t>
  </si>
  <si>
    <t xml:space="preserve"> う</t>
  </si>
  <si>
    <t xml:space="preserve">１  </t>
  </si>
  <si>
    <t>不</t>
  </si>
  <si>
    <t>口　</t>
  </si>
  <si>
    <t>そ</t>
  </si>
  <si>
    <t>Ａ</t>
  </si>
  <si>
    <t>Ｂ</t>
  </si>
  <si>
    <t>Ｃ１</t>
  </si>
  <si>
    <t>Ｃ２</t>
  </si>
  <si>
    <t xml:space="preserve">歯   </t>
  </si>
  <si>
    <t xml:space="preserve"> 歯</t>
  </si>
  <si>
    <t xml:space="preserve">人  </t>
  </si>
  <si>
    <t>正</t>
  </si>
  <si>
    <t>腔　</t>
  </si>
  <si>
    <t>の</t>
  </si>
  <si>
    <t>象</t>
  </si>
  <si>
    <t>計</t>
  </si>
  <si>
    <t xml:space="preserve">罹   </t>
  </si>
  <si>
    <t xml:space="preserve"> 総</t>
  </si>
  <si>
    <t>平う</t>
  </si>
  <si>
    <t>咬</t>
  </si>
  <si>
    <t>軟　</t>
  </si>
  <si>
    <t>他</t>
  </si>
  <si>
    <t>型</t>
  </si>
  <si>
    <t xml:space="preserve">患　 </t>
  </si>
  <si>
    <t xml:space="preserve"> 数</t>
  </si>
  <si>
    <t>均歯</t>
  </si>
  <si>
    <t>合</t>
  </si>
  <si>
    <t>組疾</t>
  </si>
  <si>
    <t>異</t>
  </si>
  <si>
    <t>（％）</t>
  </si>
  <si>
    <t>率(%)</t>
  </si>
  <si>
    <t>　数</t>
  </si>
  <si>
    <t>織患</t>
  </si>
  <si>
    <t>常</t>
  </si>
  <si>
    <t>関市</t>
  </si>
  <si>
    <t>美濃市</t>
  </si>
  <si>
    <t>　９　　３歳児歯科健康診査実施状況（Ｔ５－１５）</t>
  </si>
  <si>
    <t>　１０　　３歳児尿検査実施状況（Ｔ５－１６）</t>
  </si>
  <si>
    <t>　１１　　３歳児健康診査実施状況（Ｔ５－１７）</t>
  </si>
  <si>
    <t>（平成２６年度）</t>
  </si>
  <si>
    <t>（平成２６年度）</t>
  </si>
  <si>
    <t xml:space="preserve">  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</si>
</sst>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.00_ "/>
  </numFmts>
  <fonts count="39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Fill="1" applyBorder="1" applyAlignment="1">
      <alignment horizontal="right"/>
    </xf>
    <xf numFmtId="41" fontId="0" fillId="0" borderId="14" xfId="0" applyNumberFormat="1" applyBorder="1" applyAlignment="1">
      <alignment shrinkToFit="1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1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 shrinkToFit="1"/>
      <protection locked="0"/>
    </xf>
    <xf numFmtId="41" fontId="0" fillId="0" borderId="0" xfId="0" applyNumberFormat="1" applyBorder="1" applyAlignment="1">
      <alignment horizontal="right" shrinkToFit="1"/>
    </xf>
    <xf numFmtId="179" fontId="0" fillId="0" borderId="0" xfId="0" applyNumberFormat="1" applyBorder="1" applyAlignment="1">
      <alignment shrinkToFit="1"/>
    </xf>
    <xf numFmtId="180" fontId="0" fillId="0" borderId="0" xfId="0" applyNumberFormat="1" applyBorder="1" applyAlignment="1">
      <alignment shrinkToFit="1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 applyProtection="1">
      <alignment shrinkToFit="1"/>
      <protection locked="0"/>
    </xf>
    <xf numFmtId="41" fontId="0" fillId="0" borderId="18" xfId="0" applyNumberFormat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1" fontId="0" fillId="0" borderId="21" xfId="0" applyNumberFormat="1" applyBorder="1" applyAlignment="1" applyProtection="1">
      <alignment shrinkToFit="1"/>
      <protection locked="0"/>
    </xf>
    <xf numFmtId="41" fontId="0" fillId="0" borderId="22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>
      <alignment horizontal="right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41" fontId="0" fillId="0" borderId="29" xfId="0" applyNumberFormat="1" applyBorder="1" applyAlignment="1">
      <alignment horizontal="right" shrinkToFit="1"/>
    </xf>
    <xf numFmtId="41" fontId="0" fillId="0" borderId="30" xfId="0" applyNumberFormat="1" applyBorder="1" applyAlignment="1" applyProtection="1">
      <alignment shrinkToFit="1"/>
      <protection locked="0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41" fontId="0" fillId="0" borderId="37" xfId="0" applyNumberFormat="1" applyBorder="1" applyAlignment="1">
      <alignment horizontal="right" shrinkToFit="1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39" xfId="0" applyNumberFormat="1" applyBorder="1" applyAlignment="1" applyProtection="1">
      <alignment shrinkToFit="1"/>
      <protection locked="0"/>
    </xf>
    <xf numFmtId="41" fontId="0" fillId="0" borderId="40" xfId="0" applyNumberFormat="1" applyBorder="1" applyAlignment="1" applyProtection="1">
      <alignment shrinkToFit="1"/>
      <protection locked="0"/>
    </xf>
    <xf numFmtId="0" fontId="0" fillId="0" borderId="33" xfId="0" applyBorder="1" applyAlignment="1">
      <alignment/>
    </xf>
    <xf numFmtId="41" fontId="0" fillId="0" borderId="14" xfId="0" applyNumberFormat="1" applyBorder="1" applyAlignment="1">
      <alignment horizontal="right" shrinkToFit="1"/>
    </xf>
    <xf numFmtId="41" fontId="0" fillId="0" borderId="41" xfId="0" applyNumberFormat="1" applyBorder="1" applyAlignment="1">
      <alignment horizontal="right" shrinkToFit="1"/>
    </xf>
    <xf numFmtId="41" fontId="0" fillId="0" borderId="42" xfId="0" applyNumberFormat="1" applyBorder="1" applyAlignment="1">
      <alignment horizontal="right" shrinkToFit="1"/>
    </xf>
    <xf numFmtId="41" fontId="0" fillId="0" borderId="43" xfId="0" applyNumberFormat="1" applyBorder="1" applyAlignment="1">
      <alignment horizontal="right" shrinkToFi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44" xfId="0" applyNumberFormat="1" applyBorder="1" applyAlignment="1">
      <alignment shrinkToFit="1"/>
    </xf>
    <xf numFmtId="179" fontId="0" fillId="0" borderId="45" xfId="0" applyNumberFormat="1" applyBorder="1" applyAlignment="1">
      <alignment shrinkToFit="1"/>
    </xf>
    <xf numFmtId="179" fontId="0" fillId="0" borderId="46" xfId="0" applyNumberFormat="1" applyBorder="1" applyAlignment="1">
      <alignment shrinkToFit="1"/>
    </xf>
    <xf numFmtId="179" fontId="0" fillId="0" borderId="47" xfId="0" applyNumberFormat="1" applyBorder="1" applyAlignment="1">
      <alignment shrinkToFit="1"/>
    </xf>
    <xf numFmtId="0" fontId="0" fillId="0" borderId="33" xfId="0" applyBorder="1" applyAlignment="1" quotePrefix="1">
      <alignment horizontal="center"/>
    </xf>
    <xf numFmtId="0" fontId="0" fillId="0" borderId="13" xfId="0" applyBorder="1" applyAlignment="1">
      <alignment/>
    </xf>
    <xf numFmtId="180" fontId="0" fillId="0" borderId="14" xfId="0" applyNumberFormat="1" applyBorder="1" applyAlignment="1">
      <alignment shrinkToFit="1"/>
    </xf>
    <xf numFmtId="41" fontId="0" fillId="0" borderId="41" xfId="0" applyNumberFormat="1" applyBorder="1" applyAlignment="1" applyProtection="1">
      <alignment shrinkToFit="1"/>
      <protection locked="0"/>
    </xf>
    <xf numFmtId="180" fontId="0" fillId="0" borderId="41" xfId="0" applyNumberFormat="1" applyBorder="1" applyAlignment="1">
      <alignment shrinkToFit="1"/>
    </xf>
    <xf numFmtId="41" fontId="0" fillId="0" borderId="42" xfId="0" applyNumberFormat="1" applyBorder="1" applyAlignment="1" applyProtection="1">
      <alignment shrinkToFit="1"/>
      <protection locked="0"/>
    </xf>
    <xf numFmtId="180" fontId="0" fillId="0" borderId="42" xfId="0" applyNumberFormat="1" applyBorder="1" applyAlignment="1">
      <alignment shrinkToFit="1"/>
    </xf>
    <xf numFmtId="41" fontId="0" fillId="0" borderId="43" xfId="0" applyNumberFormat="1" applyBorder="1" applyAlignment="1" applyProtection="1">
      <alignment shrinkToFit="1"/>
      <protection locked="0"/>
    </xf>
    <xf numFmtId="180" fontId="0" fillId="0" borderId="43" xfId="0" applyNumberFormat="1" applyBorder="1" applyAlignment="1">
      <alignment shrinkToFit="1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shrinkToFit="1"/>
      <protection locked="0"/>
    </xf>
    <xf numFmtId="0" fontId="0" fillId="0" borderId="43" xfId="0" applyBorder="1" applyAlignment="1" applyProtection="1">
      <alignment horizontal="center"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41" fontId="0" fillId="0" borderId="23" xfId="0" applyNumberFormat="1" applyBorder="1" applyAlignment="1">
      <alignment shrinkToFit="1"/>
    </xf>
    <xf numFmtId="41" fontId="0" fillId="0" borderId="35" xfId="0" applyNumberFormat="1" applyBorder="1" applyAlignment="1">
      <alignment shrinkToFit="1"/>
    </xf>
    <xf numFmtId="0" fontId="0" fillId="0" borderId="36" xfId="0" applyBorder="1" applyAlignment="1" applyProtection="1">
      <alignment horizontal="center"/>
      <protection locked="0"/>
    </xf>
    <xf numFmtId="41" fontId="0" fillId="0" borderId="37" xfId="0" applyNumberFormat="1" applyBorder="1" applyAlignment="1">
      <alignment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179" fontId="0" fillId="0" borderId="42" xfId="0" applyNumberFormat="1" applyBorder="1" applyAlignment="1">
      <alignment shrinkToFit="1"/>
    </xf>
    <xf numFmtId="179" fontId="0" fillId="0" borderId="43" xfId="0" applyNumberFormat="1" applyBorder="1" applyAlignment="1">
      <alignment shrinkToFit="1"/>
    </xf>
    <xf numFmtId="0" fontId="0" fillId="0" borderId="48" xfId="0" applyBorder="1" applyAlignment="1">
      <alignment horizontal="center"/>
    </xf>
    <xf numFmtId="41" fontId="0" fillId="0" borderId="49" xfId="0" applyNumberFormat="1" applyBorder="1" applyAlignment="1">
      <alignment shrinkToFit="1"/>
    </xf>
    <xf numFmtId="41" fontId="0" fillId="0" borderId="50" xfId="0" applyNumberFormat="1" applyBorder="1" applyAlignment="1">
      <alignment shrinkToFit="1"/>
    </xf>
    <xf numFmtId="0" fontId="0" fillId="0" borderId="25" xfId="0" applyBorder="1" applyAlignment="1" applyProtection="1">
      <alignment horizontal="center" shrinkToFit="1"/>
      <protection locked="0"/>
    </xf>
    <xf numFmtId="179" fontId="0" fillId="0" borderId="41" xfId="0" applyNumberFormat="1" applyBorder="1" applyAlignment="1">
      <alignment shrinkToFit="1"/>
    </xf>
    <xf numFmtId="41" fontId="0" fillId="0" borderId="51" xfId="0" applyNumberFormat="1" applyBorder="1" applyAlignment="1">
      <alignment shrinkToFit="1"/>
    </xf>
    <xf numFmtId="0" fontId="0" fillId="0" borderId="24" xfId="0" applyBorder="1" applyAlignment="1">
      <alignment horizontal="center" shrinkToFit="1"/>
    </xf>
    <xf numFmtId="179" fontId="0" fillId="0" borderId="14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0" fontId="0" fillId="0" borderId="52" xfId="0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41" fontId="4" fillId="0" borderId="34" xfId="0" applyNumberFormat="1" applyFont="1" applyBorder="1" applyAlignment="1">
      <alignment shrinkToFit="1"/>
    </xf>
    <xf numFmtId="0" fontId="0" fillId="0" borderId="19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41" fontId="0" fillId="0" borderId="30" xfId="0" applyNumberFormat="1" applyBorder="1" applyAlignment="1" applyProtection="1">
      <alignment shrinkToFit="1"/>
      <protection locked="0"/>
    </xf>
    <xf numFmtId="0" fontId="0" fillId="0" borderId="21" xfId="0" applyBorder="1" applyAlignment="1">
      <alignment shrinkToFit="1"/>
    </xf>
    <xf numFmtId="41" fontId="0" fillId="0" borderId="15" xfId="0" applyNumberFormat="1" applyBorder="1" applyAlignment="1" applyProtection="1">
      <alignment horizontal="center" shrinkToFit="1"/>
      <protection locked="0"/>
    </xf>
    <xf numFmtId="41" fontId="0" fillId="0" borderId="17" xfId="0" applyNumberFormat="1" applyBorder="1" applyAlignment="1" applyProtection="1">
      <alignment horizontal="center" shrinkToFit="1"/>
      <protection locked="0"/>
    </xf>
    <xf numFmtId="41" fontId="0" fillId="0" borderId="29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41" fontId="0" fillId="0" borderId="31" xfId="0" applyNumberFormat="1" applyBorder="1" applyAlignment="1" applyProtection="1">
      <alignment shrinkToFit="1"/>
      <protection locked="0"/>
    </xf>
    <xf numFmtId="0" fontId="0" fillId="0" borderId="15" xfId="0" applyBorder="1" applyAlignment="1">
      <alignment shrinkToFit="1"/>
    </xf>
    <xf numFmtId="41" fontId="0" fillId="0" borderId="32" xfId="0" applyNumberFormat="1" applyBorder="1" applyAlignment="1" applyProtection="1">
      <alignment shrinkToFit="1"/>
      <protection locked="0"/>
    </xf>
    <xf numFmtId="0" fontId="0" fillId="0" borderId="17" xfId="0" applyBorder="1" applyAlignment="1">
      <alignment shrinkToFit="1"/>
    </xf>
    <xf numFmtId="41" fontId="0" fillId="0" borderId="21" xfId="0" applyNumberFormat="1" applyBorder="1" applyAlignment="1" applyProtection="1">
      <alignment horizontal="center" shrinkToFit="1"/>
      <protection locked="0"/>
    </xf>
    <xf numFmtId="41" fontId="0" fillId="0" borderId="34" xfId="0" applyNumberFormat="1" applyBorder="1" applyAlignment="1" applyProtection="1">
      <alignment/>
      <protection locked="0"/>
    </xf>
    <xf numFmtId="41" fontId="0" fillId="0" borderId="51" xfId="0" applyNumberFormat="1" applyBorder="1" applyAlignment="1" applyProtection="1">
      <alignment shrinkToFit="1"/>
      <protection locked="0"/>
    </xf>
    <xf numFmtId="41" fontId="0" fillId="0" borderId="49" xfId="0" applyNumberFormat="1" applyBorder="1" applyAlignment="1" applyProtection="1">
      <alignment shrinkToFi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50" xfId="0" applyNumberFormat="1" applyBorder="1" applyAlignment="1" applyProtection="1">
      <alignment shrinkToFit="1"/>
      <protection locked="0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1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/>
    </xf>
    <xf numFmtId="41" fontId="0" fillId="0" borderId="41" xfId="0" applyNumberFormat="1" applyBorder="1" applyAlignment="1">
      <alignment horizontal="center"/>
    </xf>
    <xf numFmtId="179" fontId="0" fillId="0" borderId="41" xfId="0" applyNumberFormat="1" applyBorder="1" applyAlignment="1">
      <alignment/>
    </xf>
    <xf numFmtId="41" fontId="0" fillId="0" borderId="42" xfId="0" applyNumberFormat="1" applyBorder="1" applyAlignment="1">
      <alignment horizontal="center"/>
    </xf>
    <xf numFmtId="179" fontId="0" fillId="0" borderId="42" xfId="0" applyNumberFormat="1" applyBorder="1" applyAlignment="1">
      <alignment/>
    </xf>
    <xf numFmtId="41" fontId="0" fillId="0" borderId="43" xfId="0" applyNumberFormat="1" applyBorder="1" applyAlignment="1" applyProtection="1">
      <alignment horizontal="center"/>
      <protection locked="0"/>
    </xf>
    <xf numFmtId="179" fontId="0" fillId="0" borderId="4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39"/>
  <sheetViews>
    <sheetView tabSelected="1" view="pageBreakPreview" zoomScaleSheetLayoutView="100" zoomScalePageLayoutView="0" workbookViewId="0" topLeftCell="A1">
      <selection activeCell="R12" sqref="R12"/>
    </sheetView>
  </sheetViews>
  <sheetFormatPr defaultColWidth="10.7109375" defaultRowHeight="9" customHeight="1"/>
  <cols>
    <col min="1" max="1" width="8.8515625" style="0" customWidth="1"/>
    <col min="2" max="4" width="6.28125" style="0" customWidth="1"/>
    <col min="5" max="12" width="5.28125" style="0" customWidth="1"/>
    <col min="13" max="13" width="5.421875" style="0" customWidth="1"/>
    <col min="14" max="20" width="5.28125" style="0" customWidth="1"/>
    <col min="21" max="21" width="5.7109375" style="0" customWidth="1"/>
  </cols>
  <sheetData>
    <row r="1" spans="1:19" ht="15" customHeight="1">
      <c r="A1" s="90" t="s">
        <v>86</v>
      </c>
      <c r="P1" s="1"/>
      <c r="Q1" s="1"/>
      <c r="R1" s="1"/>
      <c r="S1" s="1"/>
    </row>
    <row r="2" spans="2:19" ht="20.25" customHeight="1">
      <c r="B2" s="1"/>
      <c r="M2" s="7"/>
      <c r="N2" s="7"/>
      <c r="O2" s="7" t="s">
        <v>89</v>
      </c>
      <c r="P2" s="1"/>
      <c r="Q2" s="1"/>
      <c r="R2" s="1"/>
      <c r="S2" s="1"/>
    </row>
    <row r="3" spans="1:22" ht="15" customHeight="1">
      <c r="A3" s="10"/>
      <c r="B3" s="120" t="s">
        <v>12</v>
      </c>
      <c r="C3" s="120"/>
      <c r="D3" s="120" t="s">
        <v>13</v>
      </c>
      <c r="E3" s="120"/>
      <c r="F3" s="120" t="s">
        <v>13</v>
      </c>
      <c r="G3" s="120"/>
      <c r="H3" s="38" t="s">
        <v>47</v>
      </c>
      <c r="I3" s="39"/>
      <c r="J3" s="39"/>
      <c r="K3" s="39"/>
      <c r="L3" s="40"/>
      <c r="M3" s="51" t="s">
        <v>48</v>
      </c>
      <c r="N3" s="36" t="s">
        <v>49</v>
      </c>
      <c r="O3" s="57" t="s">
        <v>50</v>
      </c>
      <c r="P3" s="36" t="s">
        <v>51</v>
      </c>
      <c r="Q3" s="36" t="s">
        <v>52</v>
      </c>
      <c r="R3" s="36" t="s">
        <v>53</v>
      </c>
      <c r="S3" s="6"/>
      <c r="T3" s="1"/>
      <c r="U3" s="1"/>
      <c r="V3" s="1"/>
    </row>
    <row r="4" spans="1:22" ht="15" customHeight="1">
      <c r="A4" s="3"/>
      <c r="B4" s="121"/>
      <c r="C4" s="121"/>
      <c r="D4" s="121" t="s">
        <v>14</v>
      </c>
      <c r="E4" s="121"/>
      <c r="F4" s="121" t="s">
        <v>14</v>
      </c>
      <c r="G4" s="121"/>
      <c r="H4" s="31" t="s">
        <v>54</v>
      </c>
      <c r="I4" s="22" t="s">
        <v>55</v>
      </c>
      <c r="J4" s="22" t="s">
        <v>56</v>
      </c>
      <c r="K4" s="41" t="s">
        <v>57</v>
      </c>
      <c r="L4" s="46"/>
      <c r="M4" s="52" t="s">
        <v>58</v>
      </c>
      <c r="N4" s="37" t="s">
        <v>59</v>
      </c>
      <c r="O4" s="37" t="s">
        <v>60</v>
      </c>
      <c r="P4" s="37" t="s">
        <v>61</v>
      </c>
      <c r="Q4" s="37" t="s">
        <v>62</v>
      </c>
      <c r="R4" s="37" t="s">
        <v>63</v>
      </c>
      <c r="S4" s="6"/>
      <c r="T4" s="1"/>
      <c r="U4" s="1"/>
      <c r="V4" s="1"/>
    </row>
    <row r="5" spans="1:22" ht="15" customHeight="1">
      <c r="A5" s="3"/>
      <c r="B5" s="121" t="s">
        <v>64</v>
      </c>
      <c r="C5" s="121"/>
      <c r="D5" s="121" t="s">
        <v>15</v>
      </c>
      <c r="E5" s="121"/>
      <c r="F5" s="121" t="s">
        <v>16</v>
      </c>
      <c r="G5" s="121"/>
      <c r="H5" s="31"/>
      <c r="I5" s="22"/>
      <c r="J5" s="22"/>
      <c r="K5" s="41"/>
      <c r="L5" s="37" t="s">
        <v>65</v>
      </c>
      <c r="M5" s="52" t="s">
        <v>66</v>
      </c>
      <c r="N5" s="37" t="s">
        <v>67</v>
      </c>
      <c r="O5" s="37" t="s">
        <v>68</v>
      </c>
      <c r="P5" s="37" t="s">
        <v>69</v>
      </c>
      <c r="Q5" s="37" t="s">
        <v>70</v>
      </c>
      <c r="R5" s="37" t="s">
        <v>71</v>
      </c>
      <c r="S5" s="6"/>
      <c r="T5" s="1"/>
      <c r="U5" s="1"/>
      <c r="V5" s="1"/>
    </row>
    <row r="6" spans="1:22" ht="15" customHeight="1">
      <c r="A6" s="3"/>
      <c r="B6" s="121"/>
      <c r="C6" s="121"/>
      <c r="D6" s="121" t="s">
        <v>7</v>
      </c>
      <c r="E6" s="121"/>
      <c r="F6" s="121"/>
      <c r="G6" s="121"/>
      <c r="H6" s="31" t="s">
        <v>72</v>
      </c>
      <c r="I6" s="22" t="s">
        <v>72</v>
      </c>
      <c r="J6" s="22" t="s">
        <v>72</v>
      </c>
      <c r="K6" s="41" t="s">
        <v>72</v>
      </c>
      <c r="L6" s="37"/>
      <c r="M6" s="52" t="s">
        <v>73</v>
      </c>
      <c r="N6" s="37" t="s">
        <v>74</v>
      </c>
      <c r="O6" s="37" t="s">
        <v>75</v>
      </c>
      <c r="P6" s="37" t="s">
        <v>76</v>
      </c>
      <c r="Q6" s="37" t="s">
        <v>77</v>
      </c>
      <c r="R6" s="37" t="s">
        <v>78</v>
      </c>
      <c r="S6" s="6"/>
      <c r="T6" s="1"/>
      <c r="U6" s="1"/>
      <c r="V6" s="1"/>
    </row>
    <row r="7" spans="1:22" ht="15" customHeight="1">
      <c r="A7" s="3"/>
      <c r="B7" s="121" t="s">
        <v>7</v>
      </c>
      <c r="C7" s="121"/>
      <c r="D7" s="121"/>
      <c r="E7" s="121"/>
      <c r="F7" s="122" t="s">
        <v>79</v>
      </c>
      <c r="G7" s="122"/>
      <c r="H7" s="31"/>
      <c r="I7" s="22"/>
      <c r="J7" s="22"/>
      <c r="K7" s="41"/>
      <c r="L7" s="37"/>
      <c r="M7" s="89" t="s">
        <v>80</v>
      </c>
      <c r="N7" s="37"/>
      <c r="O7" s="37" t="s">
        <v>81</v>
      </c>
      <c r="P7" s="58"/>
      <c r="Q7" s="37" t="s">
        <v>82</v>
      </c>
      <c r="R7" s="37" t="s">
        <v>83</v>
      </c>
      <c r="S7" s="6"/>
      <c r="T7" s="1"/>
      <c r="U7" s="1"/>
      <c r="V7" s="1"/>
    </row>
    <row r="8" spans="1:22" ht="21" customHeight="1">
      <c r="A8" s="27" t="s">
        <v>9</v>
      </c>
      <c r="B8" s="123">
        <f>B9+B10+B11</f>
        <v>1338</v>
      </c>
      <c r="C8" s="123"/>
      <c r="D8" s="123">
        <f>D9+D10+D11</f>
        <v>1299</v>
      </c>
      <c r="E8" s="123"/>
      <c r="F8" s="124">
        <f>D8/B8*100</f>
        <v>97.08520179372198</v>
      </c>
      <c r="G8" s="124"/>
      <c r="H8" s="32">
        <f>H9+H10+H11</f>
        <v>175</v>
      </c>
      <c r="I8" s="26">
        <f>I9+I10+I11</f>
        <v>62</v>
      </c>
      <c r="J8" s="26">
        <f>J9+J10+J11</f>
        <v>6</v>
      </c>
      <c r="K8" s="42">
        <f>K9+K10+K11</f>
        <v>7</v>
      </c>
      <c r="L8" s="47">
        <f>SUM(H8:K8)</f>
        <v>250</v>
      </c>
      <c r="M8" s="53">
        <f>L8/D8*100</f>
        <v>19.24557351809084</v>
      </c>
      <c r="N8" s="47">
        <f>N9+N10+N11</f>
        <v>811</v>
      </c>
      <c r="O8" s="59">
        <f>N8/D8</f>
        <v>0.6243264049268669</v>
      </c>
      <c r="P8" s="47">
        <f>P9+P10+P11</f>
        <v>170</v>
      </c>
      <c r="Q8" s="47">
        <f>Q9+Q10+Q11</f>
        <v>26</v>
      </c>
      <c r="R8" s="47">
        <f>R9+R10+R11</f>
        <v>26</v>
      </c>
      <c r="S8" s="6"/>
      <c r="T8" s="1"/>
      <c r="U8" s="1"/>
      <c r="V8" s="1"/>
    </row>
    <row r="9" spans="1:22" ht="21" customHeight="1">
      <c r="A9" s="28" t="s">
        <v>84</v>
      </c>
      <c r="B9" s="125">
        <v>809</v>
      </c>
      <c r="C9" s="125"/>
      <c r="D9" s="125">
        <v>793</v>
      </c>
      <c r="E9" s="125"/>
      <c r="F9" s="126">
        <f>D9/B9*100</f>
        <v>98.02224969097651</v>
      </c>
      <c r="G9" s="126"/>
      <c r="H9" s="33">
        <v>90</v>
      </c>
      <c r="I9" s="24">
        <v>30</v>
      </c>
      <c r="J9" s="24">
        <v>0</v>
      </c>
      <c r="K9" s="43">
        <v>3</v>
      </c>
      <c r="L9" s="48">
        <f>SUM(H9:K9)</f>
        <v>123</v>
      </c>
      <c r="M9" s="54">
        <f>L9/D9%</f>
        <v>15.510718789407315</v>
      </c>
      <c r="N9" s="60">
        <v>413</v>
      </c>
      <c r="O9" s="61">
        <f>N9/D9</f>
        <v>0.5208070617906684</v>
      </c>
      <c r="P9" s="60">
        <v>104</v>
      </c>
      <c r="Q9" s="60">
        <v>0</v>
      </c>
      <c r="R9" s="60">
        <v>22</v>
      </c>
      <c r="S9" s="6"/>
      <c r="T9" s="1"/>
      <c r="U9" s="1"/>
      <c r="V9" s="1"/>
    </row>
    <row r="10" spans="1:22" ht="21" customHeight="1">
      <c r="A10" s="29" t="s">
        <v>85</v>
      </c>
      <c r="B10" s="127">
        <v>176</v>
      </c>
      <c r="C10" s="127"/>
      <c r="D10" s="127">
        <v>169</v>
      </c>
      <c r="E10" s="127"/>
      <c r="F10" s="128">
        <f>D10/B10*100</f>
        <v>96.02272727272727</v>
      </c>
      <c r="G10" s="128"/>
      <c r="H10" s="34">
        <v>22</v>
      </c>
      <c r="I10" s="18">
        <v>4</v>
      </c>
      <c r="J10" s="18">
        <v>2</v>
      </c>
      <c r="K10" s="44">
        <v>0</v>
      </c>
      <c r="L10" s="49">
        <f>SUM(H10:K10)</f>
        <v>28</v>
      </c>
      <c r="M10" s="55">
        <f>L10/D10%</f>
        <v>16.568047337278106</v>
      </c>
      <c r="N10" s="62">
        <v>81</v>
      </c>
      <c r="O10" s="63">
        <f>N10/D10</f>
        <v>0.47928994082840237</v>
      </c>
      <c r="P10" s="62">
        <v>26</v>
      </c>
      <c r="Q10" s="62">
        <v>17</v>
      </c>
      <c r="R10" s="62">
        <v>0</v>
      </c>
      <c r="S10" s="6"/>
      <c r="T10" s="1"/>
      <c r="U10" s="1"/>
      <c r="V10" s="1"/>
    </row>
    <row r="11" spans="1:19" ht="21" customHeight="1">
      <c r="A11" s="30" t="s">
        <v>11</v>
      </c>
      <c r="B11" s="129">
        <v>353</v>
      </c>
      <c r="C11" s="129"/>
      <c r="D11" s="129">
        <v>337</v>
      </c>
      <c r="E11" s="129"/>
      <c r="F11" s="130">
        <f>D11/B11*100</f>
        <v>95.46742209631728</v>
      </c>
      <c r="G11" s="130"/>
      <c r="H11" s="35">
        <v>63</v>
      </c>
      <c r="I11" s="20">
        <v>28</v>
      </c>
      <c r="J11" s="20">
        <v>4</v>
      </c>
      <c r="K11" s="45">
        <v>4</v>
      </c>
      <c r="L11" s="50">
        <f>SUM(H11:K11)</f>
        <v>99</v>
      </c>
      <c r="M11" s="56">
        <f>L11/D11%</f>
        <v>29.376854599406528</v>
      </c>
      <c r="N11" s="64">
        <v>317</v>
      </c>
      <c r="O11" s="65">
        <f>N11/D11</f>
        <v>0.9406528189910979</v>
      </c>
      <c r="P11" s="64">
        <v>40</v>
      </c>
      <c r="Q11" s="64">
        <v>9</v>
      </c>
      <c r="R11" s="64">
        <v>4</v>
      </c>
      <c r="S11" s="5"/>
    </row>
    <row r="12" spans="1:19" ht="21" customHeight="1">
      <c r="A12" s="11"/>
      <c r="B12" s="12"/>
      <c r="C12" s="12"/>
      <c r="D12" s="12"/>
      <c r="E12" s="12"/>
      <c r="F12" s="13"/>
      <c r="G12" s="13"/>
      <c r="H12" s="14"/>
      <c r="I12" s="14"/>
      <c r="J12" s="14"/>
      <c r="K12" s="14"/>
      <c r="L12" s="15"/>
      <c r="M12" s="16"/>
      <c r="N12" s="14"/>
      <c r="O12" s="17"/>
      <c r="P12" s="14"/>
      <c r="Q12" s="14"/>
      <c r="R12" s="14"/>
      <c r="S12" s="5"/>
    </row>
    <row r="13" spans="1:19" ht="21" customHeight="1">
      <c r="A13" s="11"/>
      <c r="B13" s="12"/>
      <c r="C13" s="12"/>
      <c r="D13" s="12"/>
      <c r="E13" s="12"/>
      <c r="F13" s="13"/>
      <c r="G13" s="13"/>
      <c r="H13" s="14"/>
      <c r="I13" s="14"/>
      <c r="J13" s="14"/>
      <c r="K13" s="14"/>
      <c r="L13" s="15"/>
      <c r="M13" s="16"/>
      <c r="N13" s="14"/>
      <c r="O13" s="17"/>
      <c r="P13" s="14"/>
      <c r="Q13" s="14"/>
      <c r="R13" s="14"/>
      <c r="S13" s="5"/>
    </row>
    <row r="14" spans="1:11" ht="15.75" customHeight="1">
      <c r="A14" s="91" t="s">
        <v>87</v>
      </c>
      <c r="B14" s="1"/>
      <c r="C14" s="1"/>
      <c r="F14" s="1"/>
      <c r="G14" s="1"/>
      <c r="H14" s="1"/>
      <c r="I14" s="1"/>
      <c r="K14" s="1"/>
    </row>
    <row r="15" spans="2:12" ht="20.25" customHeight="1">
      <c r="B15" s="1"/>
      <c r="C15" s="1"/>
      <c r="F15" s="1"/>
      <c r="G15" s="1"/>
      <c r="H15" s="1"/>
      <c r="I15" s="7"/>
      <c r="J15" s="1"/>
      <c r="K15" s="1"/>
      <c r="L15" s="7" t="s">
        <v>90</v>
      </c>
    </row>
    <row r="16" spans="1:16" ht="15.75" customHeight="1">
      <c r="A16" s="46"/>
      <c r="B16" s="109" t="s">
        <v>0</v>
      </c>
      <c r="C16" s="110"/>
      <c r="D16" s="110"/>
      <c r="E16" s="110"/>
      <c r="F16" s="110"/>
      <c r="G16" s="110"/>
      <c r="H16" s="111"/>
      <c r="I16" s="110" t="s">
        <v>35</v>
      </c>
      <c r="J16" s="110"/>
      <c r="K16" s="110"/>
      <c r="L16" s="110"/>
      <c r="M16" s="110"/>
      <c r="N16" s="110"/>
      <c r="O16" s="110"/>
      <c r="P16" s="5"/>
    </row>
    <row r="17" spans="1:16" ht="15.75" customHeight="1">
      <c r="A17" s="58"/>
      <c r="B17" s="112" t="s">
        <v>1</v>
      </c>
      <c r="C17" s="93"/>
      <c r="D17" s="93"/>
      <c r="E17" s="93"/>
      <c r="F17" s="22"/>
      <c r="G17" s="22"/>
      <c r="H17" s="74"/>
      <c r="I17" s="94" t="s">
        <v>1</v>
      </c>
      <c r="J17" s="93"/>
      <c r="K17" s="93"/>
      <c r="L17" s="93"/>
      <c r="M17" s="66"/>
      <c r="N17" s="22"/>
      <c r="O17" s="67"/>
      <c r="P17" s="5"/>
    </row>
    <row r="18" spans="1:16" ht="15.75" customHeight="1">
      <c r="A18" s="58"/>
      <c r="B18" s="112" t="s">
        <v>2</v>
      </c>
      <c r="C18" s="93"/>
      <c r="D18" s="93" t="s">
        <v>3</v>
      </c>
      <c r="E18" s="93"/>
      <c r="F18" s="22" t="s">
        <v>4</v>
      </c>
      <c r="G18" s="22" t="s">
        <v>5</v>
      </c>
      <c r="H18" s="74" t="s">
        <v>6</v>
      </c>
      <c r="I18" s="94" t="s">
        <v>2</v>
      </c>
      <c r="J18" s="93"/>
      <c r="K18" s="93" t="s">
        <v>3</v>
      </c>
      <c r="L18" s="93"/>
      <c r="M18" s="66" t="s">
        <v>4</v>
      </c>
      <c r="N18" s="22" t="s">
        <v>5</v>
      </c>
      <c r="O18" s="67" t="s">
        <v>6</v>
      </c>
      <c r="P18" s="5"/>
    </row>
    <row r="19" spans="1:16" ht="15.75" customHeight="1">
      <c r="A19" s="58"/>
      <c r="B19" s="112" t="s">
        <v>7</v>
      </c>
      <c r="C19" s="93"/>
      <c r="D19" s="93"/>
      <c r="E19" s="93"/>
      <c r="F19" s="22"/>
      <c r="G19" s="22"/>
      <c r="H19" s="74" t="s">
        <v>8</v>
      </c>
      <c r="I19" s="94" t="s">
        <v>7</v>
      </c>
      <c r="J19" s="93"/>
      <c r="K19" s="93"/>
      <c r="L19" s="93"/>
      <c r="M19" s="66"/>
      <c r="N19" s="22"/>
      <c r="O19" s="67" t="s">
        <v>8</v>
      </c>
      <c r="P19" s="5"/>
    </row>
    <row r="20" spans="1:16" ht="21" customHeight="1">
      <c r="A20" s="71" t="s">
        <v>9</v>
      </c>
      <c r="B20" s="99">
        <f>B21+B22+B23</f>
        <v>1158</v>
      </c>
      <c r="C20" s="100"/>
      <c r="D20" s="113">
        <f>D21+D22+D23</f>
        <v>1076</v>
      </c>
      <c r="E20" s="100"/>
      <c r="F20" s="72">
        <f>F21+F22+F23</f>
        <v>75</v>
      </c>
      <c r="G20" s="72">
        <f>G21+G22+G23</f>
        <v>7</v>
      </c>
      <c r="H20" s="75">
        <f>H21+H22+H23</f>
        <v>0</v>
      </c>
      <c r="I20" s="106">
        <f>I21+I22+I23</f>
        <v>1157</v>
      </c>
      <c r="J20" s="100"/>
      <c r="K20" s="113">
        <f>K21+K22+K23</f>
        <v>1153</v>
      </c>
      <c r="L20" s="100"/>
      <c r="M20" s="72">
        <f>M21+M22+M23</f>
        <v>4</v>
      </c>
      <c r="N20" s="72">
        <f>N21+N22+N23</f>
        <v>0</v>
      </c>
      <c r="O20" s="73">
        <f>O21+O22+O23</f>
        <v>0</v>
      </c>
      <c r="P20" s="5"/>
    </row>
    <row r="21" spans="1:16" ht="21" customHeight="1">
      <c r="A21" s="70" t="s">
        <v>45</v>
      </c>
      <c r="B21" s="95">
        <f>SUM(D21:H21)</f>
        <v>699</v>
      </c>
      <c r="C21" s="96"/>
      <c r="D21" s="105">
        <v>648</v>
      </c>
      <c r="E21" s="105"/>
      <c r="F21" s="24">
        <v>47</v>
      </c>
      <c r="G21" s="24">
        <v>4</v>
      </c>
      <c r="H21" s="43">
        <v>0</v>
      </c>
      <c r="I21" s="107">
        <f>SUM(K21:O21)</f>
        <v>698</v>
      </c>
      <c r="J21" s="96"/>
      <c r="K21" s="105">
        <v>696</v>
      </c>
      <c r="L21" s="105"/>
      <c r="M21" s="24">
        <v>2</v>
      </c>
      <c r="N21" s="24">
        <v>0</v>
      </c>
      <c r="O21" s="25">
        <v>0</v>
      </c>
      <c r="P21" s="5"/>
    </row>
    <row r="22" spans="1:16" ht="21" customHeight="1">
      <c r="A22" s="68" t="s">
        <v>46</v>
      </c>
      <c r="B22" s="101">
        <f>SUM(D22:H22)</f>
        <v>152</v>
      </c>
      <c r="C22" s="102"/>
      <c r="D22" s="97">
        <v>140</v>
      </c>
      <c r="E22" s="97"/>
      <c r="F22" s="18">
        <v>11</v>
      </c>
      <c r="G22" s="18">
        <v>1</v>
      </c>
      <c r="H22" s="44">
        <v>0</v>
      </c>
      <c r="I22" s="108">
        <f>SUM(K22:O22)</f>
        <v>152</v>
      </c>
      <c r="J22" s="102"/>
      <c r="K22" s="97">
        <v>152</v>
      </c>
      <c r="L22" s="97"/>
      <c r="M22" s="18">
        <v>0</v>
      </c>
      <c r="N22" s="18">
        <v>0</v>
      </c>
      <c r="O22" s="19">
        <v>0</v>
      </c>
      <c r="P22" s="5"/>
    </row>
    <row r="23" spans="1:16" ht="21" customHeight="1">
      <c r="A23" s="69" t="s">
        <v>11</v>
      </c>
      <c r="B23" s="103">
        <f>SUM(D23:H23)</f>
        <v>307</v>
      </c>
      <c r="C23" s="104"/>
      <c r="D23" s="98">
        <v>288</v>
      </c>
      <c r="E23" s="98"/>
      <c r="F23" s="20">
        <v>17</v>
      </c>
      <c r="G23" s="20">
        <v>2</v>
      </c>
      <c r="H23" s="45">
        <v>0</v>
      </c>
      <c r="I23" s="114">
        <f>SUM(K23:O23)</f>
        <v>307</v>
      </c>
      <c r="J23" s="104"/>
      <c r="K23" s="98">
        <v>305</v>
      </c>
      <c r="L23" s="98"/>
      <c r="M23" s="20">
        <v>2</v>
      </c>
      <c r="N23" s="20">
        <v>0</v>
      </c>
      <c r="O23" s="21">
        <v>0</v>
      </c>
      <c r="P23" s="5"/>
    </row>
    <row r="24" spans="1:1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5.75" customHeight="1"/>
    <row r="26" ht="15.75" customHeight="1">
      <c r="A26" s="90" t="s">
        <v>88</v>
      </c>
    </row>
    <row r="27" spans="2:17" ht="20.25" customHeight="1">
      <c r="B27" s="1"/>
      <c r="P27" s="7" t="s">
        <v>91</v>
      </c>
      <c r="Q27" s="7"/>
    </row>
    <row r="28" spans="1:21" ht="15.75" customHeight="1">
      <c r="A28" s="10"/>
      <c r="B28" s="36" t="s">
        <v>12</v>
      </c>
      <c r="C28" s="36" t="s">
        <v>13</v>
      </c>
      <c r="D28" s="36" t="s">
        <v>13</v>
      </c>
      <c r="E28" s="115" t="s">
        <v>42</v>
      </c>
      <c r="F28" s="116"/>
      <c r="G28" s="116"/>
      <c r="H28" s="117"/>
      <c r="I28" s="115" t="s">
        <v>43</v>
      </c>
      <c r="J28" s="116"/>
      <c r="K28" s="116"/>
      <c r="L28" s="116"/>
      <c r="M28" s="116"/>
      <c r="N28" s="118"/>
      <c r="O28" s="119" t="s">
        <v>44</v>
      </c>
      <c r="P28" s="116"/>
      <c r="Q28" s="116"/>
      <c r="R28" s="116"/>
      <c r="S28" s="116"/>
      <c r="T28" s="118"/>
      <c r="U28" s="5"/>
    </row>
    <row r="29" spans="1:21" ht="15.75" customHeight="1">
      <c r="A29" s="3"/>
      <c r="B29" s="37" t="s">
        <v>38</v>
      </c>
      <c r="C29" s="37" t="s">
        <v>14</v>
      </c>
      <c r="D29" s="37" t="s">
        <v>14</v>
      </c>
      <c r="E29" s="31" t="s">
        <v>36</v>
      </c>
      <c r="F29" s="22" t="s">
        <v>17</v>
      </c>
      <c r="G29" s="22" t="s">
        <v>17</v>
      </c>
      <c r="H29" s="41" t="s">
        <v>17</v>
      </c>
      <c r="I29" s="80" t="s">
        <v>18</v>
      </c>
      <c r="J29" s="22" t="s">
        <v>19</v>
      </c>
      <c r="K29" s="22" t="s">
        <v>20</v>
      </c>
      <c r="L29" s="22" t="s">
        <v>21</v>
      </c>
      <c r="M29" s="22" t="s">
        <v>22</v>
      </c>
      <c r="N29" s="23" t="s">
        <v>23</v>
      </c>
      <c r="O29" s="31" t="s">
        <v>18</v>
      </c>
      <c r="P29" s="22" t="s">
        <v>19</v>
      </c>
      <c r="Q29" s="22" t="s">
        <v>20</v>
      </c>
      <c r="R29" s="22" t="s">
        <v>21</v>
      </c>
      <c r="S29" s="22" t="s">
        <v>22</v>
      </c>
      <c r="T29" s="23" t="s">
        <v>23</v>
      </c>
      <c r="U29" s="5"/>
    </row>
    <row r="30" spans="1:21" ht="15.75" customHeight="1">
      <c r="A30" s="3"/>
      <c r="B30" s="37" t="s">
        <v>39</v>
      </c>
      <c r="C30" s="37" t="s">
        <v>15</v>
      </c>
      <c r="D30" s="37" t="s">
        <v>16</v>
      </c>
      <c r="E30" s="31" t="s">
        <v>37</v>
      </c>
      <c r="F30" s="22" t="s">
        <v>24</v>
      </c>
      <c r="G30" s="22" t="s">
        <v>25</v>
      </c>
      <c r="H30" s="41" t="s">
        <v>26</v>
      </c>
      <c r="I30" s="80" t="s">
        <v>27</v>
      </c>
      <c r="J30" s="22"/>
      <c r="K30" s="22"/>
      <c r="L30" s="22"/>
      <c r="M30" s="22"/>
      <c r="N30" s="23"/>
      <c r="O30" s="31" t="s">
        <v>27</v>
      </c>
      <c r="P30" s="22"/>
      <c r="Q30" s="22"/>
      <c r="R30" s="22"/>
      <c r="S30" s="22"/>
      <c r="T30" s="23"/>
      <c r="U30" s="5"/>
    </row>
    <row r="31" spans="1:21" ht="15.75" customHeight="1">
      <c r="A31" s="3"/>
      <c r="B31" s="37"/>
      <c r="C31" s="37" t="s">
        <v>40</v>
      </c>
      <c r="D31" s="8" t="s">
        <v>41</v>
      </c>
      <c r="E31" s="31"/>
      <c r="F31" s="22" t="s">
        <v>28</v>
      </c>
      <c r="G31" s="22" t="s">
        <v>1</v>
      </c>
      <c r="H31" s="41" t="s">
        <v>29</v>
      </c>
      <c r="I31" s="80" t="s">
        <v>7</v>
      </c>
      <c r="J31" s="22" t="s">
        <v>30</v>
      </c>
      <c r="K31" s="22" t="s">
        <v>31</v>
      </c>
      <c r="L31" s="22" t="s">
        <v>32</v>
      </c>
      <c r="M31" s="22" t="s">
        <v>33</v>
      </c>
      <c r="N31" s="23" t="s">
        <v>8</v>
      </c>
      <c r="O31" s="31" t="s">
        <v>7</v>
      </c>
      <c r="P31" s="22" t="s">
        <v>30</v>
      </c>
      <c r="Q31" s="22" t="s">
        <v>31</v>
      </c>
      <c r="R31" s="22" t="s">
        <v>32</v>
      </c>
      <c r="S31" s="22" t="s">
        <v>33</v>
      </c>
      <c r="T31" s="23" t="s">
        <v>8</v>
      </c>
      <c r="U31" s="5"/>
    </row>
    <row r="32" spans="1:21" ht="21" customHeight="1">
      <c r="A32" s="86" t="s">
        <v>9</v>
      </c>
      <c r="B32" s="9">
        <f>B33+B34+B35</f>
        <v>1339</v>
      </c>
      <c r="C32" s="9">
        <f>C33+C34+C35</f>
        <v>1304</v>
      </c>
      <c r="D32" s="87">
        <f>C32/B32*100</f>
        <v>97.38610903659448</v>
      </c>
      <c r="E32" s="88">
        <f>E33+E34+E35</f>
        <v>839</v>
      </c>
      <c r="F32" s="72">
        <f>F33+F34+F35</f>
        <v>334</v>
      </c>
      <c r="G32" s="72">
        <f>G33+G34+G35</f>
        <v>28</v>
      </c>
      <c r="H32" s="75">
        <f>H33+H34+H35</f>
        <v>103</v>
      </c>
      <c r="I32" s="92">
        <f>SUM(J32:N32)</f>
        <v>1293</v>
      </c>
      <c r="J32" s="72">
        <f>J33+J34+J35</f>
        <v>93</v>
      </c>
      <c r="K32" s="72">
        <f>K33+K34+K35</f>
        <v>206</v>
      </c>
      <c r="L32" s="72">
        <f>L33+L34+L35</f>
        <v>900</v>
      </c>
      <c r="M32" s="72">
        <f>M33+M34+M35</f>
        <v>65</v>
      </c>
      <c r="N32" s="73">
        <f>N33+N34+N35</f>
        <v>29</v>
      </c>
      <c r="O32" s="88">
        <f>SUM(P32:T32)</f>
        <v>1300</v>
      </c>
      <c r="P32" s="72">
        <f>P33+P34+P35</f>
        <v>52</v>
      </c>
      <c r="Q32" s="72">
        <f>Q33+Q34+Q35</f>
        <v>154</v>
      </c>
      <c r="R32" s="72">
        <f>R33+R34+R35</f>
        <v>980</v>
      </c>
      <c r="S32" s="72">
        <f>S33+S34+S35</f>
        <v>87</v>
      </c>
      <c r="T32" s="73">
        <f>T33+T34+T35</f>
        <v>27</v>
      </c>
      <c r="U32" s="5"/>
    </row>
    <row r="33" spans="1:21" ht="21" customHeight="1">
      <c r="A33" s="83" t="s">
        <v>45</v>
      </c>
      <c r="B33" s="60">
        <v>810</v>
      </c>
      <c r="C33" s="60">
        <v>798</v>
      </c>
      <c r="D33" s="84">
        <f>C33/B33*100</f>
        <v>98.51851851851852</v>
      </c>
      <c r="E33" s="33">
        <v>477</v>
      </c>
      <c r="F33" s="24">
        <v>227</v>
      </c>
      <c r="G33" s="24">
        <v>17</v>
      </c>
      <c r="H33" s="43">
        <v>77</v>
      </c>
      <c r="I33" s="85">
        <f>SUM(J33:N33)</f>
        <v>787</v>
      </c>
      <c r="J33" s="24">
        <v>49</v>
      </c>
      <c r="K33" s="24">
        <v>101</v>
      </c>
      <c r="L33" s="24">
        <v>564</v>
      </c>
      <c r="M33" s="24">
        <v>47</v>
      </c>
      <c r="N33" s="25">
        <v>26</v>
      </c>
      <c r="O33" s="33">
        <f>SUM(P33:T33)</f>
        <v>794</v>
      </c>
      <c r="P33" s="24">
        <v>30</v>
      </c>
      <c r="Q33" s="24">
        <v>70</v>
      </c>
      <c r="R33" s="24">
        <v>616</v>
      </c>
      <c r="S33" s="24">
        <v>53</v>
      </c>
      <c r="T33" s="25">
        <v>25</v>
      </c>
      <c r="U33" s="5"/>
    </row>
    <row r="34" spans="1:21" ht="21" customHeight="1">
      <c r="A34" s="76" t="s">
        <v>46</v>
      </c>
      <c r="B34" s="62">
        <v>176</v>
      </c>
      <c r="C34" s="62">
        <v>169</v>
      </c>
      <c r="D34" s="78">
        <f>C34/B34*100</f>
        <v>96.02272727272727</v>
      </c>
      <c r="E34" s="34">
        <v>129</v>
      </c>
      <c r="F34" s="18">
        <v>30</v>
      </c>
      <c r="G34" s="18">
        <v>2</v>
      </c>
      <c r="H34" s="44">
        <v>8</v>
      </c>
      <c r="I34" s="81">
        <f>SUM(J34:N34)</f>
        <v>169</v>
      </c>
      <c r="J34" s="18">
        <v>10</v>
      </c>
      <c r="K34" s="18">
        <v>55</v>
      </c>
      <c r="L34" s="18">
        <v>89</v>
      </c>
      <c r="M34" s="18">
        <v>15</v>
      </c>
      <c r="N34" s="19">
        <v>0</v>
      </c>
      <c r="O34" s="34">
        <f>SUM(P34:T34)</f>
        <v>169</v>
      </c>
      <c r="P34" s="18">
        <v>4</v>
      </c>
      <c r="Q34" s="18">
        <v>50</v>
      </c>
      <c r="R34" s="18">
        <v>91</v>
      </c>
      <c r="S34" s="18">
        <v>24</v>
      </c>
      <c r="T34" s="19">
        <v>0</v>
      </c>
      <c r="U34" s="6"/>
    </row>
    <row r="35" spans="1:21" ht="21" customHeight="1">
      <c r="A35" s="77" t="s">
        <v>11</v>
      </c>
      <c r="B35" s="64">
        <v>353</v>
      </c>
      <c r="C35" s="64">
        <v>337</v>
      </c>
      <c r="D35" s="79">
        <f>C35/B35*100</f>
        <v>95.46742209631728</v>
      </c>
      <c r="E35" s="35">
        <v>233</v>
      </c>
      <c r="F35" s="20">
        <v>77</v>
      </c>
      <c r="G35" s="20">
        <v>9</v>
      </c>
      <c r="H35" s="45">
        <v>18</v>
      </c>
      <c r="I35" s="82">
        <f>SUM(J35:N35)</f>
        <v>337</v>
      </c>
      <c r="J35" s="20">
        <v>34</v>
      </c>
      <c r="K35" s="20">
        <v>50</v>
      </c>
      <c r="L35" s="20">
        <v>247</v>
      </c>
      <c r="M35" s="20">
        <v>3</v>
      </c>
      <c r="N35" s="21">
        <v>3</v>
      </c>
      <c r="O35" s="35">
        <f>SUM(P35:T35)</f>
        <v>337</v>
      </c>
      <c r="P35" s="20">
        <v>18</v>
      </c>
      <c r="Q35" s="20">
        <v>34</v>
      </c>
      <c r="R35" s="20">
        <v>273</v>
      </c>
      <c r="S35" s="20">
        <v>10</v>
      </c>
      <c r="T35" s="21">
        <v>2</v>
      </c>
      <c r="U35" s="6"/>
    </row>
    <row r="4237" spans="5:6" ht="10.5">
      <c r="E4237" s="2" t="s">
        <v>34</v>
      </c>
      <c r="F4237" s="3"/>
    </row>
    <row r="4238" spans="5:6" ht="10.5">
      <c r="E4238" s="2" t="s">
        <v>10</v>
      </c>
      <c r="F4238" s="3"/>
    </row>
    <row r="4239" ht="9" customHeight="1">
      <c r="E4239" s="4"/>
    </row>
  </sheetData>
  <sheetProtection/>
  <mergeCells count="60"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O28:T28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K20:L20"/>
    <mergeCell ref="K21:L21"/>
    <mergeCell ref="K22:L22"/>
    <mergeCell ref="I23:J23"/>
    <mergeCell ref="E28:H28"/>
    <mergeCell ref="I28:N28"/>
    <mergeCell ref="B16:H16"/>
    <mergeCell ref="I16:O16"/>
    <mergeCell ref="B17:C17"/>
    <mergeCell ref="B18:C18"/>
    <mergeCell ref="B19:C19"/>
    <mergeCell ref="D20:E20"/>
    <mergeCell ref="I19:J19"/>
    <mergeCell ref="K19:L19"/>
    <mergeCell ref="D17:E17"/>
    <mergeCell ref="D18:E18"/>
    <mergeCell ref="K17:L17"/>
    <mergeCell ref="I18:J18"/>
    <mergeCell ref="K18:L18"/>
    <mergeCell ref="B22:C22"/>
    <mergeCell ref="B23:C23"/>
    <mergeCell ref="D21:E21"/>
    <mergeCell ref="I20:J20"/>
    <mergeCell ref="I21:J21"/>
    <mergeCell ref="I22:J22"/>
    <mergeCell ref="K23:L23"/>
    <mergeCell ref="D19:E19"/>
    <mergeCell ref="I17:J17"/>
    <mergeCell ref="B21:C21"/>
    <mergeCell ref="D22:E22"/>
    <mergeCell ref="D23:E23"/>
    <mergeCell ref="B20:C20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A:\T5-18&amp;19.JSD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2013-02-21T07:30:47Z</cp:lastPrinted>
  <dcterms:created xsi:type="dcterms:W3CDTF">2002-06-16T23:48:23Z</dcterms:created>
  <dcterms:modified xsi:type="dcterms:W3CDTF">2016-02-02T08:09:58Z</dcterms:modified>
  <cp:category/>
  <cp:version/>
  <cp:contentType/>
  <cp:contentStatus/>
  <cp:revision>49</cp:revision>
</cp:coreProperties>
</file>