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4940" windowHeight="8535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<sst xmlns="http://schemas.openxmlformats.org/spreadsheetml/2006/main" count="94" uniqueCount="61">
  <si>
    <t>全国</t>
  </si>
  <si>
    <t>岐阜県</t>
  </si>
  <si>
    <t>不詳</t>
  </si>
  <si>
    <t>計</t>
  </si>
  <si>
    <t>区分</t>
  </si>
  <si>
    <t>総数</t>
  </si>
  <si>
    <t>満7週以前</t>
  </si>
  <si>
    <t>満16～19週</t>
  </si>
  <si>
    <t>５０歳以上</t>
  </si>
  <si>
    <t>不詳</t>
  </si>
  <si>
    <t>中津川市</t>
  </si>
  <si>
    <t>恵那市</t>
  </si>
  <si>
    <t>満20・21週</t>
  </si>
  <si>
    <t>満8～11週</t>
  </si>
  <si>
    <t>満12～15週</t>
  </si>
  <si>
    <t>＜管内＞</t>
  </si>
  <si>
    <t>管内総数</t>
  </si>
  <si>
    <t>合計特殊　出生率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</si>
  <si>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</si>
  <si>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</si>
  <si>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</si>
  <si>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</si>
  <si>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</si>
  <si>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</si>
  <si>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</si>
  <si>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</si>
  <si>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</si>
  <si>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-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</si>
  <si>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</si>
  <si>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</si>
  <si>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</si>
  <si>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</si>
  <si>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</si>
  <si>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</si>
  <si>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２０歳未満</t>
  </si>
  <si>
    <t>(５)年齢階級別女子人口・合計特殊出生率（Ｔ２－６－２）</t>
  </si>
  <si>
    <t>(６)人工妊娠中絶　年齢別・妊娠週別の届出件数（Ｔ２－６－３）</t>
  </si>
  <si>
    <t>(４)母の年齢別出生数（Ｔ２－６－１）</t>
  </si>
  <si>
    <t>*算出に用いた出生数の15歳及び49歳にはそれぞれ14歳以下、50歳以上を含む。</t>
  </si>
  <si>
    <t>*全国及び県の合計特殊出生率は、厚生労働省公表値</t>
  </si>
  <si>
    <t>　（5歳階級で算出し，5倍したものを合計して算出）</t>
  </si>
  <si>
    <t>合計特殊出生率＝（母の年齢別出生数／該当年齢日本人女子人口）の15歳～49歳の合計</t>
  </si>
  <si>
    <t>出生数</t>
  </si>
  <si>
    <t>管内</t>
  </si>
  <si>
    <t>中津川</t>
  </si>
  <si>
    <t>恵那</t>
  </si>
  <si>
    <t>女子人口</t>
  </si>
  <si>
    <t>19歳以下</t>
  </si>
  <si>
    <t>20～24歳</t>
  </si>
  <si>
    <t>25～29歳</t>
  </si>
  <si>
    <t>30～34歳</t>
  </si>
  <si>
    <t>35～39歳</t>
  </si>
  <si>
    <t>40～44歳</t>
  </si>
  <si>
    <t>45歳以上</t>
  </si>
  <si>
    <t>（平成26年度）</t>
  </si>
  <si>
    <t>15～19歳</t>
  </si>
  <si>
    <t>45歳～49歳</t>
  </si>
  <si>
    <t>*合計特殊出生率の算出には、全国は5歳階級別の女性の日本人人口、県および市は5歳階級別の女性の総人口を用いた。</t>
  </si>
  <si>
    <t>全国：総務省統計局「年齢(５歳階級)、男女別人口－日本人人口（平成26年10月1日現在）」</t>
  </si>
  <si>
    <t>県：総務省統計局「都道府県、年齢(５歳階級)、男女別人口－総人口（平成26年10月1日現在）」</t>
  </si>
  <si>
    <t>市：県統計課「市町村別、年齢（５歳階級）別人口（平成26年10月1日現在）」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</si>
</sst>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;\-0.00;\-"/>
    <numFmt numFmtId="185" formatCode="#,##0.0_ "/>
    <numFmt numFmtId="186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Century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3" fillId="0" borderId="13" xfId="0" applyFont="1" applyFill="1" applyBorder="1" applyAlignment="1">
      <alignment horizontal="distributed" vertical="distributed"/>
    </xf>
    <xf numFmtId="3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distributed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distributed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distributed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distributed" vertical="center"/>
    </xf>
    <xf numFmtId="41" fontId="3" fillId="0" borderId="0" xfId="0" applyNumberFormat="1" applyFont="1" applyFill="1" applyAlignment="1">
      <alignment vertical="center"/>
    </xf>
    <xf numFmtId="3" fontId="3" fillId="0" borderId="27" xfId="0" applyNumberFormat="1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distributed" vertical="center"/>
    </xf>
    <xf numFmtId="177" fontId="3" fillId="0" borderId="2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distributed" vertical="center"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distributed"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distributed" vertical="center"/>
    </xf>
    <xf numFmtId="41" fontId="3" fillId="0" borderId="34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textRotation="180"/>
    </xf>
    <xf numFmtId="0" fontId="3" fillId="0" borderId="0" xfId="0" applyFont="1" applyFill="1" applyAlignment="1">
      <alignment vertical="center" textRotation="180"/>
    </xf>
    <xf numFmtId="0" fontId="3" fillId="0" borderId="21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6" fontId="3" fillId="0" borderId="0" xfId="0" applyNumberFormat="1" applyFont="1" applyFill="1" applyAlignment="1">
      <alignment vertical="center"/>
    </xf>
    <xf numFmtId="186" fontId="3" fillId="0" borderId="19" xfId="0" applyNumberFormat="1" applyFont="1" applyFill="1" applyBorder="1" applyAlignment="1">
      <alignment horizontal="right" vertical="center"/>
    </xf>
    <xf numFmtId="186" fontId="3" fillId="0" borderId="22" xfId="0" applyNumberFormat="1" applyFont="1" applyFill="1" applyBorder="1" applyAlignment="1">
      <alignment horizontal="right" vertical="center"/>
    </xf>
    <xf numFmtId="186" fontId="3" fillId="0" borderId="26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textRotation="18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view="pageBreakPreview" zoomScaleSheetLayoutView="100" zoomScalePageLayoutView="91" workbookViewId="0" topLeftCell="A1">
      <selection activeCell="K36" sqref="K36"/>
    </sheetView>
  </sheetViews>
  <sheetFormatPr defaultColWidth="10.75390625" defaultRowHeight="13.5"/>
  <cols>
    <col min="1" max="1" width="6.25390625" style="4" customWidth="1"/>
    <col min="2" max="2" width="1.00390625" style="4" customWidth="1"/>
    <col min="3" max="3" width="11.875" style="4" customWidth="1"/>
    <col min="4" max="10" width="12.625" style="4" customWidth="1"/>
    <col min="11" max="11" width="9.625" style="4" customWidth="1"/>
    <col min="12" max="13" width="11.00390625" style="4" bestFit="1" customWidth="1"/>
    <col min="14" max="14" width="12.25390625" style="4" customWidth="1"/>
    <col min="15" max="16" width="10.75390625" style="4" customWidth="1"/>
    <col min="17" max="19" width="12.625" style="4" bestFit="1" customWidth="1"/>
    <col min="20" max="16384" width="10.75390625" style="4" customWidth="1"/>
  </cols>
  <sheetData>
    <row r="1" spans="1:2" ht="13.5" customHeight="1">
      <c r="A1" s="74"/>
      <c r="B1" s="59"/>
    </row>
    <row r="2" spans="1:5" ht="13.5">
      <c r="A2" s="74"/>
      <c r="B2" s="60"/>
      <c r="C2" s="5" t="s">
        <v>37</v>
      </c>
      <c r="D2" s="5"/>
      <c r="E2" s="5"/>
    </row>
    <row r="3" spans="1:24" ht="14.25" thickBot="1">
      <c r="A3" s="74"/>
      <c r="B3" s="60"/>
      <c r="N3" s="6" t="s">
        <v>54</v>
      </c>
      <c r="P3" s="69" t="s">
        <v>41</v>
      </c>
      <c r="Q3" s="69"/>
      <c r="R3" s="69"/>
      <c r="S3" s="69"/>
      <c r="T3" s="69"/>
      <c r="U3" s="69"/>
      <c r="V3" s="69"/>
      <c r="W3" s="69"/>
      <c r="X3" s="69"/>
    </row>
    <row r="4" spans="1:19" ht="14.25" thickBot="1">
      <c r="A4" s="74"/>
      <c r="B4" s="60"/>
      <c r="C4" s="7"/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  <c r="M4" s="2" t="s">
        <v>2</v>
      </c>
      <c r="N4" s="3" t="s">
        <v>3</v>
      </c>
      <c r="P4" s="8" t="s">
        <v>40</v>
      </c>
      <c r="Q4" s="9"/>
      <c r="R4" s="9"/>
      <c r="S4" s="9"/>
    </row>
    <row r="5" spans="1:23" ht="15" customHeight="1" thickBot="1">
      <c r="A5" s="74"/>
      <c r="B5" s="60"/>
      <c r="C5" s="10" t="s">
        <v>0</v>
      </c>
      <c r="D5" s="11">
        <v>43</v>
      </c>
      <c r="E5" s="12">
        <v>12968</v>
      </c>
      <c r="F5" s="12">
        <v>86590</v>
      </c>
      <c r="G5" s="12">
        <v>267847</v>
      </c>
      <c r="H5" s="12">
        <v>359323</v>
      </c>
      <c r="I5" s="12">
        <v>225889</v>
      </c>
      <c r="J5" s="12">
        <v>49606</v>
      </c>
      <c r="K5" s="12">
        <v>1214</v>
      </c>
      <c r="L5" s="12">
        <v>58</v>
      </c>
      <c r="M5" s="12">
        <v>1</v>
      </c>
      <c r="N5" s="13">
        <f>SUM(D5:M5)</f>
        <v>1003539</v>
      </c>
      <c r="P5" s="61" t="s">
        <v>42</v>
      </c>
      <c r="Q5" s="4" t="s">
        <v>47</v>
      </c>
      <c r="R5" s="4" t="s">
        <v>48</v>
      </c>
      <c r="S5" s="4" t="s">
        <v>49</v>
      </c>
      <c r="T5" s="4" t="s">
        <v>50</v>
      </c>
      <c r="U5" s="4" t="s">
        <v>51</v>
      </c>
      <c r="V5" s="4" t="s">
        <v>52</v>
      </c>
      <c r="W5" s="4" t="s">
        <v>53</v>
      </c>
    </row>
    <row r="6" spans="1:23" ht="15" customHeight="1" thickBot="1">
      <c r="A6" s="74"/>
      <c r="B6" s="60"/>
      <c r="C6" s="14" t="s">
        <v>1</v>
      </c>
      <c r="D6" s="15">
        <v>1</v>
      </c>
      <c r="E6" s="11">
        <v>182</v>
      </c>
      <c r="F6" s="11">
        <v>1284</v>
      </c>
      <c r="G6" s="11">
        <v>4456</v>
      </c>
      <c r="H6" s="11">
        <v>5558</v>
      </c>
      <c r="I6" s="11">
        <v>3029</v>
      </c>
      <c r="J6" s="11">
        <v>611</v>
      </c>
      <c r="K6" s="11">
        <v>17</v>
      </c>
      <c r="L6" s="16">
        <v>0</v>
      </c>
      <c r="M6" s="16">
        <v>0</v>
      </c>
      <c r="N6" s="17">
        <f>SUM(D6:M6)</f>
        <v>15138</v>
      </c>
      <c r="P6" s="4" t="s">
        <v>0</v>
      </c>
      <c r="Q6" s="62">
        <f>D5+E5</f>
        <v>13011</v>
      </c>
      <c r="R6" s="62">
        <f>F5</f>
        <v>86590</v>
      </c>
      <c r="S6" s="62">
        <f>G5</f>
        <v>267847</v>
      </c>
      <c r="T6" s="62">
        <f aca="true" t="shared" si="0" ref="T6:V7">H5</f>
        <v>359323</v>
      </c>
      <c r="U6" s="62">
        <f t="shared" si="0"/>
        <v>225889</v>
      </c>
      <c r="V6" s="62">
        <f t="shared" si="0"/>
        <v>49606</v>
      </c>
      <c r="W6" s="62">
        <f>K5+L5</f>
        <v>1272</v>
      </c>
    </row>
    <row r="7" spans="1:23" ht="15" customHeight="1" thickBot="1">
      <c r="A7" s="74"/>
      <c r="B7" s="60"/>
      <c r="C7" s="14" t="s">
        <v>16</v>
      </c>
      <c r="D7" s="16">
        <f>D8+D9</f>
        <v>1</v>
      </c>
      <c r="E7" s="11">
        <f aca="true" t="shared" si="1" ref="E7:J7">E8+E9</f>
        <v>15</v>
      </c>
      <c r="F7" s="11">
        <f t="shared" si="1"/>
        <v>77</v>
      </c>
      <c r="G7" s="11">
        <f t="shared" si="1"/>
        <v>245</v>
      </c>
      <c r="H7" s="11">
        <f t="shared" si="1"/>
        <v>340</v>
      </c>
      <c r="I7" s="11">
        <f t="shared" si="1"/>
        <v>182</v>
      </c>
      <c r="J7" s="11">
        <f t="shared" si="1"/>
        <v>42</v>
      </c>
      <c r="K7" s="16">
        <f>K8+K9</f>
        <v>1</v>
      </c>
      <c r="L7" s="16">
        <f>L8+L9</f>
        <v>0</v>
      </c>
      <c r="M7" s="16">
        <f>M8+M9</f>
        <v>0</v>
      </c>
      <c r="N7" s="17">
        <f>N8+N9</f>
        <v>903</v>
      </c>
      <c r="P7" s="4" t="s">
        <v>1</v>
      </c>
      <c r="Q7" s="62">
        <f>D6+E6</f>
        <v>183</v>
      </c>
      <c r="R7" s="62">
        <f>F6</f>
        <v>1284</v>
      </c>
      <c r="S7" s="62">
        <f>G6</f>
        <v>4456</v>
      </c>
      <c r="T7" s="62">
        <f t="shared" si="0"/>
        <v>5558</v>
      </c>
      <c r="U7" s="62">
        <f t="shared" si="0"/>
        <v>3029</v>
      </c>
      <c r="V7" s="62">
        <f t="shared" si="0"/>
        <v>611</v>
      </c>
      <c r="W7" s="62">
        <f>K6+L6</f>
        <v>17</v>
      </c>
    </row>
    <row r="8" spans="1:23" ht="15" customHeight="1">
      <c r="A8" s="74"/>
      <c r="B8" s="60"/>
      <c r="C8" s="18" t="s">
        <v>10</v>
      </c>
      <c r="D8" s="19">
        <v>1</v>
      </c>
      <c r="E8" s="20">
        <v>12</v>
      </c>
      <c r="F8" s="20">
        <v>48</v>
      </c>
      <c r="G8" s="20">
        <v>166</v>
      </c>
      <c r="H8" s="20">
        <v>211</v>
      </c>
      <c r="I8" s="20">
        <v>110</v>
      </c>
      <c r="J8" s="20">
        <v>31</v>
      </c>
      <c r="K8" s="15">
        <v>1</v>
      </c>
      <c r="L8" s="15">
        <v>0</v>
      </c>
      <c r="M8" s="15">
        <v>0</v>
      </c>
      <c r="N8" s="21">
        <f>SUM(D8:M8)</f>
        <v>580</v>
      </c>
      <c r="P8" s="4" t="s">
        <v>43</v>
      </c>
      <c r="Q8" s="4">
        <f>Q9+Q10</f>
        <v>16</v>
      </c>
      <c r="R8" s="4">
        <f aca="true" t="shared" si="2" ref="R8:W8">R9+R10</f>
        <v>77</v>
      </c>
      <c r="S8" s="4">
        <f t="shared" si="2"/>
        <v>245</v>
      </c>
      <c r="T8" s="4">
        <f t="shared" si="2"/>
        <v>340</v>
      </c>
      <c r="U8" s="4">
        <f t="shared" si="2"/>
        <v>182</v>
      </c>
      <c r="V8" s="4">
        <f t="shared" si="2"/>
        <v>42</v>
      </c>
      <c r="W8" s="4">
        <f t="shared" si="2"/>
        <v>1</v>
      </c>
    </row>
    <row r="9" spans="1:23" ht="15" customHeight="1" thickBot="1">
      <c r="A9" s="74"/>
      <c r="B9" s="60"/>
      <c r="C9" s="22" t="s">
        <v>11</v>
      </c>
      <c r="D9" s="23">
        <v>0</v>
      </c>
      <c r="E9" s="24">
        <v>3</v>
      </c>
      <c r="F9" s="24">
        <v>29</v>
      </c>
      <c r="G9" s="24">
        <v>79</v>
      </c>
      <c r="H9" s="24">
        <v>129</v>
      </c>
      <c r="I9" s="24">
        <v>72</v>
      </c>
      <c r="J9" s="24">
        <v>11</v>
      </c>
      <c r="K9" s="25">
        <v>0</v>
      </c>
      <c r="L9" s="25">
        <v>0</v>
      </c>
      <c r="M9" s="25">
        <v>0</v>
      </c>
      <c r="N9" s="26">
        <f>SUM(D9:M9)</f>
        <v>323</v>
      </c>
      <c r="P9" s="4" t="s">
        <v>44</v>
      </c>
      <c r="Q9" s="62">
        <f>D8+E8</f>
        <v>13</v>
      </c>
      <c r="R9" s="62">
        <f aca="true" t="shared" si="3" ref="R9:V10">F8</f>
        <v>48</v>
      </c>
      <c r="S9" s="62">
        <f t="shared" si="3"/>
        <v>166</v>
      </c>
      <c r="T9" s="62">
        <f t="shared" si="3"/>
        <v>211</v>
      </c>
      <c r="U9" s="62">
        <f t="shared" si="3"/>
        <v>110</v>
      </c>
      <c r="V9" s="62">
        <f t="shared" si="3"/>
        <v>31</v>
      </c>
      <c r="W9" s="62">
        <f>K8+L8</f>
        <v>1</v>
      </c>
    </row>
    <row r="10" spans="1:23" ht="13.5">
      <c r="A10" s="74"/>
      <c r="B10" s="60"/>
      <c r="P10" s="4" t="s">
        <v>45</v>
      </c>
      <c r="Q10" s="62">
        <f>D9+E9</f>
        <v>3</v>
      </c>
      <c r="R10" s="62">
        <f t="shared" si="3"/>
        <v>29</v>
      </c>
      <c r="S10" s="62">
        <f t="shared" si="3"/>
        <v>79</v>
      </c>
      <c r="T10" s="62">
        <f t="shared" si="3"/>
        <v>129</v>
      </c>
      <c r="U10" s="62">
        <f t="shared" si="3"/>
        <v>72</v>
      </c>
      <c r="V10" s="62">
        <f t="shared" si="3"/>
        <v>11</v>
      </c>
      <c r="W10" s="62">
        <f>K9+L9</f>
        <v>0</v>
      </c>
    </row>
    <row r="11" spans="1:7" ht="13.5">
      <c r="A11" s="74"/>
      <c r="B11" s="60"/>
      <c r="C11" s="5" t="s">
        <v>35</v>
      </c>
      <c r="D11" s="5"/>
      <c r="E11" s="5"/>
      <c r="F11" s="5"/>
      <c r="G11" s="5"/>
    </row>
    <row r="12" spans="1:23" ht="14.25" thickBot="1">
      <c r="A12" s="74"/>
      <c r="B12" s="60"/>
      <c r="K12" s="6" t="s">
        <v>54</v>
      </c>
      <c r="P12" s="61" t="s">
        <v>46</v>
      </c>
      <c r="Q12" s="4" t="s">
        <v>55</v>
      </c>
      <c r="R12" s="4" t="s">
        <v>48</v>
      </c>
      <c r="S12" s="4" t="s">
        <v>49</v>
      </c>
      <c r="T12" s="4" t="s">
        <v>50</v>
      </c>
      <c r="U12" s="4" t="s">
        <v>51</v>
      </c>
      <c r="V12" s="4" t="s">
        <v>52</v>
      </c>
      <c r="W12" s="4" t="s">
        <v>56</v>
      </c>
    </row>
    <row r="13" spans="1:23" ht="27.75" thickBot="1">
      <c r="A13" s="74"/>
      <c r="B13" s="60"/>
      <c r="C13" s="7"/>
      <c r="D13" s="2" t="s">
        <v>19</v>
      </c>
      <c r="E13" s="2" t="s">
        <v>20</v>
      </c>
      <c r="F13" s="2" t="s">
        <v>21</v>
      </c>
      <c r="G13" s="2" t="s">
        <v>22</v>
      </c>
      <c r="H13" s="2" t="s">
        <v>23</v>
      </c>
      <c r="I13" s="2" t="s">
        <v>24</v>
      </c>
      <c r="J13" s="2" t="s">
        <v>25</v>
      </c>
      <c r="K13" s="3" t="s">
        <v>17</v>
      </c>
      <c r="P13" s="4" t="s">
        <v>0</v>
      </c>
      <c r="Q13" s="63">
        <f>D14</f>
        <v>2890000</v>
      </c>
      <c r="R13" s="63">
        <f aca="true" t="shared" si="4" ref="R13:W17">E14</f>
        <v>2913000</v>
      </c>
      <c r="S13" s="63">
        <f t="shared" si="4"/>
        <v>3158000</v>
      </c>
      <c r="T13" s="63">
        <f t="shared" si="4"/>
        <v>3576000</v>
      </c>
      <c r="U13" s="63">
        <f t="shared" si="4"/>
        <v>4185000</v>
      </c>
      <c r="V13" s="63">
        <f t="shared" si="4"/>
        <v>4747000</v>
      </c>
      <c r="W13" s="63">
        <f t="shared" si="4"/>
        <v>4199000</v>
      </c>
    </row>
    <row r="14" spans="1:23" ht="15" customHeight="1" thickBot="1">
      <c r="A14" s="74"/>
      <c r="B14" s="60"/>
      <c r="C14" s="27" t="s">
        <v>0</v>
      </c>
      <c r="D14" s="28">
        <v>2890000</v>
      </c>
      <c r="E14" s="28">
        <v>2913000</v>
      </c>
      <c r="F14" s="28">
        <v>3158000</v>
      </c>
      <c r="G14" s="28">
        <v>3576000</v>
      </c>
      <c r="H14" s="28">
        <v>4185000</v>
      </c>
      <c r="I14" s="28">
        <v>4747000</v>
      </c>
      <c r="J14" s="28">
        <v>4199000</v>
      </c>
      <c r="K14" s="64">
        <f>X19</f>
        <v>1.4212671088595044</v>
      </c>
      <c r="L14" s="68"/>
      <c r="P14" s="4" t="s">
        <v>1</v>
      </c>
      <c r="Q14" s="63">
        <f>D15</f>
        <v>50000</v>
      </c>
      <c r="R14" s="63">
        <f t="shared" si="4"/>
        <v>48000</v>
      </c>
      <c r="S14" s="63">
        <f t="shared" si="4"/>
        <v>47000</v>
      </c>
      <c r="T14" s="63">
        <f t="shared" si="4"/>
        <v>54000</v>
      </c>
      <c r="U14" s="63">
        <f t="shared" si="4"/>
        <v>64000</v>
      </c>
      <c r="V14" s="63">
        <f t="shared" si="4"/>
        <v>75000</v>
      </c>
      <c r="W14" s="63">
        <f t="shared" si="4"/>
        <v>66000</v>
      </c>
    </row>
    <row r="15" spans="1:23" ht="15" customHeight="1" thickBot="1">
      <c r="A15" s="74"/>
      <c r="B15" s="60"/>
      <c r="C15" s="29" t="s">
        <v>1</v>
      </c>
      <c r="D15" s="28">
        <v>50000</v>
      </c>
      <c r="E15" s="28">
        <v>48000</v>
      </c>
      <c r="F15" s="28">
        <v>47000</v>
      </c>
      <c r="G15" s="28">
        <v>54000</v>
      </c>
      <c r="H15" s="28">
        <v>64000</v>
      </c>
      <c r="I15" s="28">
        <v>75000</v>
      </c>
      <c r="J15" s="28">
        <v>66000</v>
      </c>
      <c r="K15" s="65">
        <f>X20</f>
        <v>1.4193840199423309</v>
      </c>
      <c r="O15" s="30"/>
      <c r="P15" s="4" t="s">
        <v>43</v>
      </c>
      <c r="Q15" s="63">
        <f>D16</f>
        <v>3185</v>
      </c>
      <c r="R15" s="63">
        <f t="shared" si="4"/>
        <v>2384</v>
      </c>
      <c r="S15" s="63">
        <f t="shared" si="4"/>
        <v>2439</v>
      </c>
      <c r="T15" s="63">
        <f t="shared" si="4"/>
        <v>2974</v>
      </c>
      <c r="U15" s="63">
        <f t="shared" si="4"/>
        <v>3638</v>
      </c>
      <c r="V15" s="63">
        <f t="shared" si="4"/>
        <v>4138</v>
      </c>
      <c r="W15" s="63">
        <f t="shared" si="4"/>
        <v>3790</v>
      </c>
    </row>
    <row r="16" spans="1:23" ht="15" customHeight="1" thickBot="1">
      <c r="A16" s="74"/>
      <c r="B16" s="60"/>
      <c r="C16" s="31" t="s">
        <v>16</v>
      </c>
      <c r="D16" s="28">
        <f>SUM(D17:D18)</f>
        <v>3185</v>
      </c>
      <c r="E16" s="28">
        <f aca="true" t="shared" si="5" ref="E16:J16">SUM(E17:E18)</f>
        <v>2384</v>
      </c>
      <c r="F16" s="28">
        <f t="shared" si="5"/>
        <v>2439</v>
      </c>
      <c r="G16" s="28">
        <f t="shared" si="5"/>
        <v>2974</v>
      </c>
      <c r="H16" s="28">
        <f t="shared" si="5"/>
        <v>3638</v>
      </c>
      <c r="I16" s="28">
        <f t="shared" si="5"/>
        <v>4138</v>
      </c>
      <c r="J16" s="28">
        <f t="shared" si="5"/>
        <v>3790</v>
      </c>
      <c r="K16" s="65">
        <f>X21</f>
        <v>1.5626926169362518</v>
      </c>
      <c r="P16" s="4" t="s">
        <v>44</v>
      </c>
      <c r="Q16" s="63">
        <f>D17</f>
        <v>1939</v>
      </c>
      <c r="R16" s="63">
        <f t="shared" si="4"/>
        <v>1450</v>
      </c>
      <c r="S16" s="63">
        <f t="shared" si="4"/>
        <v>1519</v>
      </c>
      <c r="T16" s="63">
        <f t="shared" si="4"/>
        <v>1892</v>
      </c>
      <c r="U16" s="63">
        <f t="shared" si="4"/>
        <v>2202</v>
      </c>
      <c r="V16" s="63">
        <f t="shared" si="4"/>
        <v>2522</v>
      </c>
      <c r="W16" s="63">
        <f t="shared" si="4"/>
        <v>2306</v>
      </c>
    </row>
    <row r="17" spans="1:23" ht="15" customHeight="1">
      <c r="A17" s="74"/>
      <c r="B17" s="60"/>
      <c r="C17" s="27" t="s">
        <v>10</v>
      </c>
      <c r="D17" s="32">
        <v>1939</v>
      </c>
      <c r="E17" s="32">
        <v>1450</v>
      </c>
      <c r="F17" s="32">
        <v>1519</v>
      </c>
      <c r="G17" s="32">
        <v>1892</v>
      </c>
      <c r="H17" s="32">
        <v>2202</v>
      </c>
      <c r="I17" s="32">
        <v>2522</v>
      </c>
      <c r="J17" s="32">
        <v>2306</v>
      </c>
      <c r="K17" s="66">
        <f>X22</f>
        <v>1.6164631323292002</v>
      </c>
      <c r="P17" s="4" t="s">
        <v>45</v>
      </c>
      <c r="Q17" s="63">
        <f>D18</f>
        <v>1246</v>
      </c>
      <c r="R17" s="63">
        <f t="shared" si="4"/>
        <v>934</v>
      </c>
      <c r="S17" s="63">
        <f t="shared" si="4"/>
        <v>920</v>
      </c>
      <c r="T17" s="63">
        <f t="shared" si="4"/>
        <v>1082</v>
      </c>
      <c r="U17" s="63">
        <f t="shared" si="4"/>
        <v>1436</v>
      </c>
      <c r="V17" s="63">
        <f t="shared" si="4"/>
        <v>1616</v>
      </c>
      <c r="W17" s="63">
        <f t="shared" si="4"/>
        <v>1484</v>
      </c>
    </row>
    <row r="18" spans="1:11" ht="15" customHeight="1" thickBot="1">
      <c r="A18" s="74"/>
      <c r="B18" s="60"/>
      <c r="C18" s="33" t="s">
        <v>11</v>
      </c>
      <c r="D18" s="34">
        <v>1246</v>
      </c>
      <c r="E18" s="34">
        <v>934</v>
      </c>
      <c r="F18" s="34">
        <v>920</v>
      </c>
      <c r="G18" s="34">
        <v>1082</v>
      </c>
      <c r="H18" s="34">
        <v>1436</v>
      </c>
      <c r="I18" s="34">
        <v>1616</v>
      </c>
      <c r="J18" s="34">
        <v>1484</v>
      </c>
      <c r="K18" s="67">
        <f>X23</f>
        <v>1.477481933778996</v>
      </c>
    </row>
    <row r="19" spans="1:24" s="37" customFormat="1" ht="15.75" customHeight="1">
      <c r="A19" s="74"/>
      <c r="B19" s="60"/>
      <c r="C19" s="71" t="s">
        <v>58</v>
      </c>
      <c r="D19" s="71"/>
      <c r="E19" s="71"/>
      <c r="F19" s="71"/>
      <c r="G19" s="71"/>
      <c r="H19" s="71"/>
      <c r="I19" s="71"/>
      <c r="J19" s="71"/>
      <c r="K19" s="71"/>
      <c r="L19" s="72"/>
      <c r="M19" s="36"/>
      <c r="P19" s="4" t="s">
        <v>0</v>
      </c>
      <c r="Q19" s="4">
        <f aca="true" t="shared" si="6" ref="Q19:W23">Q6/Q13*5</f>
        <v>0.022510380622837372</v>
      </c>
      <c r="R19" s="4">
        <f t="shared" si="6"/>
        <v>0.1486268451767937</v>
      </c>
      <c r="S19" s="4">
        <f t="shared" si="6"/>
        <v>0.4240769474350855</v>
      </c>
      <c r="T19" s="4">
        <f t="shared" si="6"/>
        <v>0.5024091163310962</v>
      </c>
      <c r="U19" s="4">
        <f t="shared" si="6"/>
        <v>0.2698793309438471</v>
      </c>
      <c r="V19" s="4">
        <f t="shared" si="6"/>
        <v>0.05224984200547714</v>
      </c>
      <c r="W19" s="4">
        <f t="shared" si="6"/>
        <v>0.0015146463443677068</v>
      </c>
      <c r="X19" s="4">
        <f>Q19+R19+S19+T19+U19+V19+W19</f>
        <v>1.4212671088595044</v>
      </c>
    </row>
    <row r="20" spans="1:24" s="37" customFormat="1" ht="15.75" customHeight="1">
      <c r="A20" s="74"/>
      <c r="B20" s="60"/>
      <c r="C20" s="71" t="s">
        <v>59</v>
      </c>
      <c r="D20" s="71"/>
      <c r="E20" s="71"/>
      <c r="F20" s="71"/>
      <c r="G20" s="71"/>
      <c r="H20" s="71"/>
      <c r="I20" s="71"/>
      <c r="J20" s="71"/>
      <c r="K20" s="71"/>
      <c r="L20" s="72"/>
      <c r="M20" s="36"/>
      <c r="P20" s="4" t="s">
        <v>1</v>
      </c>
      <c r="Q20" s="4">
        <f t="shared" si="6"/>
        <v>0.0183</v>
      </c>
      <c r="R20" s="4">
        <f t="shared" si="6"/>
        <v>0.13375</v>
      </c>
      <c r="S20" s="4">
        <f t="shared" si="6"/>
        <v>0.47404255319148936</v>
      </c>
      <c r="T20" s="4">
        <f t="shared" si="6"/>
        <v>0.5146296296296295</v>
      </c>
      <c r="U20" s="4">
        <f t="shared" si="6"/>
        <v>0.236640625</v>
      </c>
      <c r="V20" s="4">
        <f t="shared" si="6"/>
        <v>0.04073333333333333</v>
      </c>
      <c r="W20" s="4">
        <f t="shared" si="6"/>
        <v>0.001287878787878788</v>
      </c>
      <c r="X20" s="4">
        <f>Q20+R20+S20+T20+U20+V20+W20</f>
        <v>1.4193840199423309</v>
      </c>
    </row>
    <row r="21" spans="1:24" s="37" customFormat="1" ht="15.75" customHeight="1">
      <c r="A21" s="74"/>
      <c r="B21" s="60"/>
      <c r="C21" s="71" t="s">
        <v>60</v>
      </c>
      <c r="D21" s="71"/>
      <c r="E21" s="71"/>
      <c r="F21" s="71"/>
      <c r="G21" s="71"/>
      <c r="H21" s="71"/>
      <c r="I21" s="71"/>
      <c r="J21" s="71"/>
      <c r="K21" s="71"/>
      <c r="L21" s="35"/>
      <c r="M21" s="36"/>
      <c r="P21" s="4" t="s">
        <v>43</v>
      </c>
      <c r="Q21" s="4">
        <f t="shared" si="6"/>
        <v>0.02511773940345369</v>
      </c>
      <c r="R21" s="4">
        <f t="shared" si="6"/>
        <v>0.16149328859060402</v>
      </c>
      <c r="S21" s="4">
        <f t="shared" si="6"/>
        <v>0.5022550225502255</v>
      </c>
      <c r="T21" s="4">
        <f t="shared" si="6"/>
        <v>0.5716207128446537</v>
      </c>
      <c r="U21" s="4">
        <f t="shared" si="6"/>
        <v>0.25013743815283124</v>
      </c>
      <c r="V21" s="4">
        <f t="shared" si="6"/>
        <v>0.05074915418076365</v>
      </c>
      <c r="W21" s="4">
        <f t="shared" si="6"/>
        <v>0.0013192612137203166</v>
      </c>
      <c r="X21" s="4">
        <f>Q21+R21+S21+T21+U21+V21+W21</f>
        <v>1.5626926169362518</v>
      </c>
    </row>
    <row r="22" spans="1:24" s="37" customFormat="1" ht="15.75" customHeight="1">
      <c r="A22" s="74"/>
      <c r="B22" s="60"/>
      <c r="C22" s="38" t="s">
        <v>39</v>
      </c>
      <c r="D22" s="39"/>
      <c r="E22" s="39"/>
      <c r="F22" s="39"/>
      <c r="G22" s="39"/>
      <c r="H22" s="39"/>
      <c r="I22" s="39"/>
      <c r="J22" s="40"/>
      <c r="K22" s="40"/>
      <c r="L22" s="41"/>
      <c r="M22" s="36"/>
      <c r="P22" s="4" t="s">
        <v>44</v>
      </c>
      <c r="Q22" s="4">
        <f t="shared" si="6"/>
        <v>0.033522434244455904</v>
      </c>
      <c r="R22" s="4">
        <f t="shared" si="6"/>
        <v>0.16551724137931034</v>
      </c>
      <c r="S22" s="4">
        <f t="shared" si="6"/>
        <v>0.5464121132323897</v>
      </c>
      <c r="T22" s="4">
        <f t="shared" si="6"/>
        <v>0.5576109936575053</v>
      </c>
      <c r="U22" s="4">
        <f t="shared" si="6"/>
        <v>0.24977293369663944</v>
      </c>
      <c r="V22" s="4">
        <f t="shared" si="6"/>
        <v>0.061459159397303724</v>
      </c>
      <c r="W22" s="4">
        <f t="shared" si="6"/>
        <v>0.002168256721595837</v>
      </c>
      <c r="X22" s="4">
        <f>Q22+R22+S22+T22+U22+V22+W22</f>
        <v>1.6164631323292002</v>
      </c>
    </row>
    <row r="23" spans="1:24" s="37" customFormat="1" ht="13.5">
      <c r="A23" s="74"/>
      <c r="B23" s="60"/>
      <c r="C23" s="42" t="s">
        <v>57</v>
      </c>
      <c r="D23" s="42"/>
      <c r="E23" s="42"/>
      <c r="F23" s="42"/>
      <c r="G23" s="42"/>
      <c r="H23" s="42"/>
      <c r="I23" s="42"/>
      <c r="J23" s="43"/>
      <c r="K23" s="43"/>
      <c r="L23" s="43"/>
      <c r="P23" s="4" t="s">
        <v>45</v>
      </c>
      <c r="Q23" s="4">
        <f t="shared" si="6"/>
        <v>0.01203852327447833</v>
      </c>
      <c r="R23" s="4">
        <f t="shared" si="6"/>
        <v>0.15524625267665954</v>
      </c>
      <c r="S23" s="4">
        <f t="shared" si="6"/>
        <v>0.42934782608695654</v>
      </c>
      <c r="T23" s="4">
        <f t="shared" si="6"/>
        <v>0.5961182994454713</v>
      </c>
      <c r="U23" s="4">
        <f t="shared" si="6"/>
        <v>0.25069637883008355</v>
      </c>
      <c r="V23" s="4">
        <f t="shared" si="6"/>
        <v>0.03403465346534654</v>
      </c>
      <c r="W23" s="4">
        <f t="shared" si="6"/>
        <v>0</v>
      </c>
      <c r="X23" s="4">
        <f>Q23+R23+S23+T23+U23+V23+W23</f>
        <v>1.477481933778996</v>
      </c>
    </row>
    <row r="24" spans="1:12" s="37" customFormat="1" ht="13.5">
      <c r="A24" s="74"/>
      <c r="B24" s="60"/>
      <c r="C24" s="42" t="s">
        <v>38</v>
      </c>
      <c r="D24" s="42"/>
      <c r="E24" s="42"/>
      <c r="F24" s="42"/>
      <c r="G24" s="42"/>
      <c r="H24" s="42"/>
      <c r="I24" s="42"/>
      <c r="J24" s="43"/>
      <c r="K24" s="43"/>
      <c r="L24" s="43"/>
    </row>
    <row r="25" spans="1:2" ht="9" customHeight="1">
      <c r="A25" s="74"/>
      <c r="B25" s="60"/>
    </row>
    <row r="26" spans="1:8" ht="13.5">
      <c r="A26" s="74"/>
      <c r="B26" s="60"/>
      <c r="C26" s="5" t="s">
        <v>36</v>
      </c>
      <c r="D26" s="5"/>
      <c r="E26" s="5"/>
      <c r="F26" s="5"/>
      <c r="G26" s="5"/>
      <c r="H26" s="5"/>
    </row>
    <row r="27" spans="1:9" ht="14.25" thickBot="1">
      <c r="A27" s="74"/>
      <c r="B27" s="60"/>
      <c r="C27" s="4" t="s">
        <v>15</v>
      </c>
      <c r="I27" s="6" t="s">
        <v>54</v>
      </c>
    </row>
    <row r="28" spans="1:9" ht="15" customHeight="1" thickBot="1">
      <c r="A28" s="74"/>
      <c r="B28" s="60"/>
      <c r="C28" s="44" t="s">
        <v>4</v>
      </c>
      <c r="D28" s="45" t="s">
        <v>5</v>
      </c>
      <c r="E28" s="45" t="s">
        <v>6</v>
      </c>
      <c r="F28" s="45" t="s">
        <v>13</v>
      </c>
      <c r="G28" s="45" t="s">
        <v>14</v>
      </c>
      <c r="H28" s="45" t="s">
        <v>7</v>
      </c>
      <c r="I28" s="46" t="s">
        <v>12</v>
      </c>
    </row>
    <row r="29" spans="1:9" ht="15" customHeight="1" thickBot="1">
      <c r="A29" s="74"/>
      <c r="B29" s="60"/>
      <c r="C29" s="47" t="s">
        <v>5</v>
      </c>
      <c r="D29" s="48">
        <f aca="true" t="shared" si="7" ref="D29:I29">SUM(D30:D38)</f>
        <v>44</v>
      </c>
      <c r="E29" s="48">
        <f t="shared" si="7"/>
        <v>6</v>
      </c>
      <c r="F29" s="48">
        <f t="shared" si="7"/>
        <v>34</v>
      </c>
      <c r="G29" s="48">
        <f t="shared" si="7"/>
        <v>3</v>
      </c>
      <c r="H29" s="48">
        <f t="shared" si="7"/>
        <v>0</v>
      </c>
      <c r="I29" s="49">
        <f t="shared" si="7"/>
        <v>1</v>
      </c>
    </row>
    <row r="30" spans="1:9" ht="15" customHeight="1">
      <c r="A30" s="74"/>
      <c r="B30" s="60"/>
      <c r="C30" s="50" t="s">
        <v>34</v>
      </c>
      <c r="D30" s="51">
        <f aca="true" t="shared" si="8" ref="D30:D36">SUM(E30:I30)</f>
        <v>5</v>
      </c>
      <c r="E30" s="51">
        <v>0</v>
      </c>
      <c r="F30" s="51">
        <v>4</v>
      </c>
      <c r="G30" s="51">
        <v>1</v>
      </c>
      <c r="H30" s="52">
        <v>0</v>
      </c>
      <c r="I30" s="53">
        <v>0</v>
      </c>
    </row>
    <row r="31" spans="1:11" ht="15" customHeight="1">
      <c r="A31" s="74"/>
      <c r="B31" s="60"/>
      <c r="C31" s="54" t="s">
        <v>28</v>
      </c>
      <c r="D31" s="52">
        <f t="shared" si="8"/>
        <v>7</v>
      </c>
      <c r="E31" s="52">
        <v>0</v>
      </c>
      <c r="F31" s="52">
        <v>7</v>
      </c>
      <c r="G31" s="52">
        <v>0</v>
      </c>
      <c r="H31" s="52">
        <v>0</v>
      </c>
      <c r="I31" s="55">
        <v>0</v>
      </c>
      <c r="J31" s="1"/>
      <c r="K31" s="1"/>
    </row>
    <row r="32" spans="1:9" ht="15" customHeight="1">
      <c r="A32" s="74"/>
      <c r="B32" s="60"/>
      <c r="C32" s="54" t="s">
        <v>29</v>
      </c>
      <c r="D32" s="52">
        <f t="shared" si="8"/>
        <v>6</v>
      </c>
      <c r="E32" s="52">
        <v>1</v>
      </c>
      <c r="F32" s="52">
        <v>3</v>
      </c>
      <c r="G32" s="52">
        <v>1</v>
      </c>
      <c r="H32" s="52">
        <v>0</v>
      </c>
      <c r="I32" s="55">
        <v>1</v>
      </c>
    </row>
    <row r="33" spans="1:9" ht="15" customHeight="1">
      <c r="A33" s="74"/>
      <c r="B33" s="60"/>
      <c r="C33" s="54" t="s">
        <v>30</v>
      </c>
      <c r="D33" s="52">
        <f t="shared" si="8"/>
        <v>13</v>
      </c>
      <c r="E33" s="52">
        <v>2</v>
      </c>
      <c r="F33" s="52">
        <v>11</v>
      </c>
      <c r="G33" s="52">
        <v>0</v>
      </c>
      <c r="H33" s="52">
        <v>0</v>
      </c>
      <c r="I33" s="55">
        <v>0</v>
      </c>
    </row>
    <row r="34" spans="1:9" ht="15" customHeight="1">
      <c r="A34" s="74"/>
      <c r="B34" s="60"/>
      <c r="C34" s="54" t="s">
        <v>31</v>
      </c>
      <c r="D34" s="52">
        <f t="shared" si="8"/>
        <v>10</v>
      </c>
      <c r="E34" s="52">
        <v>3</v>
      </c>
      <c r="F34" s="52">
        <v>7</v>
      </c>
      <c r="G34" s="52">
        <v>0</v>
      </c>
      <c r="H34" s="52">
        <v>0</v>
      </c>
      <c r="I34" s="55">
        <v>0</v>
      </c>
    </row>
    <row r="35" spans="1:9" ht="15" customHeight="1">
      <c r="A35" s="74"/>
      <c r="B35" s="60"/>
      <c r="C35" s="54" t="s">
        <v>32</v>
      </c>
      <c r="D35" s="52">
        <f t="shared" si="8"/>
        <v>3</v>
      </c>
      <c r="E35" s="52">
        <v>0</v>
      </c>
      <c r="F35" s="52">
        <v>2</v>
      </c>
      <c r="G35" s="52">
        <v>1</v>
      </c>
      <c r="H35" s="52">
        <v>0</v>
      </c>
      <c r="I35" s="55">
        <v>0</v>
      </c>
    </row>
    <row r="36" spans="1:9" ht="15" customHeight="1">
      <c r="A36" s="74"/>
      <c r="B36" s="60"/>
      <c r="C36" s="54" t="s">
        <v>33</v>
      </c>
      <c r="D36" s="52">
        <f t="shared" si="8"/>
        <v>0</v>
      </c>
      <c r="E36" s="52">
        <v>0</v>
      </c>
      <c r="F36" s="52">
        <v>0</v>
      </c>
      <c r="G36" s="52">
        <v>0</v>
      </c>
      <c r="H36" s="52">
        <v>0</v>
      </c>
      <c r="I36" s="55">
        <v>0</v>
      </c>
    </row>
    <row r="37" spans="1:9" ht="15" customHeight="1">
      <c r="A37" s="74"/>
      <c r="B37" s="60"/>
      <c r="C37" s="54" t="s">
        <v>8</v>
      </c>
      <c r="D37" s="52" t="s">
        <v>27</v>
      </c>
      <c r="E37" s="52">
        <v>0</v>
      </c>
      <c r="F37" s="52">
        <v>0</v>
      </c>
      <c r="G37" s="52">
        <v>0</v>
      </c>
      <c r="H37" s="52">
        <v>0</v>
      </c>
      <c r="I37" s="55">
        <v>0</v>
      </c>
    </row>
    <row r="38" spans="1:9" ht="15" customHeight="1" thickBot="1">
      <c r="A38" s="74"/>
      <c r="B38" s="60"/>
      <c r="C38" s="56" t="s">
        <v>9</v>
      </c>
      <c r="D38" s="57" t="s">
        <v>27</v>
      </c>
      <c r="E38" s="57">
        <v>0</v>
      </c>
      <c r="F38" s="57">
        <v>0</v>
      </c>
      <c r="G38" s="57">
        <v>0</v>
      </c>
      <c r="H38" s="57">
        <v>0</v>
      </c>
      <c r="I38" s="58">
        <v>0</v>
      </c>
    </row>
    <row r="39" spans="1:14" ht="27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3:14" ht="6.75" customHeight="1" hidden="1"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</row>
  </sheetData>
  <sheetProtection/>
  <mergeCells count="7">
    <mergeCell ref="P3:X3"/>
    <mergeCell ref="C40:N40"/>
    <mergeCell ref="C19:L19"/>
    <mergeCell ref="C21:K21"/>
    <mergeCell ref="C20:L20"/>
    <mergeCell ref="A39:N39"/>
    <mergeCell ref="A1:A38"/>
  </mergeCells>
  <printOptions/>
  <pageMargins left="0.2" right="0.5118110236220472" top="0.7480314960629921" bottom="0.7480314960629921" header="0.31496062992125984" footer="0.31496062992125984"/>
  <pageSetup horizontalDpi="400" verticalDpi="400" orientation="landscape" paperSize="9" scale="90" r:id="rId1"/>
  <headerFooter alignWithMargins="0">
    <oddFooter>&amp;C&amp;"ＭＳ 明朝,標準"&amp;10-12-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2016-02-09T07:39:42Z</cp:lastPrinted>
  <dcterms:created xsi:type="dcterms:W3CDTF">2006-11-22T04:50:23Z</dcterms:created>
  <dcterms:modified xsi:type="dcterms:W3CDTF">2016-02-09T07:39:56Z</dcterms:modified>
  <cp:category/>
  <cp:version/>
  <cp:contentType/>
  <cp:contentStatus/>
</cp:coreProperties>
</file>