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7095" windowHeight="8055" activeTab="0"/>
  </bookViews>
  <sheets>
    <sheet name="T2-8（総数）" sheetId="1" r:id="rId1"/>
    <sheet name="（男）" sheetId="2" r:id="rId2"/>
    <sheet name="(女）" sheetId="3" r:id="rId3"/>
  </sheets>
  <definedNames>
    <definedName name="_xlnm.Print_Area" localSheetId="2">'(女）'!$A$1:$AB$48</definedName>
    <definedName name="_xlnm.Print_Area" localSheetId="1">'（男）'!$A$1:$AB$48</definedName>
    <definedName name="_xlnm.Print_Area" localSheetId="0">'T2-8（総数）'!$A$1:$AB$48</definedName>
  </definedNames>
  <calcPr fullCalcOnLoad="1"/>
</workbook>
</file>

<file path=xl/sharedStrings.xml><?xml version="1.0" encoding="utf-8"?>
<sst xmlns="http://schemas.openxmlformats.org/spreadsheetml/2006/main" count="378" uniqueCount="53">
  <si>
    <t>＜総数＞</t>
  </si>
  <si>
    <t>（総数）</t>
  </si>
  <si>
    <t>全    国</t>
  </si>
  <si>
    <t>岐 阜 県</t>
  </si>
  <si>
    <t>管内総計</t>
  </si>
  <si>
    <t>小　　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</si>
  <si>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</si>
  <si>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</si>
  <si>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</si>
  <si>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</si>
  <si>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</si>
  <si>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</si>
  <si>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</si>
  <si>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</si>
  <si>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</si>
  <si>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</si>
  <si>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</si>
  <si>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海 津 市</t>
  </si>
  <si>
    <t>＜女＞</t>
  </si>
  <si>
    <t>＜男＞</t>
  </si>
  <si>
    <t>（男）</t>
  </si>
  <si>
    <t>（女）</t>
  </si>
  <si>
    <t>率に用いた人口</t>
  </si>
  <si>
    <t>イ  主要死因別死亡数・率 （Ｔ２－８）</t>
  </si>
  <si>
    <t>総      数</t>
  </si>
  <si>
    <t>悪 性 新 生 物</t>
  </si>
  <si>
    <t>脳 血 管 疾 患</t>
  </si>
  <si>
    <t>くも膜下出血(再掲)</t>
  </si>
  <si>
    <t>脳梗塞(再掲)</t>
  </si>
  <si>
    <t>実   数</t>
  </si>
  <si>
    <t>率 *</t>
  </si>
  <si>
    <t>肺  　 炎</t>
  </si>
  <si>
    <t>不 慮 の 事 故</t>
  </si>
  <si>
    <t>老　 　衰</t>
  </si>
  <si>
    <t>自     殺</t>
  </si>
  <si>
    <t>肝　疾　患</t>
  </si>
  <si>
    <t>腎　不　全</t>
  </si>
  <si>
    <t>糖  尿  病</t>
  </si>
  <si>
    <t>結　 　核</t>
  </si>
  <si>
    <t>（日本人人口）</t>
  </si>
  <si>
    <t>脳内出血(再掲)</t>
  </si>
  <si>
    <t>率 *</t>
  </si>
  <si>
    <t>死因割合 *</t>
  </si>
  <si>
    <t>心  疾  患（高血圧症を除く）</t>
  </si>
  <si>
    <t>その他の虚血性心疾患（再掲）</t>
  </si>
  <si>
    <t>急性心筋梗塞（再掲）</t>
  </si>
  <si>
    <t>　※死因割合：総数に対する死因別の割合</t>
  </si>
  <si>
    <t>池 田 町</t>
  </si>
  <si>
    <t>総務省統計局公表26.10.1推計人口態調査の概況・確定数）</t>
  </si>
  <si>
    <t xml:space="preserve">    （平成２６年）</t>
  </si>
  <si>
    <t>　※率は人口１０万対
　　 全国及び岐阜県（総数のみ）は厚生労働省公表値
　 　岐阜県（男女別）は平成２６年１０月１日現在推計日本人人口（総務省統計局）、
　 　市町は平成２６年１０月１日現在推計総人口（岐阜県統計課）を用いて算出した値</t>
  </si>
  <si>
    <t>　※率は人口１０万対
　　 全国は厚生労働省公表値
　   岐阜県は平成２６年１０月１日現在推計日本人人口（総務省統計局）、
　   市町は平成２６年１０月１日現在推計総人口（岐阜県統計課）を用いて算出した値</t>
  </si>
  <si>
    <t>　※率は人口１０万対
　　 全国は厚生労働省公表値
　   岐阜県は平成２６年１０月１日現在推計日本人人口（総務省統計局）、
　   市町は平成２６年１０月１日現在推計総人口（岐阜県統計課）を用いて算出した値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</si>
</sst>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"/>
    <numFmt numFmtId="177" formatCode="#,##0;\-#,##0;\-"/>
    <numFmt numFmtId="178" formatCode="&quot;¥&quot;#,##0_);[Red]\(&quot;¥&quot;#,##0\)"/>
    <numFmt numFmtId="179" formatCode="#,##0_);[Red]\(#,##0\)"/>
    <numFmt numFmtId="180" formatCode="#,##0;\-#,##0;\-#"/>
    <numFmt numFmtId="181" formatCode="###\ ###"/>
    <numFmt numFmtId="182" formatCode="###\ ##0.0"/>
    <numFmt numFmtId="183" formatCode="_ * #,##0.0_ ;_ * \-#,##0.0_ ;_ * &quot;-&quot;_ ;_ @_ "/>
    <numFmt numFmtId="184" formatCode="#,##0_ "/>
    <numFmt numFmtId="185" formatCode="_ * #,##0.0_ ;_ * \-#,##0.0_ ;_ * &quot;-&quot;?_ ;_ @_ "/>
    <numFmt numFmtId="186" formatCode="#,##0.0_ "/>
    <numFmt numFmtId="187" formatCode="#,##0\ ;\-#,##0\ ;\-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.45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1" fontId="3" fillId="0" borderId="19" xfId="48" applyNumberFormat="1" applyFont="1" applyFill="1" applyBorder="1" applyAlignment="1">
      <alignment horizontal="right" vertical="center" shrinkToFit="1"/>
    </xf>
    <xf numFmtId="41" fontId="3" fillId="33" borderId="20" xfId="0" applyNumberFormat="1" applyFont="1" applyFill="1" applyBorder="1" applyAlignment="1" applyProtection="1">
      <alignment vertical="center" shrinkToFit="1"/>
      <protection/>
    </xf>
    <xf numFmtId="41" fontId="3" fillId="33" borderId="21" xfId="0" applyNumberFormat="1" applyFont="1" applyFill="1" applyBorder="1" applyAlignment="1" applyProtection="1">
      <alignment vertical="center" shrinkToFit="1"/>
      <protection/>
    </xf>
    <xf numFmtId="41" fontId="3" fillId="33" borderId="22" xfId="0" applyNumberFormat="1" applyFont="1" applyFill="1" applyBorder="1" applyAlignment="1" applyProtection="1">
      <alignment vertical="center" shrinkToFit="1"/>
      <protection/>
    </xf>
    <xf numFmtId="41" fontId="3" fillId="33" borderId="23" xfId="0" applyNumberFormat="1" applyFont="1" applyFill="1" applyBorder="1" applyAlignment="1" applyProtection="1">
      <alignment vertical="center" shrinkToFit="1"/>
      <protection/>
    </xf>
    <xf numFmtId="41" fontId="3" fillId="0" borderId="24" xfId="48" applyNumberFormat="1" applyFont="1" applyFill="1" applyBorder="1" applyAlignment="1">
      <alignment horizontal="right" vertical="center" shrinkToFit="1"/>
    </xf>
    <xf numFmtId="41" fontId="3" fillId="0" borderId="25" xfId="48" applyNumberFormat="1" applyFont="1" applyFill="1" applyBorder="1" applyAlignment="1">
      <alignment horizontal="right" vertical="center" shrinkToFit="1"/>
    </xf>
    <xf numFmtId="41" fontId="3" fillId="33" borderId="26" xfId="48" applyNumberFormat="1" applyFont="1" applyFill="1" applyBorder="1" applyAlignment="1">
      <alignment horizontal="right" vertical="center" shrinkToFit="1"/>
    </xf>
    <xf numFmtId="41" fontId="3" fillId="34" borderId="18" xfId="0" applyNumberFormat="1" applyFont="1" applyFill="1" applyBorder="1" applyAlignment="1" applyProtection="1">
      <alignment vertical="center" shrinkToFit="1"/>
      <protection/>
    </xf>
    <xf numFmtId="41" fontId="3" fillId="0" borderId="27" xfId="48" applyNumberFormat="1" applyFont="1" applyFill="1" applyBorder="1" applyAlignment="1">
      <alignment horizontal="right" vertical="center" shrinkToFit="1"/>
    </xf>
    <xf numFmtId="41" fontId="3" fillId="0" borderId="28" xfId="0" applyNumberFormat="1" applyFont="1" applyBorder="1" applyAlignment="1" applyProtection="1">
      <alignment vertical="center" shrinkToFit="1"/>
      <protection locked="0"/>
    </xf>
    <xf numFmtId="41" fontId="3" fillId="34" borderId="22" xfId="0" applyNumberFormat="1" applyFont="1" applyFill="1" applyBorder="1" applyAlignment="1" applyProtection="1">
      <alignment vertical="center" shrinkToFit="1"/>
      <protection/>
    </xf>
    <xf numFmtId="41" fontId="3" fillId="34" borderId="23" xfId="0" applyNumberFormat="1" applyFont="1" applyFill="1" applyBorder="1" applyAlignment="1" applyProtection="1">
      <alignment vertical="center" shrinkToFit="1"/>
      <protection/>
    </xf>
    <xf numFmtId="41" fontId="3" fillId="0" borderId="29" xfId="0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83" fontId="3" fillId="0" borderId="30" xfId="0" applyNumberFormat="1" applyFont="1" applyFill="1" applyBorder="1" applyAlignment="1" applyProtection="1">
      <alignment vertical="center" shrinkToFit="1"/>
      <protection/>
    </xf>
    <xf numFmtId="183" fontId="3" fillId="0" borderId="31" xfId="0" applyNumberFormat="1" applyFont="1" applyFill="1" applyBorder="1" applyAlignment="1" applyProtection="1">
      <alignment vertical="center" shrinkToFit="1"/>
      <protection/>
    </xf>
    <xf numFmtId="183" fontId="3" fillId="34" borderId="31" xfId="0" applyNumberFormat="1" applyFont="1" applyFill="1" applyBorder="1" applyAlignment="1" applyProtection="1">
      <alignment vertical="center" shrinkToFit="1"/>
      <protection/>
    </xf>
    <xf numFmtId="183" fontId="3" fillId="34" borderId="32" xfId="0" applyNumberFormat="1" applyFont="1" applyFill="1" applyBorder="1" applyAlignment="1" applyProtection="1">
      <alignment vertical="center" shrinkToFit="1"/>
      <protection/>
    </xf>
    <xf numFmtId="183" fontId="3" fillId="0" borderId="33" xfId="0" applyNumberFormat="1" applyFont="1" applyFill="1" applyBorder="1" applyAlignment="1" applyProtection="1">
      <alignment vertical="center" shrinkToFit="1"/>
      <protection/>
    </xf>
    <xf numFmtId="183" fontId="3" fillId="0" borderId="32" xfId="0" applyNumberFormat="1" applyFont="1" applyFill="1" applyBorder="1" applyAlignment="1" applyProtection="1">
      <alignment vertical="center" shrinkToFit="1"/>
      <protection/>
    </xf>
    <xf numFmtId="183" fontId="3" fillId="34" borderId="34" xfId="0" applyNumberFormat="1" applyFont="1" applyFill="1" applyBorder="1" applyAlignment="1" applyProtection="1">
      <alignment vertical="center" shrinkToFit="1"/>
      <protection/>
    </xf>
    <xf numFmtId="183" fontId="3" fillId="34" borderId="23" xfId="0" applyNumberFormat="1" applyFont="1" applyFill="1" applyBorder="1" applyAlignment="1" applyProtection="1">
      <alignment vertical="center" shrinkToFit="1"/>
      <protection/>
    </xf>
    <xf numFmtId="183" fontId="3" fillId="34" borderId="29" xfId="0" applyNumberFormat="1" applyFont="1" applyFill="1" applyBorder="1" applyAlignment="1" applyProtection="1">
      <alignment vertical="center" shrinkToFit="1"/>
      <protection/>
    </xf>
    <xf numFmtId="183" fontId="3" fillId="34" borderId="28" xfId="0" applyNumberFormat="1" applyFont="1" applyFill="1" applyBorder="1" applyAlignment="1" applyProtection="1">
      <alignment vertical="center" shrinkToFit="1"/>
      <protection/>
    </xf>
    <xf numFmtId="183" fontId="3" fillId="34" borderId="18" xfId="0" applyNumberFormat="1" applyFont="1" applyFill="1" applyBorder="1" applyAlignment="1" applyProtection="1">
      <alignment vertical="center" shrinkToFit="1"/>
      <protection/>
    </xf>
    <xf numFmtId="183" fontId="3" fillId="34" borderId="35" xfId="0" applyNumberFormat="1" applyFont="1" applyFill="1" applyBorder="1" applyAlignment="1" applyProtection="1">
      <alignment vertical="center" shrinkToFit="1"/>
      <protection/>
    </xf>
    <xf numFmtId="183" fontId="3" fillId="34" borderId="36" xfId="0" applyNumberFormat="1" applyFont="1" applyFill="1" applyBorder="1" applyAlignment="1" applyProtection="1">
      <alignment vertical="center" shrinkToFit="1"/>
      <protection/>
    </xf>
    <xf numFmtId="183" fontId="3" fillId="34" borderId="37" xfId="0" applyNumberFormat="1" applyFont="1" applyFill="1" applyBorder="1" applyAlignment="1" applyProtection="1">
      <alignment vertical="center" shrinkToFit="1"/>
      <protection/>
    </xf>
    <xf numFmtId="183" fontId="3" fillId="33" borderId="21" xfId="0" applyNumberFormat="1" applyFont="1" applyFill="1" applyBorder="1" applyAlignment="1" applyProtection="1">
      <alignment vertical="center" shrinkToFit="1"/>
      <protection/>
    </xf>
    <xf numFmtId="183" fontId="3" fillId="33" borderId="23" xfId="0" applyNumberFormat="1" applyFont="1" applyFill="1" applyBorder="1" applyAlignment="1" applyProtection="1">
      <alignment vertical="center" shrinkToFit="1"/>
      <protection/>
    </xf>
    <xf numFmtId="183" fontId="3" fillId="33" borderId="38" xfId="0" applyNumberFormat="1" applyFont="1" applyFill="1" applyBorder="1" applyAlignment="1" applyProtection="1">
      <alignment vertical="center" shrinkToFit="1"/>
      <protection/>
    </xf>
    <xf numFmtId="183" fontId="3" fillId="33" borderId="35" xfId="0" applyNumberFormat="1" applyFont="1" applyFill="1" applyBorder="1" applyAlignment="1" applyProtection="1">
      <alignment vertical="center" shrinkToFit="1"/>
      <protection/>
    </xf>
    <xf numFmtId="184" fontId="5" fillId="0" borderId="0" xfId="60" applyNumberFormat="1" applyFont="1" applyBorder="1">
      <alignment/>
      <protection/>
    </xf>
    <xf numFmtId="185" fontId="3" fillId="34" borderId="31" xfId="0" applyNumberFormat="1" applyFont="1" applyFill="1" applyBorder="1" applyAlignment="1" applyProtection="1">
      <alignment vertical="center" shrinkToFit="1"/>
      <protection/>
    </xf>
    <xf numFmtId="185" fontId="3" fillId="34" borderId="23" xfId="0" applyNumberFormat="1" applyFont="1" applyFill="1" applyBorder="1" applyAlignment="1" applyProtection="1">
      <alignment vertical="center" shrinkToFit="1"/>
      <protection/>
    </xf>
    <xf numFmtId="185" fontId="3" fillId="34" borderId="29" xfId="0" applyNumberFormat="1" applyFont="1" applyFill="1" applyBorder="1" applyAlignment="1" applyProtection="1">
      <alignment vertical="center" shrinkToFit="1"/>
      <protection/>
    </xf>
    <xf numFmtId="185" fontId="3" fillId="34" borderId="28" xfId="0" applyNumberFormat="1" applyFont="1" applyFill="1" applyBorder="1" applyAlignment="1" applyProtection="1">
      <alignment vertical="center" shrinkToFit="1"/>
      <protection/>
    </xf>
    <xf numFmtId="185" fontId="3" fillId="34" borderId="18" xfId="0" applyNumberFormat="1" applyFont="1" applyFill="1" applyBorder="1" applyAlignment="1" applyProtection="1">
      <alignment vertical="center" shrinkToFit="1"/>
      <protection/>
    </xf>
    <xf numFmtId="185" fontId="3" fillId="34" borderId="32" xfId="0" applyNumberFormat="1" applyFont="1" applyFill="1" applyBorder="1" applyAlignment="1" applyProtection="1">
      <alignment vertical="center" shrinkToFit="1"/>
      <protection/>
    </xf>
    <xf numFmtId="185" fontId="3" fillId="34" borderId="35" xfId="0" applyNumberFormat="1" applyFont="1" applyFill="1" applyBorder="1" applyAlignment="1" applyProtection="1">
      <alignment vertical="center" shrinkToFit="1"/>
      <protection/>
    </xf>
    <xf numFmtId="185" fontId="3" fillId="34" borderId="36" xfId="0" applyNumberFormat="1" applyFont="1" applyFill="1" applyBorder="1" applyAlignment="1" applyProtection="1">
      <alignment vertical="center" shrinkToFit="1"/>
      <protection/>
    </xf>
    <xf numFmtId="185" fontId="3" fillId="34" borderId="34" xfId="0" applyNumberFormat="1" applyFont="1" applyFill="1" applyBorder="1" applyAlignment="1" applyProtection="1">
      <alignment vertical="center" shrinkToFit="1"/>
      <protection/>
    </xf>
    <xf numFmtId="185" fontId="3" fillId="34" borderId="37" xfId="0" applyNumberFormat="1" applyFont="1" applyFill="1" applyBorder="1" applyAlignment="1" applyProtection="1">
      <alignment vertical="center" shrinkToFit="1"/>
      <protection/>
    </xf>
    <xf numFmtId="185" fontId="3" fillId="33" borderId="21" xfId="0" applyNumberFormat="1" applyFont="1" applyFill="1" applyBorder="1" applyAlignment="1" applyProtection="1">
      <alignment vertical="center" shrinkToFit="1"/>
      <protection/>
    </xf>
    <xf numFmtId="185" fontId="3" fillId="33" borderId="23" xfId="0" applyNumberFormat="1" applyFont="1" applyFill="1" applyBorder="1" applyAlignment="1" applyProtection="1">
      <alignment vertical="center" shrinkToFit="1"/>
      <protection/>
    </xf>
    <xf numFmtId="185" fontId="3" fillId="33" borderId="38" xfId="0" applyNumberFormat="1" applyFont="1" applyFill="1" applyBorder="1" applyAlignment="1" applyProtection="1">
      <alignment vertical="center" shrinkToFit="1"/>
      <protection/>
    </xf>
    <xf numFmtId="185" fontId="3" fillId="33" borderId="35" xfId="0" applyNumberFormat="1" applyFont="1" applyFill="1" applyBorder="1" applyAlignment="1" applyProtection="1">
      <alignment vertical="center" shrinkToFit="1"/>
      <protection/>
    </xf>
    <xf numFmtId="185" fontId="3" fillId="34" borderId="24" xfId="0" applyNumberFormat="1" applyFont="1" applyFill="1" applyBorder="1" applyAlignment="1" applyProtection="1">
      <alignment vertical="center" shrinkToFit="1"/>
      <protection/>
    </xf>
    <xf numFmtId="185" fontId="3" fillId="34" borderId="25" xfId="0" applyNumberFormat="1" applyFont="1" applyFill="1" applyBorder="1" applyAlignment="1" applyProtection="1">
      <alignment vertical="center" shrinkToFit="1"/>
      <protection/>
    </xf>
    <xf numFmtId="185" fontId="3" fillId="34" borderId="19" xfId="0" applyNumberFormat="1" applyFont="1" applyFill="1" applyBorder="1" applyAlignment="1" applyProtection="1">
      <alignment vertical="center" shrinkToFit="1"/>
      <protection/>
    </xf>
    <xf numFmtId="185" fontId="3" fillId="34" borderId="27" xfId="0" applyNumberFormat="1" applyFont="1" applyFill="1" applyBorder="1" applyAlignment="1" applyProtection="1">
      <alignment vertical="center" shrinkToFit="1"/>
      <protection/>
    </xf>
    <xf numFmtId="185" fontId="3" fillId="33" borderId="26" xfId="0" applyNumberFormat="1" applyFont="1" applyFill="1" applyBorder="1" applyAlignment="1" applyProtection="1">
      <alignment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185" fontId="3" fillId="34" borderId="26" xfId="0" applyNumberFormat="1" applyFont="1" applyFill="1" applyBorder="1" applyAlignment="1" applyProtection="1">
      <alignment vertical="center" shrinkToFit="1"/>
      <protection/>
    </xf>
    <xf numFmtId="185" fontId="3" fillId="33" borderId="39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183" fontId="3" fillId="0" borderId="0" xfId="0" applyNumberFormat="1" applyFont="1" applyFill="1" applyBorder="1" applyAlignment="1" applyProtection="1">
      <alignment vertical="center" shrinkToFit="1"/>
      <protection/>
    </xf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41" fontId="3" fillId="0" borderId="0" xfId="0" applyNumberFormat="1" applyFont="1" applyFill="1" applyBorder="1" applyAlignment="1" applyProtection="1">
      <alignment vertical="center" shrinkToFit="1"/>
      <protection locked="0"/>
    </xf>
    <xf numFmtId="41" fontId="3" fillId="0" borderId="0" xfId="48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 applyProtection="1">
      <alignment vertical="center" shrinkToFit="1"/>
      <protection locked="0"/>
    </xf>
    <xf numFmtId="41" fontId="3" fillId="0" borderId="0" xfId="0" applyNumberFormat="1" applyFont="1" applyFill="1" applyBorder="1" applyAlignment="1" applyProtection="1">
      <alignment vertical="center" shrinkToFit="1"/>
      <protection/>
    </xf>
    <xf numFmtId="185" fontId="3" fillId="0" borderId="0" xfId="0" applyNumberFormat="1" applyFont="1" applyFill="1" applyBorder="1" applyAlignment="1" applyProtection="1">
      <alignment vertical="center" shrinkToFit="1"/>
      <protection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183" fontId="3" fillId="34" borderId="24" xfId="0" applyNumberFormat="1" applyFont="1" applyFill="1" applyBorder="1" applyAlignment="1" applyProtection="1">
      <alignment vertical="center" shrinkToFit="1"/>
      <protection/>
    </xf>
    <xf numFmtId="183" fontId="3" fillId="34" borderId="25" xfId="0" applyNumberFormat="1" applyFont="1" applyFill="1" applyBorder="1" applyAlignment="1" applyProtection="1">
      <alignment vertical="center" shrinkToFit="1"/>
      <protection/>
    </xf>
    <xf numFmtId="183" fontId="3" fillId="34" borderId="19" xfId="0" applyNumberFormat="1" applyFont="1" applyFill="1" applyBorder="1" applyAlignment="1" applyProtection="1">
      <alignment vertical="center" shrinkToFit="1"/>
      <protection/>
    </xf>
    <xf numFmtId="183" fontId="3" fillId="34" borderId="27" xfId="0" applyNumberFormat="1" applyFont="1" applyFill="1" applyBorder="1" applyAlignment="1" applyProtection="1">
      <alignment vertical="center" shrinkToFit="1"/>
      <protection/>
    </xf>
    <xf numFmtId="183" fontId="3" fillId="33" borderId="26" xfId="0" applyNumberFormat="1" applyFont="1" applyFill="1" applyBorder="1" applyAlignment="1" applyProtection="1">
      <alignment vertical="center" shrinkToFit="1"/>
      <protection/>
    </xf>
    <xf numFmtId="183" fontId="3" fillId="34" borderId="26" xfId="0" applyNumberFormat="1" applyFont="1" applyFill="1" applyBorder="1" applyAlignment="1" applyProtection="1">
      <alignment vertical="center" shrinkToFit="1"/>
      <protection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183" fontId="3" fillId="0" borderId="29" xfId="0" applyNumberFormat="1" applyFont="1" applyFill="1" applyBorder="1" applyAlignment="1" applyProtection="1">
      <alignment vertical="center" shrinkToFit="1"/>
      <protection/>
    </xf>
    <xf numFmtId="183" fontId="3" fillId="0" borderId="24" xfId="0" applyNumberFormat="1" applyFont="1" applyFill="1" applyBorder="1" applyAlignment="1" applyProtection="1">
      <alignment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183" fontId="3" fillId="0" borderId="36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183" fontId="3" fillId="34" borderId="47" xfId="0" applyNumberFormat="1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48" xfId="0" applyFont="1" applyBorder="1" applyAlignment="1" applyProtection="1">
      <alignment horizontal="center" vertical="center"/>
      <protection locked="0"/>
    </xf>
    <xf numFmtId="3" fontId="0" fillId="0" borderId="15" xfId="0" applyNumberFormat="1" applyFont="1" applyBorder="1" applyAlignment="1" applyProtection="1">
      <alignment vertical="center"/>
      <protection locked="0"/>
    </xf>
    <xf numFmtId="41" fontId="3" fillId="0" borderId="49" xfId="0" applyNumberFormat="1" applyFont="1" applyFill="1" applyBorder="1" applyAlignment="1" applyProtection="1">
      <alignment vertical="center" shrinkToFit="1"/>
      <protection locked="0"/>
    </xf>
    <xf numFmtId="41" fontId="3" fillId="0" borderId="31" xfId="0" applyNumberFormat="1" applyFont="1" applyFill="1" applyBorder="1" applyAlignment="1" applyProtection="1">
      <alignment vertical="center" shrinkToFit="1"/>
      <protection locked="0"/>
    </xf>
    <xf numFmtId="41" fontId="3" fillId="0" borderId="31" xfId="0" applyNumberFormat="1" applyFont="1" applyBorder="1" applyAlignment="1" applyProtection="1">
      <alignment vertical="center" shrinkToFit="1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3" fontId="0" fillId="0" borderId="11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3" fontId="0" fillId="34" borderId="35" xfId="0" applyNumberFormat="1" applyFont="1" applyFill="1" applyBorder="1" applyAlignment="1" applyProtection="1">
      <alignment vertical="center"/>
      <protection/>
    </xf>
    <xf numFmtId="41" fontId="3" fillId="0" borderId="50" xfId="0" applyNumberFormat="1" applyFont="1" applyBorder="1" applyAlignment="1" applyProtection="1">
      <alignment vertical="center" shrinkToFit="1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3" fontId="0" fillId="0" borderId="51" xfId="0" applyNumberFormat="1" applyFont="1" applyBorder="1" applyAlignment="1" applyProtection="1">
      <alignment vertical="center"/>
      <protection locked="0"/>
    </xf>
    <xf numFmtId="41" fontId="3" fillId="0" borderId="52" xfId="0" applyNumberFormat="1" applyFont="1" applyBorder="1" applyAlignment="1" applyProtection="1">
      <alignment vertical="center" shrinkToFit="1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184" fontId="0" fillId="0" borderId="0" xfId="60" applyNumberFormat="1" applyFont="1" applyBorder="1">
      <alignment/>
      <protection/>
    </xf>
    <xf numFmtId="3" fontId="0" fillId="0" borderId="10" xfId="0" applyNumberFormat="1" applyFont="1" applyBorder="1" applyAlignment="1" applyProtection="1">
      <alignment vertical="center"/>
      <protection locked="0"/>
    </xf>
    <xf numFmtId="41" fontId="3" fillId="0" borderId="17" xfId="0" applyNumberFormat="1" applyFont="1" applyBorder="1" applyAlignment="1" applyProtection="1">
      <alignment vertical="center" shrinkToFit="1"/>
      <protection locked="0"/>
    </xf>
    <xf numFmtId="41" fontId="3" fillId="0" borderId="18" xfId="0" applyNumberFormat="1" applyFont="1" applyBorder="1" applyAlignment="1" applyProtection="1">
      <alignment vertical="center" shrinkToFi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18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vertical="center"/>
      <protection locked="0"/>
    </xf>
    <xf numFmtId="41" fontId="3" fillId="0" borderId="53" xfId="48" applyNumberFormat="1" applyFont="1" applyFill="1" applyBorder="1" applyAlignment="1">
      <alignment horizontal="right" vertical="center" shrinkToFit="1"/>
    </xf>
    <xf numFmtId="41" fontId="3" fillId="0" borderId="54" xfId="48" applyNumberFormat="1" applyFont="1" applyFill="1" applyBorder="1" applyAlignment="1">
      <alignment horizontal="right" vertical="center" shrinkToFit="1"/>
    </xf>
    <xf numFmtId="41" fontId="3" fillId="0" borderId="55" xfId="48" applyNumberFormat="1" applyFont="1" applyFill="1" applyBorder="1" applyAlignment="1">
      <alignment horizontal="right" vertical="center" shrinkToFit="1"/>
    </xf>
    <xf numFmtId="41" fontId="3" fillId="0" borderId="50" xfId="0" applyNumberFormat="1" applyFont="1" applyFill="1" applyBorder="1" applyAlignment="1" applyProtection="1">
      <alignment vertical="center" shrinkToFit="1"/>
      <protection locked="0"/>
    </xf>
    <xf numFmtId="41" fontId="3" fillId="0" borderId="52" xfId="0" applyNumberFormat="1" applyFont="1" applyFill="1" applyBorder="1" applyAlignment="1" applyProtection="1">
      <alignment vertical="center" shrinkToFit="1"/>
      <protection locked="0"/>
    </xf>
    <xf numFmtId="41" fontId="3" fillId="0" borderId="17" xfId="0" applyNumberFormat="1" applyFont="1" applyFill="1" applyBorder="1" applyAlignment="1" applyProtection="1">
      <alignment vertical="center" shrinkToFit="1"/>
      <protection locked="0"/>
    </xf>
    <xf numFmtId="41" fontId="3" fillId="0" borderId="29" xfId="0" applyNumberFormat="1" applyFont="1" applyFill="1" applyBorder="1" applyAlignment="1" applyProtection="1">
      <alignment vertical="center" shrinkToFit="1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41" fontId="3" fillId="0" borderId="31" xfId="48" applyNumberFormat="1" applyFont="1" applyFill="1" applyBorder="1" applyAlignment="1">
      <alignment horizontal="right" vertical="center" shrinkToFit="1"/>
    </xf>
    <xf numFmtId="0" fontId="0" fillId="0" borderId="54" xfId="0" applyFont="1" applyBorder="1" applyAlignment="1" applyProtection="1">
      <alignment horizontal="center" vertical="center"/>
      <protection locked="0"/>
    </xf>
    <xf numFmtId="38" fontId="0" fillId="0" borderId="11" xfId="48" applyFont="1" applyBorder="1" applyAlignment="1" applyProtection="1">
      <alignment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41" fontId="3" fillId="0" borderId="49" xfId="0" applyNumberFormat="1" applyFont="1" applyBorder="1" applyAlignment="1" applyProtection="1">
      <alignment vertical="center" shrinkToFit="1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43" fontId="0" fillId="0" borderId="0" xfId="0" applyNumberFormat="1" applyFont="1" applyAlignment="1" applyProtection="1">
      <alignment vertical="center"/>
      <protection locked="0"/>
    </xf>
    <xf numFmtId="186" fontId="0" fillId="0" borderId="0" xfId="0" applyNumberFormat="1" applyFont="1" applyAlignment="1" applyProtection="1">
      <alignment vertical="center"/>
      <protection locked="0"/>
    </xf>
    <xf numFmtId="186" fontId="0" fillId="0" borderId="0" xfId="0" applyNumberFormat="1" applyFont="1" applyAlignment="1">
      <alignment vertical="center"/>
    </xf>
    <xf numFmtId="3" fontId="0" fillId="35" borderId="15" xfId="0" applyNumberFormat="1" applyFont="1" applyFill="1" applyBorder="1" applyAlignment="1" applyProtection="1">
      <alignment vertical="center"/>
      <protection locked="0"/>
    </xf>
    <xf numFmtId="38" fontId="0" fillId="35" borderId="11" xfId="48" applyFont="1" applyFill="1" applyBorder="1" applyAlignment="1" applyProtection="1">
      <alignment vertical="center"/>
      <protection locked="0"/>
    </xf>
    <xf numFmtId="3" fontId="0" fillId="35" borderId="35" xfId="0" applyNumberFormat="1" applyFont="1" applyFill="1" applyBorder="1" applyAlignment="1" applyProtection="1">
      <alignment vertical="center"/>
      <protection/>
    </xf>
    <xf numFmtId="187" fontId="0" fillId="0" borderId="29" xfId="0" applyNumberFormat="1" applyFont="1" applyFill="1" applyBorder="1" applyAlignment="1" applyProtection="1">
      <alignment vertical="center"/>
      <protection locked="0"/>
    </xf>
    <xf numFmtId="187" fontId="0" fillId="0" borderId="28" xfId="0" applyNumberFormat="1" applyFont="1" applyFill="1" applyBorder="1" applyAlignment="1" applyProtection="1">
      <alignment vertical="center"/>
      <protection locked="0"/>
    </xf>
    <xf numFmtId="187" fontId="0" fillId="0" borderId="18" xfId="0" applyNumberFormat="1" applyFont="1" applyFill="1" applyBorder="1" applyAlignment="1" applyProtection="1">
      <alignment vertical="center"/>
      <protection locked="0"/>
    </xf>
    <xf numFmtId="41" fontId="3" fillId="0" borderId="48" xfId="0" applyNumberFormat="1" applyFont="1" applyFill="1" applyBorder="1" applyAlignment="1" applyProtection="1">
      <alignment vertical="center" shrinkToFit="1"/>
      <protection locked="0"/>
    </xf>
    <xf numFmtId="41" fontId="3" fillId="0" borderId="30" xfId="0" applyNumberFormat="1" applyFont="1" applyFill="1" applyBorder="1" applyAlignment="1" applyProtection="1">
      <alignment vertical="center" shrinkToFit="1"/>
      <protection locked="0"/>
    </xf>
    <xf numFmtId="183" fontId="3" fillId="0" borderId="58" xfId="0" applyNumberFormat="1" applyFont="1" applyFill="1" applyBorder="1" applyAlignment="1" applyProtection="1">
      <alignment vertical="center" shrinkToFit="1"/>
      <protection/>
    </xf>
    <xf numFmtId="41" fontId="3" fillId="0" borderId="28" xfId="0" applyNumberFormat="1" applyFont="1" applyFill="1" applyBorder="1" applyAlignment="1" applyProtection="1">
      <alignment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3" fontId="2" fillId="0" borderId="0" xfId="0" applyNumberFormat="1" applyFont="1" applyFill="1" applyBorder="1" applyAlignment="1" applyProtection="1">
      <alignment horizontal="left" wrapText="1" shrinkToFit="1"/>
      <protection locked="0"/>
    </xf>
    <xf numFmtId="3" fontId="2" fillId="0" borderId="0" xfId="0" applyNumberFormat="1" applyFont="1" applyFill="1" applyBorder="1" applyAlignment="1" applyProtection="1">
      <alignment horizontal="left" shrinkToFit="1"/>
      <protection locked="0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0" fontId="2" fillId="0" borderId="64" xfId="0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 applyProtection="1">
      <alignment horizontal="center" vertical="center" shrinkToFit="1"/>
      <protection locked="0"/>
    </xf>
    <xf numFmtId="0" fontId="2" fillId="0" borderId="66" xfId="0" applyFont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 applyProtection="1">
      <alignment horizontal="center" vertical="center" shrinkToFit="1"/>
      <protection locked="0"/>
    </xf>
    <xf numFmtId="0" fontId="2" fillId="0" borderId="69" xfId="0" applyFont="1" applyBorder="1" applyAlignment="1" applyProtection="1">
      <alignment horizontal="center" vertical="center" shrinkToFit="1"/>
      <protection locked="0"/>
    </xf>
    <xf numFmtId="0" fontId="2" fillId="0" borderId="70" xfId="0" applyFont="1" applyBorder="1" applyAlignment="1" applyProtection="1">
      <alignment horizontal="center" vertical="center" shrinkToFit="1"/>
      <protection locked="0"/>
    </xf>
    <xf numFmtId="0" fontId="2" fillId="0" borderId="71" xfId="0" applyFont="1" applyBorder="1" applyAlignment="1" applyProtection="1">
      <alignment horizontal="center" vertical="center" shrinkToFit="1"/>
      <protection locked="0"/>
    </xf>
    <xf numFmtId="0" fontId="2" fillId="0" borderId="72" xfId="0" applyFont="1" applyBorder="1" applyAlignment="1" applyProtection="1">
      <alignment horizontal="center" vertical="center" shrinkToFit="1"/>
      <protection locked="0"/>
    </xf>
    <xf numFmtId="0" fontId="2" fillId="0" borderId="73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74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 vertical="center" shrinkToFit="1"/>
      <protection locked="0"/>
    </xf>
    <xf numFmtId="0" fontId="2" fillId="0" borderId="74" xfId="0" applyFont="1" applyFill="1" applyBorder="1" applyAlignment="1" applyProtection="1">
      <alignment horizontal="center" vertical="center" shrinkToFit="1"/>
      <protection locked="0"/>
    </xf>
    <xf numFmtId="0" fontId="2" fillId="0" borderId="7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76" xfId="0" applyFont="1" applyBorder="1" applyAlignment="1" applyProtection="1">
      <alignment horizontal="center" vertical="center" shrinkToFit="1"/>
      <protection locked="0"/>
    </xf>
    <xf numFmtId="0" fontId="2" fillId="0" borderId="77" xfId="0" applyFont="1" applyBorder="1" applyAlignment="1" applyProtection="1">
      <alignment horizontal="center" vertical="center" shrinkToFit="1"/>
      <protection locked="0"/>
    </xf>
    <xf numFmtId="0" fontId="2" fillId="0" borderId="78" xfId="0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考1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tabSelected="1" view="pageBreakPreview" zoomScale="70" zoomScaleNormal="80" zoomScaleSheetLayoutView="70" zoomScalePageLayoutView="0" workbookViewId="0" topLeftCell="A1">
      <selection activeCell="C9" sqref="C9"/>
    </sheetView>
  </sheetViews>
  <sheetFormatPr defaultColWidth="9.00390625" defaultRowHeight="13.5"/>
  <cols>
    <col min="1" max="1" width="9.75390625" style="108" customWidth="1"/>
    <col min="2" max="2" width="9.625" style="108" customWidth="1"/>
    <col min="3" max="3" width="7.625" style="108" customWidth="1"/>
    <col min="4" max="4" width="10.00390625" style="108" customWidth="1"/>
    <col min="5" max="28" width="7.625" style="108" customWidth="1"/>
    <col min="29" max="29" width="4.125" style="108" customWidth="1"/>
    <col min="30" max="30" width="8.625" style="108" customWidth="1"/>
    <col min="31" max="31" width="10.625" style="108" customWidth="1"/>
    <col min="32" max="32" width="9.00390625" style="108" customWidth="1"/>
    <col min="33" max="33" width="13.125" style="108" customWidth="1"/>
    <col min="34" max="16384" width="9.00390625" style="108" customWidth="1"/>
  </cols>
  <sheetData>
    <row r="1" spans="1:31" ht="17.25">
      <c r="A1" s="2" t="s">
        <v>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3.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7.25">
      <c r="A3" s="2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X3" s="30"/>
      <c r="Y3" s="30"/>
      <c r="AA3" s="30"/>
      <c r="AB3" s="30" t="s">
        <v>49</v>
      </c>
      <c r="AC3" s="107"/>
      <c r="AD3" s="107"/>
      <c r="AE3" s="107"/>
    </row>
    <row r="4" spans="1:31" ht="14.25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s="12" customFormat="1" ht="19.5" customHeight="1">
      <c r="A5" s="184"/>
      <c r="B5" s="170" t="s">
        <v>24</v>
      </c>
      <c r="C5" s="171"/>
      <c r="D5" s="172"/>
      <c r="E5" s="176" t="s">
        <v>25</v>
      </c>
      <c r="F5" s="171"/>
      <c r="G5" s="172"/>
      <c r="H5" s="176" t="s">
        <v>26</v>
      </c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2"/>
      <c r="T5" s="176" t="s">
        <v>43</v>
      </c>
      <c r="U5" s="171"/>
      <c r="V5" s="171"/>
      <c r="W5" s="171"/>
      <c r="X5" s="171"/>
      <c r="Y5" s="171"/>
      <c r="Z5" s="171"/>
      <c r="AA5" s="171"/>
      <c r="AB5" s="178"/>
      <c r="AC5" s="11"/>
      <c r="AD5" s="170" t="s">
        <v>48</v>
      </c>
      <c r="AE5" s="178"/>
    </row>
    <row r="6" spans="1:31" s="12" customFormat="1" ht="19.5" customHeight="1" thickBot="1">
      <c r="A6" s="186"/>
      <c r="B6" s="173"/>
      <c r="C6" s="174"/>
      <c r="D6" s="175"/>
      <c r="E6" s="177"/>
      <c r="F6" s="174"/>
      <c r="G6" s="175"/>
      <c r="H6" s="177"/>
      <c r="I6" s="174"/>
      <c r="J6" s="87"/>
      <c r="K6" s="163" t="s">
        <v>27</v>
      </c>
      <c r="L6" s="164"/>
      <c r="M6" s="165"/>
      <c r="N6" s="163" t="s">
        <v>40</v>
      </c>
      <c r="O6" s="164"/>
      <c r="P6" s="165"/>
      <c r="Q6" s="163" t="s">
        <v>28</v>
      </c>
      <c r="R6" s="164"/>
      <c r="S6" s="165"/>
      <c r="T6" s="177"/>
      <c r="U6" s="174"/>
      <c r="V6" s="86"/>
      <c r="W6" s="163" t="s">
        <v>45</v>
      </c>
      <c r="X6" s="164"/>
      <c r="Y6" s="165"/>
      <c r="Z6" s="163" t="s">
        <v>44</v>
      </c>
      <c r="AA6" s="164"/>
      <c r="AB6" s="180"/>
      <c r="AC6" s="11"/>
      <c r="AD6" s="181" t="s">
        <v>22</v>
      </c>
      <c r="AE6" s="182"/>
    </row>
    <row r="7" spans="1:31" s="12" customFormat="1" ht="19.5" customHeight="1" thickBot="1">
      <c r="A7" s="185"/>
      <c r="B7" s="82" t="s">
        <v>29</v>
      </c>
      <c r="C7" s="83" t="s">
        <v>41</v>
      </c>
      <c r="D7" s="84" t="s">
        <v>42</v>
      </c>
      <c r="E7" s="83" t="s">
        <v>29</v>
      </c>
      <c r="F7" s="83" t="s">
        <v>41</v>
      </c>
      <c r="G7" s="84" t="s">
        <v>42</v>
      </c>
      <c r="H7" s="83" t="s">
        <v>29</v>
      </c>
      <c r="I7" s="83" t="s">
        <v>41</v>
      </c>
      <c r="J7" s="84" t="s">
        <v>42</v>
      </c>
      <c r="K7" s="83" t="s">
        <v>29</v>
      </c>
      <c r="L7" s="83" t="s">
        <v>41</v>
      </c>
      <c r="M7" s="84" t="s">
        <v>42</v>
      </c>
      <c r="N7" s="83" t="s">
        <v>29</v>
      </c>
      <c r="O7" s="83" t="s">
        <v>41</v>
      </c>
      <c r="P7" s="84" t="s">
        <v>42</v>
      </c>
      <c r="Q7" s="83" t="s">
        <v>29</v>
      </c>
      <c r="R7" s="83" t="s">
        <v>41</v>
      </c>
      <c r="S7" s="84" t="s">
        <v>42</v>
      </c>
      <c r="T7" s="83" t="s">
        <v>29</v>
      </c>
      <c r="U7" s="83" t="s">
        <v>41</v>
      </c>
      <c r="V7" s="84" t="s">
        <v>42</v>
      </c>
      <c r="W7" s="83" t="s">
        <v>29</v>
      </c>
      <c r="X7" s="85" t="s">
        <v>41</v>
      </c>
      <c r="Y7" s="90" t="s">
        <v>42</v>
      </c>
      <c r="Z7" s="83" t="s">
        <v>29</v>
      </c>
      <c r="AA7" s="85" t="s">
        <v>41</v>
      </c>
      <c r="AB7" s="88" t="s">
        <v>42</v>
      </c>
      <c r="AC7" s="11"/>
      <c r="AD7" s="173" t="s">
        <v>1</v>
      </c>
      <c r="AE7" s="183"/>
    </row>
    <row r="8" spans="1:32" ht="22.5" customHeight="1">
      <c r="A8" s="3" t="s">
        <v>2</v>
      </c>
      <c r="B8" s="155">
        <v>1273004</v>
      </c>
      <c r="C8" s="31">
        <v>1014.9</v>
      </c>
      <c r="D8" s="31">
        <f>B8/$B8*100</f>
        <v>100</v>
      </c>
      <c r="E8" s="156">
        <v>368103</v>
      </c>
      <c r="F8" s="31">
        <v>293.5</v>
      </c>
      <c r="G8" s="31">
        <f>E8/$B8*100</f>
        <v>28.916091386987002</v>
      </c>
      <c r="H8" s="156">
        <v>114207</v>
      </c>
      <c r="I8" s="31">
        <v>91.1</v>
      </c>
      <c r="J8" s="31">
        <f>H8/$B8*100</f>
        <v>8.971456491888478</v>
      </c>
      <c r="K8" s="156">
        <v>12662</v>
      </c>
      <c r="L8" s="31">
        <v>10.1</v>
      </c>
      <c r="M8" s="31">
        <f>K8/$B8*100</f>
        <v>0.9946551621204647</v>
      </c>
      <c r="N8" s="156">
        <v>32550</v>
      </c>
      <c r="O8" s="31">
        <v>26</v>
      </c>
      <c r="P8" s="31">
        <f>N8/$B8*100</f>
        <v>2.556944047308571</v>
      </c>
      <c r="Q8" s="156">
        <v>66058</v>
      </c>
      <c r="R8" s="31">
        <v>52.7</v>
      </c>
      <c r="S8" s="31">
        <f>Q8/$B8*100</f>
        <v>5.189143160587084</v>
      </c>
      <c r="T8" s="156">
        <v>196925</v>
      </c>
      <c r="U8" s="31">
        <v>157</v>
      </c>
      <c r="V8" s="31">
        <f>T8/$B8*100</f>
        <v>15.469315100345323</v>
      </c>
      <c r="W8" s="156">
        <v>38991</v>
      </c>
      <c r="X8" s="157">
        <v>31.1</v>
      </c>
      <c r="Y8" s="31">
        <f>W8/$B8*100</f>
        <v>3.0629126067160826</v>
      </c>
      <c r="Z8" s="156">
        <v>34894</v>
      </c>
      <c r="AA8" s="157">
        <v>27.8</v>
      </c>
      <c r="AB8" s="35">
        <f>Z8/$B8*100</f>
        <v>2.7410754404542326</v>
      </c>
      <c r="AC8" s="107"/>
      <c r="AD8" s="109" t="s">
        <v>2</v>
      </c>
      <c r="AE8" s="110">
        <v>125431000</v>
      </c>
      <c r="AF8" s="108" t="s">
        <v>39</v>
      </c>
    </row>
    <row r="9" spans="1:32" ht="22.5" customHeight="1" thickBot="1">
      <c r="A9" s="5" t="s">
        <v>3</v>
      </c>
      <c r="B9" s="111">
        <v>21658</v>
      </c>
      <c r="C9" s="33">
        <f>B9/$AE9*100000</f>
        <v>1078.5856573705178</v>
      </c>
      <c r="D9" s="32">
        <f>B9/$B9*100</f>
        <v>100</v>
      </c>
      <c r="E9" s="112">
        <v>6017</v>
      </c>
      <c r="F9" s="33">
        <f>E9/$AE9*100000</f>
        <v>299.6513944223107</v>
      </c>
      <c r="G9" s="32">
        <f>E9/$B9*100</f>
        <v>27.781881983562656</v>
      </c>
      <c r="H9" s="112">
        <v>1938</v>
      </c>
      <c r="I9" s="33">
        <f>H9/$AE9*100000</f>
        <v>96.51394422310757</v>
      </c>
      <c r="J9" s="32">
        <f>H9/$B9*100</f>
        <v>8.948194662480377</v>
      </c>
      <c r="K9" s="112">
        <v>249</v>
      </c>
      <c r="L9" s="33">
        <f>K9/$AE9*100000</f>
        <v>12.400398406374501</v>
      </c>
      <c r="M9" s="32">
        <f>K9/$B9*100</f>
        <v>1.1496906454889648</v>
      </c>
      <c r="N9" s="112">
        <v>552</v>
      </c>
      <c r="O9" s="33">
        <f>N9/$AE9*100000</f>
        <v>27.490039840637454</v>
      </c>
      <c r="P9" s="32">
        <f>N9/$B9*100</f>
        <v>2.5487117924092715</v>
      </c>
      <c r="Q9" s="112">
        <v>1110</v>
      </c>
      <c r="R9" s="33">
        <f>Q9/$AE9*100000</f>
        <v>55.27888446215139</v>
      </c>
      <c r="S9" s="32">
        <f>Q9/$B9*100</f>
        <v>5.125126973866469</v>
      </c>
      <c r="T9" s="112">
        <v>3513</v>
      </c>
      <c r="U9" s="33">
        <f>T9/$AE9*100000</f>
        <v>174.95019920318725</v>
      </c>
      <c r="V9" s="32">
        <f aca="true" t="shared" si="0" ref="V9:V23">T9/$B9*100</f>
        <v>16.22033428756118</v>
      </c>
      <c r="W9" s="113">
        <v>815</v>
      </c>
      <c r="X9" s="33">
        <f>W9/$AE9*100000</f>
        <v>40.58764940239043</v>
      </c>
      <c r="Y9" s="32">
        <f>W9/$B9*100</f>
        <v>3.7630436790100656</v>
      </c>
      <c r="Z9" s="113">
        <v>351</v>
      </c>
      <c r="AA9" s="33">
        <f>Z9/$AE9*100000</f>
        <v>17.480079681274898</v>
      </c>
      <c r="AB9" s="36">
        <f>Z9/$B9*100</f>
        <v>1.6206482593037215</v>
      </c>
      <c r="AC9" s="107"/>
      <c r="AD9" s="114" t="s">
        <v>3</v>
      </c>
      <c r="AE9" s="115">
        <v>2008000</v>
      </c>
      <c r="AF9" s="108" t="s">
        <v>39</v>
      </c>
    </row>
    <row r="10" spans="1:31" ht="22.5" customHeight="1" thickBot="1">
      <c r="A10" s="6" t="s">
        <v>4</v>
      </c>
      <c r="B10" s="27">
        <f>B11+B20</f>
        <v>4118</v>
      </c>
      <c r="C10" s="51">
        <f aca="true" t="shared" si="1" ref="C10:C23">B10/$AE10*100000</f>
        <v>1096.498819093671</v>
      </c>
      <c r="D10" s="51">
        <f aca="true" t="shared" si="2" ref="D10:D23">B10/$B10*100</f>
        <v>100</v>
      </c>
      <c r="E10" s="28">
        <f>E11+E20</f>
        <v>1197</v>
      </c>
      <c r="F10" s="51">
        <f aca="true" t="shared" si="3" ref="F10:F23">E10/$AE10*100000</f>
        <v>318.7248874344644</v>
      </c>
      <c r="G10" s="51">
        <f aca="true" t="shared" si="4" ref="G10:G23">E10/$B10*100</f>
        <v>29.06750849927149</v>
      </c>
      <c r="H10" s="28">
        <f>H11+H20</f>
        <v>324</v>
      </c>
      <c r="I10" s="51">
        <f aca="true" t="shared" si="5" ref="I10:I23">H10/$AE10*100000</f>
        <v>86.27139810256178</v>
      </c>
      <c r="J10" s="51">
        <f aca="true" t="shared" si="6" ref="J10:J23">H10/$B10*100</f>
        <v>7.867897037396794</v>
      </c>
      <c r="K10" s="28">
        <f>K11+K20</f>
        <v>38</v>
      </c>
      <c r="L10" s="51">
        <f aca="true" t="shared" si="7" ref="L10:L23">K10/$AE10*100000</f>
        <v>10.118250394744901</v>
      </c>
      <c r="M10" s="51">
        <f aca="true" t="shared" si="8" ref="M10:M23">K10/$B10*100</f>
        <v>0.9227780475959204</v>
      </c>
      <c r="N10" s="28">
        <f>N11+N20</f>
        <v>90</v>
      </c>
      <c r="O10" s="51">
        <f aca="true" t="shared" si="9" ref="O10:O23">N10/$AE10*100000</f>
        <v>23.964277250711607</v>
      </c>
      <c r="P10" s="51">
        <f aca="true" t="shared" si="10" ref="P10:P23">N10/$B10*100</f>
        <v>2.1855269548324427</v>
      </c>
      <c r="Q10" s="28">
        <f>Q11+Q20</f>
        <v>191</v>
      </c>
      <c r="R10" s="51">
        <f aca="true" t="shared" si="11" ref="R10:R23">Q10/$AE10*100000</f>
        <v>50.85752172095463</v>
      </c>
      <c r="S10" s="51">
        <f aca="true" t="shared" si="12" ref="S10:S23">Q10/$B10*100</f>
        <v>4.638173870811073</v>
      </c>
      <c r="T10" s="28">
        <f>T11+T20</f>
        <v>674</v>
      </c>
      <c r="U10" s="51">
        <f aca="true" t="shared" si="13" ref="U10:U23">T10/$AE10*100000</f>
        <v>179.46580963310691</v>
      </c>
      <c r="V10" s="51">
        <f t="shared" si="0"/>
        <v>16.367168528411852</v>
      </c>
      <c r="W10" s="28">
        <f>W11+W20</f>
        <v>112</v>
      </c>
      <c r="X10" s="70">
        <f aca="true" t="shared" si="14" ref="X10:X23">W10/$AE10*100000</f>
        <v>29.82221168977444</v>
      </c>
      <c r="Y10" s="51">
        <f aca="true" t="shared" si="15" ref="Y10:Y23">W10/$B10*100</f>
        <v>2.7197668771248176</v>
      </c>
      <c r="Z10" s="28">
        <f>Z11+Z20</f>
        <v>72</v>
      </c>
      <c r="AA10" s="70">
        <f aca="true" t="shared" si="16" ref="AA10:AA23">Z10/$AE10*100000</f>
        <v>19.171421800569284</v>
      </c>
      <c r="AB10" s="56">
        <f aca="true" t="shared" si="17" ref="AB10:AB23">Z10/$B10*100</f>
        <v>1.7484215638659544</v>
      </c>
      <c r="AC10" s="107"/>
      <c r="AD10" s="116" t="s">
        <v>4</v>
      </c>
      <c r="AE10" s="117">
        <v>375559</v>
      </c>
    </row>
    <row r="11" spans="1:31" ht="22.5" customHeight="1" thickBot="1">
      <c r="A11" s="6" t="s">
        <v>5</v>
      </c>
      <c r="B11" s="27">
        <f>SUM(B12:B19)</f>
        <v>3281</v>
      </c>
      <c r="C11" s="51">
        <f t="shared" si="1"/>
        <v>1074.2232262711589</v>
      </c>
      <c r="D11" s="51">
        <f t="shared" si="2"/>
        <v>100</v>
      </c>
      <c r="E11" s="28">
        <f>SUM(E12:E19)</f>
        <v>972</v>
      </c>
      <c r="F11" s="51">
        <f t="shared" si="3"/>
        <v>318.2398585600629</v>
      </c>
      <c r="G11" s="51">
        <f t="shared" si="4"/>
        <v>29.625114294422435</v>
      </c>
      <c r="H11" s="28">
        <f>SUM(H12:H19)</f>
        <v>260</v>
      </c>
      <c r="I11" s="51">
        <f t="shared" si="5"/>
        <v>85.12588809219788</v>
      </c>
      <c r="J11" s="51">
        <f t="shared" si="6"/>
        <v>7.924413288631514</v>
      </c>
      <c r="K11" s="28">
        <f>SUM(K12:K19)</f>
        <v>33</v>
      </c>
      <c r="L11" s="51">
        <f t="shared" si="7"/>
        <v>10.80443964247127</v>
      </c>
      <c r="M11" s="51">
        <f t="shared" si="8"/>
        <v>1.005790917403231</v>
      </c>
      <c r="N11" s="28">
        <f>SUM(N12:N19)</f>
        <v>70</v>
      </c>
      <c r="O11" s="51">
        <f t="shared" si="9"/>
        <v>22.918508332514815</v>
      </c>
      <c r="P11" s="51">
        <f t="shared" si="10"/>
        <v>2.1334958854007926</v>
      </c>
      <c r="Q11" s="28">
        <f>SUM(Q12:Q19)</f>
        <v>153</v>
      </c>
      <c r="R11" s="51">
        <f t="shared" si="11"/>
        <v>50.093311069639526</v>
      </c>
      <c r="S11" s="51">
        <f t="shared" si="12"/>
        <v>4.66321243523316</v>
      </c>
      <c r="T11" s="28">
        <f>SUM(T12:T19)</f>
        <v>560</v>
      </c>
      <c r="U11" s="51">
        <f t="shared" si="13"/>
        <v>183.34806666011852</v>
      </c>
      <c r="V11" s="51">
        <f t="shared" si="0"/>
        <v>17.06796708320634</v>
      </c>
      <c r="W11" s="28">
        <f>SUM(W12:W19)</f>
        <v>88</v>
      </c>
      <c r="X11" s="70">
        <f t="shared" si="14"/>
        <v>28.811839046590052</v>
      </c>
      <c r="Y11" s="51">
        <f t="shared" si="15"/>
        <v>2.682109113075282</v>
      </c>
      <c r="Z11" s="28">
        <f>SUM(Z12:Z19)</f>
        <v>63</v>
      </c>
      <c r="AA11" s="70">
        <f t="shared" si="16"/>
        <v>20.626657499263334</v>
      </c>
      <c r="AB11" s="56">
        <f t="shared" si="17"/>
        <v>1.920146296860713</v>
      </c>
      <c r="AC11" s="107"/>
      <c r="AD11" s="116" t="s">
        <v>5</v>
      </c>
      <c r="AE11" s="117">
        <v>305430</v>
      </c>
    </row>
    <row r="12" spans="1:33" ht="22.5" customHeight="1">
      <c r="A12" s="3" t="s">
        <v>6</v>
      </c>
      <c r="B12" s="118">
        <v>1633</v>
      </c>
      <c r="C12" s="52">
        <f t="shared" si="1"/>
        <v>1021.1483385234933</v>
      </c>
      <c r="D12" s="52">
        <f t="shared" si="2"/>
        <v>100</v>
      </c>
      <c r="E12" s="29">
        <v>489</v>
      </c>
      <c r="F12" s="52">
        <f t="shared" si="3"/>
        <v>305.7817131279781</v>
      </c>
      <c r="G12" s="52">
        <f t="shared" si="4"/>
        <v>29.944886711573794</v>
      </c>
      <c r="H12" s="137">
        <v>123</v>
      </c>
      <c r="I12" s="52">
        <f t="shared" si="5"/>
        <v>76.91441863955278</v>
      </c>
      <c r="J12" s="52">
        <f t="shared" si="6"/>
        <v>7.532149418248622</v>
      </c>
      <c r="K12" s="29">
        <v>16</v>
      </c>
      <c r="L12" s="52">
        <f t="shared" si="7"/>
        <v>10.005127627909303</v>
      </c>
      <c r="M12" s="52">
        <f t="shared" si="8"/>
        <v>0.9797917942437232</v>
      </c>
      <c r="N12" s="29">
        <v>37</v>
      </c>
      <c r="O12" s="52">
        <f t="shared" si="9"/>
        <v>23.136857639540263</v>
      </c>
      <c r="P12" s="52">
        <f t="shared" si="10"/>
        <v>2.26576852418861</v>
      </c>
      <c r="Q12" s="29">
        <v>69</v>
      </c>
      <c r="R12" s="52">
        <f t="shared" si="11"/>
        <v>43.147112895358866</v>
      </c>
      <c r="S12" s="52">
        <f t="shared" si="12"/>
        <v>4.225352112676056</v>
      </c>
      <c r="T12" s="137">
        <v>260</v>
      </c>
      <c r="U12" s="52">
        <f t="shared" si="13"/>
        <v>162.5833239535262</v>
      </c>
      <c r="V12" s="52">
        <f t="shared" si="0"/>
        <v>15.921616656460502</v>
      </c>
      <c r="W12" s="29">
        <v>33</v>
      </c>
      <c r="X12" s="64">
        <f t="shared" si="14"/>
        <v>20.63557573256294</v>
      </c>
      <c r="Y12" s="52">
        <f t="shared" si="15"/>
        <v>2.020820575627679</v>
      </c>
      <c r="Z12" s="29">
        <v>46</v>
      </c>
      <c r="AA12" s="64">
        <f t="shared" si="16"/>
        <v>28.764741930239246</v>
      </c>
      <c r="AB12" s="57">
        <f t="shared" si="17"/>
        <v>2.8169014084507045</v>
      </c>
      <c r="AC12" s="107"/>
      <c r="AD12" s="119" t="s">
        <v>6</v>
      </c>
      <c r="AE12" s="120">
        <v>159918</v>
      </c>
      <c r="AG12" s="49"/>
    </row>
    <row r="13" spans="1:33" ht="22.5" customHeight="1">
      <c r="A13" s="4" t="s">
        <v>7</v>
      </c>
      <c r="B13" s="121">
        <v>434</v>
      </c>
      <c r="C13" s="53">
        <f t="shared" si="1"/>
        <v>1208.5433432652949</v>
      </c>
      <c r="D13" s="53">
        <f t="shared" si="2"/>
        <v>100</v>
      </c>
      <c r="E13" s="26">
        <v>137</v>
      </c>
      <c r="F13" s="53">
        <f t="shared" si="3"/>
        <v>381.4987051321322</v>
      </c>
      <c r="G13" s="53">
        <f t="shared" si="4"/>
        <v>31.566820276497698</v>
      </c>
      <c r="H13" s="158">
        <v>36</v>
      </c>
      <c r="I13" s="53">
        <f t="shared" si="5"/>
        <v>100.24783492523183</v>
      </c>
      <c r="J13" s="53">
        <f t="shared" si="6"/>
        <v>8.294930875576037</v>
      </c>
      <c r="K13" s="26">
        <v>2</v>
      </c>
      <c r="L13" s="53">
        <f t="shared" si="7"/>
        <v>5.569324162512879</v>
      </c>
      <c r="M13" s="53">
        <f t="shared" si="8"/>
        <v>0.4608294930875576</v>
      </c>
      <c r="N13" s="26">
        <v>7</v>
      </c>
      <c r="O13" s="53">
        <f t="shared" si="9"/>
        <v>19.492634568795076</v>
      </c>
      <c r="P13" s="53">
        <f t="shared" si="10"/>
        <v>1.6129032258064515</v>
      </c>
      <c r="Q13" s="26">
        <v>26</v>
      </c>
      <c r="R13" s="53">
        <f t="shared" si="11"/>
        <v>72.40121411266743</v>
      </c>
      <c r="S13" s="53">
        <f t="shared" si="12"/>
        <v>5.990783410138248</v>
      </c>
      <c r="T13" s="158">
        <v>78</v>
      </c>
      <c r="U13" s="53">
        <f t="shared" si="13"/>
        <v>217.20364233800228</v>
      </c>
      <c r="V13" s="53">
        <f t="shared" si="0"/>
        <v>17.972350230414747</v>
      </c>
      <c r="W13" s="26">
        <v>17</v>
      </c>
      <c r="X13" s="65">
        <f t="shared" si="14"/>
        <v>47.33925538135947</v>
      </c>
      <c r="Y13" s="53">
        <f t="shared" si="15"/>
        <v>3.9170506912442393</v>
      </c>
      <c r="Z13" s="26">
        <v>3</v>
      </c>
      <c r="AA13" s="65">
        <f t="shared" si="16"/>
        <v>8.353986243769318</v>
      </c>
      <c r="AB13" s="58">
        <f t="shared" si="17"/>
        <v>0.6912442396313364</v>
      </c>
      <c r="AC13" s="107"/>
      <c r="AD13" s="122" t="s">
        <v>7</v>
      </c>
      <c r="AE13" s="115">
        <v>35911</v>
      </c>
      <c r="AG13" s="123"/>
    </row>
    <row r="14" spans="1:33" ht="22.5" customHeight="1">
      <c r="A14" s="4" t="s">
        <v>8</v>
      </c>
      <c r="B14" s="121">
        <v>406</v>
      </c>
      <c r="C14" s="53">
        <f t="shared" si="1"/>
        <v>1358.6774646944648</v>
      </c>
      <c r="D14" s="53">
        <f t="shared" si="2"/>
        <v>100</v>
      </c>
      <c r="E14" s="26">
        <v>101</v>
      </c>
      <c r="F14" s="53">
        <f t="shared" si="3"/>
        <v>337.9961180643866</v>
      </c>
      <c r="G14" s="53">
        <f t="shared" si="4"/>
        <v>24.876847290640395</v>
      </c>
      <c r="H14" s="158">
        <v>28</v>
      </c>
      <c r="I14" s="53">
        <f t="shared" si="5"/>
        <v>93.70189411685965</v>
      </c>
      <c r="J14" s="53">
        <f t="shared" si="6"/>
        <v>6.896551724137931</v>
      </c>
      <c r="K14" s="26">
        <v>5</v>
      </c>
      <c r="L14" s="53">
        <f t="shared" si="7"/>
        <v>16.732481092296364</v>
      </c>
      <c r="M14" s="53">
        <f t="shared" si="8"/>
        <v>1.2315270935960592</v>
      </c>
      <c r="N14" s="26">
        <v>6</v>
      </c>
      <c r="O14" s="53">
        <f t="shared" si="9"/>
        <v>20.07897731075564</v>
      </c>
      <c r="P14" s="53">
        <f t="shared" si="10"/>
        <v>1.477832512315271</v>
      </c>
      <c r="Q14" s="26">
        <v>16</v>
      </c>
      <c r="R14" s="53">
        <f t="shared" si="11"/>
        <v>53.543939495348376</v>
      </c>
      <c r="S14" s="53">
        <f t="shared" si="12"/>
        <v>3.9408866995073892</v>
      </c>
      <c r="T14" s="158">
        <v>87</v>
      </c>
      <c r="U14" s="53">
        <f t="shared" si="13"/>
        <v>291.1451710059568</v>
      </c>
      <c r="V14" s="53">
        <f t="shared" si="0"/>
        <v>21.428571428571427</v>
      </c>
      <c r="W14" s="26">
        <v>15</v>
      </c>
      <c r="X14" s="65">
        <f t="shared" si="14"/>
        <v>50.1974432768891</v>
      </c>
      <c r="Y14" s="53">
        <f t="shared" si="15"/>
        <v>3.6945812807881775</v>
      </c>
      <c r="Z14" s="26">
        <v>4</v>
      </c>
      <c r="AA14" s="65">
        <f t="shared" si="16"/>
        <v>13.385984873837094</v>
      </c>
      <c r="AB14" s="58">
        <f t="shared" si="17"/>
        <v>0.9852216748768473</v>
      </c>
      <c r="AC14" s="107"/>
      <c r="AD14" s="122" t="s">
        <v>8</v>
      </c>
      <c r="AE14" s="115">
        <v>29882</v>
      </c>
      <c r="AG14" s="123"/>
    </row>
    <row r="15" spans="1:33" ht="22.5" customHeight="1">
      <c r="A15" s="4" t="s">
        <v>9</v>
      </c>
      <c r="B15" s="121">
        <v>271</v>
      </c>
      <c r="C15" s="53">
        <f t="shared" si="1"/>
        <v>968.4451273987779</v>
      </c>
      <c r="D15" s="53">
        <f t="shared" si="2"/>
        <v>100</v>
      </c>
      <c r="E15" s="26">
        <v>85</v>
      </c>
      <c r="F15" s="53">
        <f t="shared" si="3"/>
        <v>303.75585176714435</v>
      </c>
      <c r="G15" s="53">
        <f t="shared" si="4"/>
        <v>31.365313653136536</v>
      </c>
      <c r="H15" s="158">
        <v>24</v>
      </c>
      <c r="I15" s="53">
        <f t="shared" si="5"/>
        <v>85.76635814601723</v>
      </c>
      <c r="J15" s="53">
        <f t="shared" si="6"/>
        <v>8.856088560885608</v>
      </c>
      <c r="K15" s="26">
        <v>5</v>
      </c>
      <c r="L15" s="53">
        <f t="shared" si="7"/>
        <v>17.867991280420256</v>
      </c>
      <c r="M15" s="53">
        <f t="shared" si="8"/>
        <v>1.8450184501845017</v>
      </c>
      <c r="N15" s="26">
        <v>9</v>
      </c>
      <c r="O15" s="53">
        <f t="shared" si="9"/>
        <v>32.16238430475646</v>
      </c>
      <c r="P15" s="53">
        <f t="shared" si="10"/>
        <v>3.3210332103321036</v>
      </c>
      <c r="Q15" s="26">
        <v>10</v>
      </c>
      <c r="R15" s="53">
        <f t="shared" si="11"/>
        <v>35.73598256084051</v>
      </c>
      <c r="S15" s="53">
        <f t="shared" si="12"/>
        <v>3.6900369003690034</v>
      </c>
      <c r="T15" s="158">
        <v>50</v>
      </c>
      <c r="U15" s="53">
        <f t="shared" si="13"/>
        <v>178.67991280420256</v>
      </c>
      <c r="V15" s="53">
        <f t="shared" si="0"/>
        <v>18.45018450184502</v>
      </c>
      <c r="W15" s="26">
        <v>9</v>
      </c>
      <c r="X15" s="65">
        <f t="shared" si="14"/>
        <v>32.16238430475646</v>
      </c>
      <c r="Y15" s="53">
        <f t="shared" si="15"/>
        <v>3.3210332103321036</v>
      </c>
      <c r="Z15" s="26">
        <v>4</v>
      </c>
      <c r="AA15" s="65">
        <f t="shared" si="16"/>
        <v>14.294393024336205</v>
      </c>
      <c r="AB15" s="58">
        <f t="shared" si="17"/>
        <v>1.4760147601476015</v>
      </c>
      <c r="AC15" s="107"/>
      <c r="AD15" s="122" t="s">
        <v>9</v>
      </c>
      <c r="AE15" s="115">
        <v>27983</v>
      </c>
      <c r="AG15" s="123"/>
    </row>
    <row r="16" spans="1:33" ht="22.5" customHeight="1">
      <c r="A16" s="4" t="s">
        <v>10</v>
      </c>
      <c r="B16" s="121">
        <v>112</v>
      </c>
      <c r="C16" s="53">
        <f t="shared" si="1"/>
        <v>1483.6402172473174</v>
      </c>
      <c r="D16" s="53">
        <f t="shared" si="2"/>
        <v>100</v>
      </c>
      <c r="E16" s="26">
        <v>32</v>
      </c>
      <c r="F16" s="53">
        <f t="shared" si="3"/>
        <v>423.89720492780503</v>
      </c>
      <c r="G16" s="53">
        <f t="shared" si="4"/>
        <v>28.57142857142857</v>
      </c>
      <c r="H16" s="158">
        <v>10</v>
      </c>
      <c r="I16" s="53">
        <f t="shared" si="5"/>
        <v>132.46787653993908</v>
      </c>
      <c r="J16" s="53">
        <f t="shared" si="6"/>
        <v>8.928571428571429</v>
      </c>
      <c r="K16" s="26">
        <v>1</v>
      </c>
      <c r="L16" s="53">
        <f t="shared" si="7"/>
        <v>13.246787653993907</v>
      </c>
      <c r="M16" s="53">
        <f t="shared" si="8"/>
        <v>0.8928571428571428</v>
      </c>
      <c r="N16" s="26">
        <v>2</v>
      </c>
      <c r="O16" s="53">
        <f t="shared" si="9"/>
        <v>26.493575307987815</v>
      </c>
      <c r="P16" s="53">
        <f t="shared" si="10"/>
        <v>1.7857142857142856</v>
      </c>
      <c r="Q16" s="26">
        <v>7</v>
      </c>
      <c r="R16" s="53">
        <f t="shared" si="11"/>
        <v>92.72751357795734</v>
      </c>
      <c r="S16" s="53">
        <f t="shared" si="12"/>
        <v>6.25</v>
      </c>
      <c r="T16" s="158">
        <v>20</v>
      </c>
      <c r="U16" s="53">
        <f t="shared" si="13"/>
        <v>264.93575307987817</v>
      </c>
      <c r="V16" s="53">
        <f t="shared" si="0"/>
        <v>17.857142857142858</v>
      </c>
      <c r="W16" s="26">
        <v>2</v>
      </c>
      <c r="X16" s="65">
        <f t="shared" si="14"/>
        <v>26.493575307987815</v>
      </c>
      <c r="Y16" s="53">
        <f t="shared" si="15"/>
        <v>1.7857142857142856</v>
      </c>
      <c r="Z16" s="26">
        <v>0</v>
      </c>
      <c r="AA16" s="65">
        <f t="shared" si="16"/>
        <v>0</v>
      </c>
      <c r="AB16" s="58">
        <f t="shared" si="17"/>
        <v>0</v>
      </c>
      <c r="AC16" s="107"/>
      <c r="AD16" s="122" t="s">
        <v>10</v>
      </c>
      <c r="AE16" s="115">
        <v>7549</v>
      </c>
      <c r="AG16" s="123"/>
    </row>
    <row r="17" spans="1:33" ht="22.5" customHeight="1">
      <c r="A17" s="4" t="s">
        <v>11</v>
      </c>
      <c r="B17" s="121">
        <v>215</v>
      </c>
      <c r="C17" s="53">
        <f t="shared" si="1"/>
        <v>1115.6660266722017</v>
      </c>
      <c r="D17" s="53">
        <f t="shared" si="2"/>
        <v>100</v>
      </c>
      <c r="E17" s="26">
        <v>61</v>
      </c>
      <c r="F17" s="53">
        <f t="shared" si="3"/>
        <v>316.5378029162991</v>
      </c>
      <c r="G17" s="53">
        <f t="shared" si="4"/>
        <v>28.37209302325581</v>
      </c>
      <c r="H17" s="158">
        <v>21</v>
      </c>
      <c r="I17" s="53">
        <f t="shared" si="5"/>
        <v>108.97203051216854</v>
      </c>
      <c r="J17" s="53">
        <f t="shared" si="6"/>
        <v>9.767441860465116</v>
      </c>
      <c r="K17" s="26">
        <v>2</v>
      </c>
      <c r="L17" s="53">
        <f t="shared" si="7"/>
        <v>10.378288620206527</v>
      </c>
      <c r="M17" s="53">
        <f t="shared" si="8"/>
        <v>0.9302325581395349</v>
      </c>
      <c r="N17" s="26">
        <v>7</v>
      </c>
      <c r="O17" s="53">
        <f t="shared" si="9"/>
        <v>36.32401017072285</v>
      </c>
      <c r="P17" s="53">
        <f t="shared" si="10"/>
        <v>3.255813953488372</v>
      </c>
      <c r="Q17" s="26">
        <v>12</v>
      </c>
      <c r="R17" s="53">
        <f t="shared" si="11"/>
        <v>62.26973172123916</v>
      </c>
      <c r="S17" s="53">
        <f t="shared" si="12"/>
        <v>5.5813953488372094</v>
      </c>
      <c r="T17" s="158">
        <v>32</v>
      </c>
      <c r="U17" s="53">
        <f t="shared" si="13"/>
        <v>166.05261792330444</v>
      </c>
      <c r="V17" s="53">
        <f t="shared" si="0"/>
        <v>14.883720930232558</v>
      </c>
      <c r="W17" s="26">
        <v>5</v>
      </c>
      <c r="X17" s="65">
        <f t="shared" si="14"/>
        <v>25.945721550516318</v>
      </c>
      <c r="Y17" s="53">
        <f t="shared" si="15"/>
        <v>2.3255813953488373</v>
      </c>
      <c r="Z17" s="26">
        <v>2</v>
      </c>
      <c r="AA17" s="65">
        <f t="shared" si="16"/>
        <v>10.378288620206527</v>
      </c>
      <c r="AB17" s="58">
        <f t="shared" si="17"/>
        <v>0.9302325581395349</v>
      </c>
      <c r="AC17" s="107"/>
      <c r="AD17" s="122" t="s">
        <v>11</v>
      </c>
      <c r="AE17" s="115">
        <v>19271</v>
      </c>
      <c r="AG17" s="123"/>
    </row>
    <row r="18" spans="1:33" ht="22.5" customHeight="1">
      <c r="A18" s="4" t="s">
        <v>12</v>
      </c>
      <c r="B18" s="121">
        <v>85</v>
      </c>
      <c r="C18" s="53">
        <f t="shared" si="1"/>
        <v>854.2713567839196</v>
      </c>
      <c r="D18" s="53">
        <f t="shared" si="2"/>
        <v>100</v>
      </c>
      <c r="E18" s="26">
        <v>22</v>
      </c>
      <c r="F18" s="53">
        <f t="shared" si="3"/>
        <v>221.10552763819095</v>
      </c>
      <c r="G18" s="53">
        <f t="shared" si="4"/>
        <v>25.882352941176475</v>
      </c>
      <c r="H18" s="158">
        <v>8</v>
      </c>
      <c r="I18" s="53">
        <f t="shared" si="5"/>
        <v>80.40201005025126</v>
      </c>
      <c r="J18" s="65">
        <f t="shared" si="6"/>
        <v>9.411764705882353</v>
      </c>
      <c r="K18" s="22">
        <v>1</v>
      </c>
      <c r="L18" s="53">
        <f t="shared" si="7"/>
        <v>10.050251256281408</v>
      </c>
      <c r="M18" s="53">
        <f t="shared" si="8"/>
        <v>1.1764705882352942</v>
      </c>
      <c r="N18" s="26">
        <v>1</v>
      </c>
      <c r="O18" s="53">
        <f t="shared" si="9"/>
        <v>10.050251256281408</v>
      </c>
      <c r="P18" s="53">
        <f t="shared" si="10"/>
        <v>1.1764705882352942</v>
      </c>
      <c r="Q18" s="26">
        <v>6</v>
      </c>
      <c r="R18" s="53">
        <f t="shared" si="11"/>
        <v>60.301507537688444</v>
      </c>
      <c r="S18" s="53">
        <f t="shared" si="12"/>
        <v>7.0588235294117645</v>
      </c>
      <c r="T18" s="158">
        <v>14</v>
      </c>
      <c r="U18" s="53">
        <f t="shared" si="13"/>
        <v>140.7035175879397</v>
      </c>
      <c r="V18" s="53">
        <f t="shared" si="0"/>
        <v>16.470588235294116</v>
      </c>
      <c r="W18" s="26">
        <v>3</v>
      </c>
      <c r="X18" s="65">
        <f t="shared" si="14"/>
        <v>30.150753768844222</v>
      </c>
      <c r="Y18" s="53">
        <f t="shared" si="15"/>
        <v>3.5294117647058822</v>
      </c>
      <c r="Z18" s="26">
        <v>0</v>
      </c>
      <c r="AA18" s="65">
        <f t="shared" si="16"/>
        <v>0</v>
      </c>
      <c r="AB18" s="58">
        <f t="shared" si="17"/>
        <v>0</v>
      </c>
      <c r="AC18" s="107"/>
      <c r="AD18" s="122" t="s">
        <v>12</v>
      </c>
      <c r="AE18" s="115">
        <v>9950</v>
      </c>
      <c r="AG18" s="123"/>
    </row>
    <row r="19" spans="1:33" ht="22.5" customHeight="1" thickBot="1">
      <c r="A19" s="4" t="s">
        <v>13</v>
      </c>
      <c r="B19" s="121">
        <v>125</v>
      </c>
      <c r="C19" s="53">
        <f t="shared" si="1"/>
        <v>835.2265134304423</v>
      </c>
      <c r="D19" s="53">
        <f t="shared" si="2"/>
        <v>100</v>
      </c>
      <c r="E19" s="26">
        <v>45</v>
      </c>
      <c r="F19" s="53">
        <f t="shared" si="3"/>
        <v>300.68154483495925</v>
      </c>
      <c r="G19" s="53">
        <f t="shared" si="4"/>
        <v>36</v>
      </c>
      <c r="H19" s="158">
        <v>10</v>
      </c>
      <c r="I19" s="53">
        <f t="shared" si="5"/>
        <v>66.81812107443538</v>
      </c>
      <c r="J19" s="53">
        <f t="shared" si="6"/>
        <v>8</v>
      </c>
      <c r="K19" s="26">
        <v>1</v>
      </c>
      <c r="L19" s="53">
        <f t="shared" si="7"/>
        <v>6.681812107443538</v>
      </c>
      <c r="M19" s="53">
        <f t="shared" si="8"/>
        <v>0.8</v>
      </c>
      <c r="N19" s="26">
        <v>1</v>
      </c>
      <c r="O19" s="53">
        <f t="shared" si="9"/>
        <v>6.681812107443538</v>
      </c>
      <c r="P19" s="53">
        <f t="shared" si="10"/>
        <v>0.8</v>
      </c>
      <c r="Q19" s="26">
        <v>7</v>
      </c>
      <c r="R19" s="53">
        <f t="shared" si="11"/>
        <v>46.77268475210477</v>
      </c>
      <c r="S19" s="53">
        <f t="shared" si="12"/>
        <v>5.6000000000000005</v>
      </c>
      <c r="T19" s="158">
        <v>19</v>
      </c>
      <c r="U19" s="53">
        <f t="shared" si="13"/>
        <v>126.95443004142723</v>
      </c>
      <c r="V19" s="53">
        <f t="shared" si="0"/>
        <v>15.2</v>
      </c>
      <c r="W19" s="26">
        <v>4</v>
      </c>
      <c r="X19" s="65">
        <f t="shared" si="14"/>
        <v>26.727248429774153</v>
      </c>
      <c r="Y19" s="53">
        <f t="shared" si="15"/>
        <v>3.2</v>
      </c>
      <c r="Z19" s="26">
        <v>4</v>
      </c>
      <c r="AA19" s="65">
        <f t="shared" si="16"/>
        <v>26.727248429774153</v>
      </c>
      <c r="AB19" s="58">
        <f t="shared" si="17"/>
        <v>3.2</v>
      </c>
      <c r="AC19" s="107"/>
      <c r="AD19" s="114" t="s">
        <v>13</v>
      </c>
      <c r="AE19" s="115">
        <v>14966</v>
      </c>
      <c r="AG19" s="123"/>
    </row>
    <row r="20" spans="1:33" ht="22.5" customHeight="1" thickBot="1">
      <c r="A20" s="6" t="s">
        <v>5</v>
      </c>
      <c r="B20" s="27">
        <f>SUM(B21:B23)</f>
        <v>837</v>
      </c>
      <c r="C20" s="51">
        <f t="shared" si="1"/>
        <v>1193.514808424475</v>
      </c>
      <c r="D20" s="51">
        <f t="shared" si="2"/>
        <v>100</v>
      </c>
      <c r="E20" s="28">
        <f>SUM(E21:E23)</f>
        <v>225</v>
      </c>
      <c r="F20" s="51">
        <f t="shared" si="3"/>
        <v>320.83731409260076</v>
      </c>
      <c r="G20" s="51">
        <f t="shared" si="4"/>
        <v>26.881720430107524</v>
      </c>
      <c r="H20" s="28">
        <f>SUM(H21:H23)</f>
        <v>64</v>
      </c>
      <c r="I20" s="51">
        <f t="shared" si="5"/>
        <v>91.26039156411755</v>
      </c>
      <c r="J20" s="51">
        <f t="shared" si="6"/>
        <v>7.646356033452808</v>
      </c>
      <c r="K20" s="28">
        <f>SUM(K21:K23)</f>
        <v>5</v>
      </c>
      <c r="L20" s="51">
        <f t="shared" si="7"/>
        <v>7.129718090946684</v>
      </c>
      <c r="M20" s="51">
        <f t="shared" si="8"/>
        <v>0.5973715651135006</v>
      </c>
      <c r="N20" s="28">
        <f>SUM(N21:N23)</f>
        <v>20</v>
      </c>
      <c r="O20" s="51">
        <f t="shared" si="9"/>
        <v>28.518872363786738</v>
      </c>
      <c r="P20" s="51">
        <f t="shared" si="10"/>
        <v>2.3894862604540026</v>
      </c>
      <c r="Q20" s="28">
        <f>SUM(Q21:Q23)</f>
        <v>38</v>
      </c>
      <c r="R20" s="51">
        <f t="shared" si="11"/>
        <v>54.1858574911948</v>
      </c>
      <c r="S20" s="51">
        <f t="shared" si="12"/>
        <v>4.540023894862605</v>
      </c>
      <c r="T20" s="28">
        <f>SUM(T21:T23)</f>
        <v>114</v>
      </c>
      <c r="U20" s="51">
        <f t="shared" si="13"/>
        <v>162.5575724735844</v>
      </c>
      <c r="V20" s="51">
        <f t="shared" si="0"/>
        <v>13.620071684587815</v>
      </c>
      <c r="W20" s="28">
        <f>SUM(W21:W23)</f>
        <v>24</v>
      </c>
      <c r="X20" s="70">
        <f t="shared" si="14"/>
        <v>34.22264683654409</v>
      </c>
      <c r="Y20" s="51">
        <f t="shared" si="15"/>
        <v>2.867383512544803</v>
      </c>
      <c r="Z20" s="28">
        <f>SUM(Z21:Z23)</f>
        <v>9</v>
      </c>
      <c r="AA20" s="70">
        <f t="shared" si="16"/>
        <v>12.833492563704032</v>
      </c>
      <c r="AB20" s="56">
        <f t="shared" si="17"/>
        <v>1.0752688172043012</v>
      </c>
      <c r="AC20" s="107"/>
      <c r="AD20" s="116" t="s">
        <v>5</v>
      </c>
      <c r="AE20" s="117">
        <v>70129</v>
      </c>
      <c r="AG20" s="123"/>
    </row>
    <row r="21" spans="1:33" ht="22.5" customHeight="1">
      <c r="A21" s="3" t="s">
        <v>14</v>
      </c>
      <c r="B21" s="118">
        <v>349</v>
      </c>
      <c r="C21" s="52">
        <f t="shared" si="1"/>
        <v>1586.6521185670124</v>
      </c>
      <c r="D21" s="52">
        <f t="shared" si="2"/>
        <v>100</v>
      </c>
      <c r="E21" s="29">
        <v>95</v>
      </c>
      <c r="F21" s="52">
        <f t="shared" si="3"/>
        <v>431.8967084924532</v>
      </c>
      <c r="G21" s="52">
        <f t="shared" si="4"/>
        <v>27.22063037249284</v>
      </c>
      <c r="H21" s="29">
        <v>26</v>
      </c>
      <c r="I21" s="52">
        <f t="shared" si="5"/>
        <v>118.2033096926714</v>
      </c>
      <c r="J21" s="52">
        <f t="shared" si="6"/>
        <v>7.4498567335243555</v>
      </c>
      <c r="K21" s="29">
        <v>2</v>
      </c>
      <c r="L21" s="52">
        <f t="shared" si="7"/>
        <v>9.092562284051645</v>
      </c>
      <c r="M21" s="52">
        <f t="shared" si="8"/>
        <v>0.5730659025787965</v>
      </c>
      <c r="N21" s="29">
        <v>8</v>
      </c>
      <c r="O21" s="52">
        <f t="shared" si="9"/>
        <v>36.37024913620658</v>
      </c>
      <c r="P21" s="52">
        <f t="shared" si="10"/>
        <v>2.292263610315186</v>
      </c>
      <c r="Q21" s="29">
        <v>15</v>
      </c>
      <c r="R21" s="52">
        <f t="shared" si="11"/>
        <v>68.19421713038734</v>
      </c>
      <c r="S21" s="52">
        <f t="shared" si="12"/>
        <v>4.297994269340974</v>
      </c>
      <c r="T21" s="29">
        <v>50</v>
      </c>
      <c r="U21" s="52">
        <f t="shared" si="13"/>
        <v>227.31405710129113</v>
      </c>
      <c r="V21" s="52">
        <f t="shared" si="0"/>
        <v>14.326647564469914</v>
      </c>
      <c r="W21" s="29">
        <v>9</v>
      </c>
      <c r="X21" s="64">
        <f t="shared" si="14"/>
        <v>40.91653027823241</v>
      </c>
      <c r="Y21" s="52">
        <f t="shared" si="15"/>
        <v>2.5787965616045847</v>
      </c>
      <c r="Z21" s="29">
        <v>6</v>
      </c>
      <c r="AA21" s="64">
        <f t="shared" si="16"/>
        <v>27.277686852154936</v>
      </c>
      <c r="AB21" s="57">
        <f t="shared" si="17"/>
        <v>1.7191977077363898</v>
      </c>
      <c r="AC21" s="107"/>
      <c r="AD21" s="119" t="s">
        <v>14</v>
      </c>
      <c r="AE21" s="124">
        <v>21996</v>
      </c>
      <c r="AG21" s="123"/>
    </row>
    <row r="22" spans="1:33" ht="22.5" customHeight="1">
      <c r="A22" s="4" t="s">
        <v>15</v>
      </c>
      <c r="B22" s="121">
        <v>252</v>
      </c>
      <c r="C22" s="53">
        <f t="shared" si="1"/>
        <v>1074.0314537782892</v>
      </c>
      <c r="D22" s="53">
        <f t="shared" si="2"/>
        <v>100</v>
      </c>
      <c r="E22" s="26">
        <v>65</v>
      </c>
      <c r="F22" s="53">
        <f t="shared" si="3"/>
        <v>277.0319226015428</v>
      </c>
      <c r="G22" s="53">
        <f t="shared" si="4"/>
        <v>25.793650793650798</v>
      </c>
      <c r="H22" s="26">
        <v>15</v>
      </c>
      <c r="I22" s="53">
        <f t="shared" si="5"/>
        <v>63.930443677279115</v>
      </c>
      <c r="J22" s="53">
        <f t="shared" si="6"/>
        <v>5.952380952380952</v>
      </c>
      <c r="K22" s="26">
        <v>0</v>
      </c>
      <c r="L22" s="53">
        <f t="shared" si="7"/>
        <v>0</v>
      </c>
      <c r="M22" s="53">
        <f t="shared" si="8"/>
        <v>0</v>
      </c>
      <c r="N22" s="26">
        <v>6</v>
      </c>
      <c r="O22" s="53">
        <f t="shared" si="9"/>
        <v>25.57217747091165</v>
      </c>
      <c r="P22" s="53">
        <f t="shared" si="10"/>
        <v>2.380952380952381</v>
      </c>
      <c r="Q22" s="26">
        <v>9</v>
      </c>
      <c r="R22" s="53">
        <f t="shared" si="11"/>
        <v>38.35826620636747</v>
      </c>
      <c r="S22" s="53">
        <f t="shared" si="12"/>
        <v>3.571428571428571</v>
      </c>
      <c r="T22" s="26">
        <v>30</v>
      </c>
      <c r="U22" s="53">
        <f t="shared" si="13"/>
        <v>127.86088735455823</v>
      </c>
      <c r="V22" s="53">
        <f t="shared" si="0"/>
        <v>11.904761904761903</v>
      </c>
      <c r="W22" s="26">
        <v>9</v>
      </c>
      <c r="X22" s="65">
        <f t="shared" si="14"/>
        <v>38.35826620636747</v>
      </c>
      <c r="Y22" s="53">
        <f t="shared" si="15"/>
        <v>3.571428571428571</v>
      </c>
      <c r="Z22" s="26">
        <v>3</v>
      </c>
      <c r="AA22" s="65">
        <f t="shared" si="16"/>
        <v>12.786088735455825</v>
      </c>
      <c r="AB22" s="58">
        <f t="shared" si="17"/>
        <v>1.1904761904761905</v>
      </c>
      <c r="AC22" s="107"/>
      <c r="AD22" s="122" t="s">
        <v>15</v>
      </c>
      <c r="AE22" s="115">
        <v>23463</v>
      </c>
      <c r="AG22" s="123"/>
    </row>
    <row r="23" spans="1:33" ht="22.5" customHeight="1" thickBot="1">
      <c r="A23" s="7" t="s">
        <v>16</v>
      </c>
      <c r="B23" s="125">
        <v>236</v>
      </c>
      <c r="C23" s="54">
        <f t="shared" si="1"/>
        <v>956.6274827725983</v>
      </c>
      <c r="D23" s="54">
        <f t="shared" si="2"/>
        <v>100</v>
      </c>
      <c r="E23" s="126">
        <v>65</v>
      </c>
      <c r="F23" s="54">
        <f t="shared" si="3"/>
        <v>263.477908390758</v>
      </c>
      <c r="G23" s="54">
        <f t="shared" si="4"/>
        <v>27.54237288135593</v>
      </c>
      <c r="H23" s="126">
        <v>23</v>
      </c>
      <c r="I23" s="54">
        <f t="shared" si="5"/>
        <v>93.23064450749898</v>
      </c>
      <c r="J23" s="54">
        <f t="shared" si="6"/>
        <v>9.745762711864407</v>
      </c>
      <c r="K23" s="126">
        <v>3</v>
      </c>
      <c r="L23" s="54">
        <f t="shared" si="7"/>
        <v>12.160518848804216</v>
      </c>
      <c r="M23" s="54">
        <f t="shared" si="8"/>
        <v>1.2711864406779663</v>
      </c>
      <c r="N23" s="126">
        <v>6</v>
      </c>
      <c r="O23" s="54">
        <f t="shared" si="9"/>
        <v>24.321037697608432</v>
      </c>
      <c r="P23" s="54">
        <f t="shared" si="10"/>
        <v>2.5423728813559325</v>
      </c>
      <c r="Q23" s="126">
        <v>14</v>
      </c>
      <c r="R23" s="54">
        <f t="shared" si="11"/>
        <v>56.74908796108633</v>
      </c>
      <c r="S23" s="54">
        <f t="shared" si="12"/>
        <v>5.932203389830509</v>
      </c>
      <c r="T23" s="126">
        <v>34</v>
      </c>
      <c r="U23" s="54">
        <f t="shared" si="13"/>
        <v>137.81921361978112</v>
      </c>
      <c r="V23" s="54">
        <f t="shared" si="0"/>
        <v>14.40677966101695</v>
      </c>
      <c r="W23" s="126">
        <v>6</v>
      </c>
      <c r="X23" s="67">
        <f t="shared" si="14"/>
        <v>24.321037697608432</v>
      </c>
      <c r="Y23" s="54">
        <f t="shared" si="15"/>
        <v>2.5423728813559325</v>
      </c>
      <c r="Z23" s="126">
        <v>0</v>
      </c>
      <c r="AA23" s="67">
        <f t="shared" si="16"/>
        <v>0</v>
      </c>
      <c r="AB23" s="59">
        <f t="shared" si="17"/>
        <v>0</v>
      </c>
      <c r="AC23" s="107"/>
      <c r="AD23" s="127" t="s">
        <v>16</v>
      </c>
      <c r="AE23" s="115">
        <v>24670</v>
      </c>
      <c r="AG23" s="123"/>
    </row>
    <row r="24" spans="1:31" ht="14.25" customHeight="1">
      <c r="A24" s="128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</row>
    <row r="25" spans="1:31" ht="13.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ht="13.5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  <c r="M26" s="130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</row>
    <row r="27" spans="1:31" ht="17.25">
      <c r="A27" s="2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5"/>
      <c r="X27" s="30"/>
      <c r="Y27" s="30" t="str">
        <f>AB3</f>
        <v>    （平成２６年）</v>
      </c>
      <c r="Z27" s="15"/>
      <c r="AA27" s="30"/>
      <c r="AB27" s="30"/>
      <c r="AC27" s="107"/>
      <c r="AD27" s="107"/>
      <c r="AE27" s="107"/>
    </row>
    <row r="28" spans="1:31" ht="14.25" thickBo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</row>
    <row r="29" spans="1:34" s="12" customFormat="1" ht="39.75" customHeight="1">
      <c r="A29" s="184"/>
      <c r="B29" s="179" t="s">
        <v>31</v>
      </c>
      <c r="C29" s="160"/>
      <c r="D29" s="161"/>
      <c r="E29" s="159" t="s">
        <v>32</v>
      </c>
      <c r="F29" s="160"/>
      <c r="G29" s="161"/>
      <c r="H29" s="159" t="s">
        <v>33</v>
      </c>
      <c r="I29" s="160"/>
      <c r="J29" s="161"/>
      <c r="K29" s="159" t="s">
        <v>34</v>
      </c>
      <c r="L29" s="160"/>
      <c r="M29" s="161"/>
      <c r="N29" s="159" t="s">
        <v>35</v>
      </c>
      <c r="O29" s="160"/>
      <c r="P29" s="161"/>
      <c r="Q29" s="159" t="s">
        <v>36</v>
      </c>
      <c r="R29" s="160"/>
      <c r="S29" s="161"/>
      <c r="T29" s="159" t="s">
        <v>37</v>
      </c>
      <c r="U29" s="160"/>
      <c r="V29" s="161"/>
      <c r="W29" s="159" t="s">
        <v>38</v>
      </c>
      <c r="X29" s="160"/>
      <c r="Y29" s="162"/>
      <c r="Z29" s="79"/>
      <c r="AA29" s="79"/>
      <c r="AB29" s="72"/>
      <c r="AC29" s="11"/>
      <c r="AD29" s="11"/>
      <c r="AE29" s="11"/>
      <c r="AH29" s="108"/>
    </row>
    <row r="30" spans="1:34" s="12" customFormat="1" ht="19.5" customHeight="1" thickBot="1">
      <c r="A30" s="185"/>
      <c r="B30" s="13" t="s">
        <v>29</v>
      </c>
      <c r="C30" s="14" t="s">
        <v>41</v>
      </c>
      <c r="D30" s="76" t="s">
        <v>42</v>
      </c>
      <c r="E30" s="14" t="s">
        <v>29</v>
      </c>
      <c r="F30" s="14" t="s">
        <v>41</v>
      </c>
      <c r="G30" s="76" t="s">
        <v>42</v>
      </c>
      <c r="H30" s="14" t="s">
        <v>29</v>
      </c>
      <c r="I30" s="14" t="s">
        <v>41</v>
      </c>
      <c r="J30" s="76" t="s">
        <v>42</v>
      </c>
      <c r="K30" s="14" t="s">
        <v>29</v>
      </c>
      <c r="L30" s="14" t="s">
        <v>41</v>
      </c>
      <c r="M30" s="76" t="s">
        <v>42</v>
      </c>
      <c r="N30" s="14" t="s">
        <v>29</v>
      </c>
      <c r="O30" s="14" t="s">
        <v>41</v>
      </c>
      <c r="P30" s="76" t="s">
        <v>42</v>
      </c>
      <c r="Q30" s="14" t="s">
        <v>29</v>
      </c>
      <c r="R30" s="14" t="s">
        <v>41</v>
      </c>
      <c r="S30" s="76" t="s">
        <v>42</v>
      </c>
      <c r="T30" s="14" t="s">
        <v>29</v>
      </c>
      <c r="U30" s="14" t="s">
        <v>41</v>
      </c>
      <c r="V30" s="76" t="s">
        <v>42</v>
      </c>
      <c r="W30" s="14" t="s">
        <v>29</v>
      </c>
      <c r="X30" s="69" t="s">
        <v>41</v>
      </c>
      <c r="Y30" s="89" t="s">
        <v>42</v>
      </c>
      <c r="Z30" s="72"/>
      <c r="AA30" s="72"/>
      <c r="AB30" s="72"/>
      <c r="AC30" s="11"/>
      <c r="AD30" s="11"/>
      <c r="AE30" s="11"/>
      <c r="AH30" s="108"/>
    </row>
    <row r="31" spans="1:31" ht="22.5" customHeight="1">
      <c r="A31" s="8" t="s">
        <v>2</v>
      </c>
      <c r="B31" s="155">
        <v>119650</v>
      </c>
      <c r="C31" s="31">
        <v>95.4</v>
      </c>
      <c r="D31" s="31">
        <f>B31/$B8*100</f>
        <v>9.399027811381583</v>
      </c>
      <c r="E31" s="156">
        <v>39029</v>
      </c>
      <c r="F31" s="31">
        <v>31.1</v>
      </c>
      <c r="G31" s="31">
        <f>E31/$B8*100</f>
        <v>3.0658976719633246</v>
      </c>
      <c r="H31" s="156">
        <v>75389</v>
      </c>
      <c r="I31" s="31">
        <v>60.1</v>
      </c>
      <c r="J31" s="31">
        <f>H31/$B8*100</f>
        <v>5.922133787482207</v>
      </c>
      <c r="K31" s="156">
        <v>24417</v>
      </c>
      <c r="L31" s="31">
        <v>19.5</v>
      </c>
      <c r="M31" s="31">
        <f>K31/$B8*100</f>
        <v>1.9180615300501807</v>
      </c>
      <c r="N31" s="156">
        <v>15692</v>
      </c>
      <c r="O31" s="31">
        <v>12.5</v>
      </c>
      <c r="P31" s="31">
        <f>N31/$B8*100</f>
        <v>1.232674838413705</v>
      </c>
      <c r="Q31" s="156">
        <v>24776</v>
      </c>
      <c r="R31" s="31">
        <v>19.8</v>
      </c>
      <c r="S31" s="31">
        <f>Q31/$B8*100</f>
        <v>1.946262541201756</v>
      </c>
      <c r="T31" s="156">
        <v>13699</v>
      </c>
      <c r="U31" s="31">
        <v>10.9</v>
      </c>
      <c r="V31" s="31">
        <f>T31/$B8*100</f>
        <v>1.0761160216307253</v>
      </c>
      <c r="W31" s="156">
        <v>2100</v>
      </c>
      <c r="X31" s="157">
        <v>1.7</v>
      </c>
      <c r="Y31" s="35">
        <f>W31/$B8*100</f>
        <v>0.16496413208442393</v>
      </c>
      <c r="Z31" s="77"/>
      <c r="AA31" s="73"/>
      <c r="AB31" s="73"/>
      <c r="AC31" s="107"/>
      <c r="AD31" s="107"/>
      <c r="AE31" s="107"/>
    </row>
    <row r="32" spans="1:31" ht="22.5" customHeight="1" thickBot="1">
      <c r="A32" s="5" t="s">
        <v>3</v>
      </c>
      <c r="B32" s="111">
        <v>1899</v>
      </c>
      <c r="C32" s="50">
        <f>B32/$AE9*100000</f>
        <v>94.57171314741036</v>
      </c>
      <c r="D32" s="32">
        <f>B32/$B9*100</f>
        <v>8.768122633668852</v>
      </c>
      <c r="E32" s="16">
        <v>778</v>
      </c>
      <c r="F32" s="50">
        <f>E32/$AE9*100000</f>
        <v>38.745019920318725</v>
      </c>
      <c r="G32" s="32">
        <f>E32/$B9*100</f>
        <v>3.592206113214517</v>
      </c>
      <c r="H32" s="16">
        <v>1524</v>
      </c>
      <c r="I32" s="50">
        <f>H32/$AE9*100000</f>
        <v>75.89641434262948</v>
      </c>
      <c r="J32" s="32">
        <f>H32/$B9*100</f>
        <v>7.036660818173424</v>
      </c>
      <c r="K32" s="16">
        <v>408</v>
      </c>
      <c r="L32" s="50">
        <f>K32/$AE9*100000</f>
        <v>20.318725099601593</v>
      </c>
      <c r="M32" s="32">
        <f>K32/$B9*100</f>
        <v>1.8838304552590266</v>
      </c>
      <c r="N32" s="16">
        <v>215</v>
      </c>
      <c r="O32" s="50">
        <f>N32/$AE9*100000</f>
        <v>10.707171314741036</v>
      </c>
      <c r="P32" s="32">
        <f>N32/$B9*100</f>
        <v>0.9927047742173792</v>
      </c>
      <c r="Q32" s="16">
        <v>443</v>
      </c>
      <c r="R32" s="50">
        <f>Q32/$AE9*100000</f>
        <v>22.061752988047807</v>
      </c>
      <c r="S32" s="32">
        <f>Q32/$B9*100</f>
        <v>2.0454335580386</v>
      </c>
      <c r="T32" s="16">
        <v>208</v>
      </c>
      <c r="U32" s="50">
        <f>T32/$AE9*100000</f>
        <v>10.358565737051793</v>
      </c>
      <c r="V32" s="32">
        <f>T32/$B9*100</f>
        <v>0.9603841536614646</v>
      </c>
      <c r="W32" s="16">
        <v>32</v>
      </c>
      <c r="X32" s="50">
        <f>W32/$AE9*100000</f>
        <v>1.593625498007968</v>
      </c>
      <c r="Y32" s="36">
        <f>W32/$B9*100</f>
        <v>0.14775140825560995</v>
      </c>
      <c r="Z32" s="78"/>
      <c r="AA32" s="73"/>
      <c r="AB32" s="73"/>
      <c r="AC32" s="107"/>
      <c r="AD32" s="107"/>
      <c r="AE32" s="107"/>
    </row>
    <row r="33" spans="1:31" ht="22.5" customHeight="1" thickBot="1">
      <c r="A33" s="9" t="s">
        <v>4</v>
      </c>
      <c r="B33" s="17">
        <f>B34+B43</f>
        <v>380</v>
      </c>
      <c r="C33" s="60">
        <f aca="true" t="shared" si="18" ref="C33:C46">B33/$AE10*100000</f>
        <v>101.182503947449</v>
      </c>
      <c r="D33" s="60">
        <f aca="true" t="shared" si="19" ref="D33:D46">B33/$B10*100</f>
        <v>9.227780475959204</v>
      </c>
      <c r="E33" s="18">
        <f>E34+E43</f>
        <v>149</v>
      </c>
      <c r="F33" s="60">
        <f aca="true" t="shared" si="20" ref="F33:F46">E33/$AE10*100000</f>
        <v>39.67419233728921</v>
      </c>
      <c r="G33" s="60">
        <f aca="true" t="shared" si="21" ref="G33:G46">E33/$B10*100</f>
        <v>3.6182612918892665</v>
      </c>
      <c r="H33" s="18">
        <f>H34+H43</f>
        <v>290</v>
      </c>
      <c r="I33" s="60">
        <f aca="true" t="shared" si="22" ref="I33:I46">H33/$AE10*100000</f>
        <v>77.21822669673739</v>
      </c>
      <c r="J33" s="60">
        <f aca="true" t="shared" si="23" ref="J33:J46">H33/$B10*100</f>
        <v>7.042253521126761</v>
      </c>
      <c r="K33" s="18">
        <f>K34+K43</f>
        <v>58</v>
      </c>
      <c r="L33" s="60">
        <f aca="true" t="shared" si="24" ref="L33:L46">K33/$AE10*100000</f>
        <v>15.44364533934748</v>
      </c>
      <c r="M33" s="60">
        <f aca="true" t="shared" si="25" ref="M33:M46">K33/$B10*100</f>
        <v>1.4084507042253522</v>
      </c>
      <c r="N33" s="18">
        <f>N34+N43</f>
        <v>47</v>
      </c>
      <c r="O33" s="60">
        <f aca="true" t="shared" si="26" ref="O33:O46">N33/$AE10*100000</f>
        <v>12.51467811981606</v>
      </c>
      <c r="P33" s="60">
        <f aca="true" t="shared" si="27" ref="P33:P46">N33/$B10*100</f>
        <v>1.1413307430791646</v>
      </c>
      <c r="Q33" s="18">
        <f>Q34+Q43</f>
        <v>78</v>
      </c>
      <c r="R33" s="60">
        <f aca="true" t="shared" si="28" ref="R33:R46">Q33/$AE10*100000</f>
        <v>20.76904028395006</v>
      </c>
      <c r="S33" s="60">
        <f aca="true" t="shared" si="29" ref="S33:S46">Q33/$B10*100</f>
        <v>1.8941233608547838</v>
      </c>
      <c r="T33" s="18">
        <f>T34+T43</f>
        <v>39</v>
      </c>
      <c r="U33" s="60">
        <f aca="true" t="shared" si="30" ref="U33:U46">T33/$AE10*100000</f>
        <v>10.38452014197503</v>
      </c>
      <c r="V33" s="60">
        <f aca="true" t="shared" si="31" ref="V33:V46">T33/$B10*100</f>
        <v>0.9470616804273919</v>
      </c>
      <c r="W33" s="18">
        <f>W34+W43</f>
        <v>5</v>
      </c>
      <c r="X33" s="71">
        <f aca="true" t="shared" si="32" ref="X33:X46">W33/$AE10*100000</f>
        <v>1.3313487361506449</v>
      </c>
      <c r="Y33" s="62">
        <f aca="true" t="shared" si="33" ref="Y33:Y46">W33/$B10*100</f>
        <v>0.12141816415735794</v>
      </c>
      <c r="Z33" s="80"/>
      <c r="AA33" s="81"/>
      <c r="AB33" s="81"/>
      <c r="AC33" s="107"/>
      <c r="AD33" s="107"/>
      <c r="AE33" s="107"/>
    </row>
    <row r="34" spans="1:31" ht="22.5" customHeight="1" thickBot="1">
      <c r="A34" s="10" t="s">
        <v>5</v>
      </c>
      <c r="B34" s="19">
        <f>SUM(B35:B42)</f>
        <v>298</v>
      </c>
      <c r="C34" s="61">
        <f t="shared" si="18"/>
        <v>97.5673640441345</v>
      </c>
      <c r="D34" s="61">
        <f t="shared" si="19"/>
        <v>9.082596769277659</v>
      </c>
      <c r="E34" s="20">
        <f>SUM(E35:E42)</f>
        <v>117</v>
      </c>
      <c r="F34" s="61">
        <f t="shared" si="20"/>
        <v>38.306649641489045</v>
      </c>
      <c r="G34" s="61">
        <f t="shared" si="21"/>
        <v>3.5659859798841813</v>
      </c>
      <c r="H34" s="20">
        <f>SUM(H35:H42)</f>
        <v>202</v>
      </c>
      <c r="I34" s="61">
        <f t="shared" si="22"/>
        <v>66.1362669023999</v>
      </c>
      <c r="J34" s="61">
        <f t="shared" si="23"/>
        <v>6.156659555013715</v>
      </c>
      <c r="K34" s="20">
        <f>SUM(K35:K42)</f>
        <v>50</v>
      </c>
      <c r="L34" s="61">
        <f t="shared" si="24"/>
        <v>16.37036309465344</v>
      </c>
      <c r="M34" s="61">
        <f t="shared" si="25"/>
        <v>1.5239256324291375</v>
      </c>
      <c r="N34" s="20">
        <f>SUM(N35:N42)</f>
        <v>33</v>
      </c>
      <c r="O34" s="61">
        <f t="shared" si="26"/>
        <v>10.80443964247127</v>
      </c>
      <c r="P34" s="61">
        <f t="shared" si="27"/>
        <v>1.005790917403231</v>
      </c>
      <c r="Q34" s="20">
        <f>SUM(Q35:Q42)</f>
        <v>55</v>
      </c>
      <c r="R34" s="61">
        <f t="shared" si="28"/>
        <v>18.007399404118786</v>
      </c>
      <c r="S34" s="61">
        <f t="shared" si="29"/>
        <v>1.676318195672051</v>
      </c>
      <c r="T34" s="20">
        <f>SUM(T35:T42)</f>
        <v>29</v>
      </c>
      <c r="U34" s="61">
        <f t="shared" si="30"/>
        <v>9.494810594898995</v>
      </c>
      <c r="V34" s="61">
        <f t="shared" si="31"/>
        <v>0.8838768668088998</v>
      </c>
      <c r="W34" s="20">
        <f>SUM(W35:W42)</f>
        <v>4</v>
      </c>
      <c r="X34" s="68">
        <f t="shared" si="32"/>
        <v>1.3096290475722752</v>
      </c>
      <c r="Y34" s="63">
        <f t="shared" si="33"/>
        <v>0.12191405059433098</v>
      </c>
      <c r="Z34" s="80"/>
      <c r="AA34" s="81"/>
      <c r="AB34" s="81"/>
      <c r="AC34" s="107"/>
      <c r="AD34" s="107"/>
      <c r="AE34" s="107"/>
    </row>
    <row r="35" spans="1:31" ht="22.5" customHeight="1">
      <c r="A35" s="3" t="s">
        <v>6</v>
      </c>
      <c r="B35" s="131">
        <v>148</v>
      </c>
      <c r="C35" s="52">
        <f t="shared" si="18"/>
        <v>92.54743055816105</v>
      </c>
      <c r="D35" s="64">
        <f t="shared" si="19"/>
        <v>9.06307409675444</v>
      </c>
      <c r="E35" s="21">
        <v>62</v>
      </c>
      <c r="F35" s="52">
        <f t="shared" si="20"/>
        <v>38.76986955814855</v>
      </c>
      <c r="G35" s="64">
        <f t="shared" si="21"/>
        <v>3.7966932026944273</v>
      </c>
      <c r="H35" s="21">
        <v>106</v>
      </c>
      <c r="I35" s="52">
        <f t="shared" si="22"/>
        <v>66.28397053489914</v>
      </c>
      <c r="J35" s="64">
        <f t="shared" si="23"/>
        <v>6.491120636864666</v>
      </c>
      <c r="K35" s="21">
        <v>21</v>
      </c>
      <c r="L35" s="52">
        <f t="shared" si="24"/>
        <v>13.131730011630962</v>
      </c>
      <c r="M35" s="64">
        <f t="shared" si="25"/>
        <v>1.2859767299448868</v>
      </c>
      <c r="N35" s="21">
        <v>14</v>
      </c>
      <c r="O35" s="52">
        <f t="shared" si="26"/>
        <v>8.75448667442064</v>
      </c>
      <c r="P35" s="64">
        <f t="shared" si="27"/>
        <v>0.8573178199632578</v>
      </c>
      <c r="Q35" s="21">
        <v>27</v>
      </c>
      <c r="R35" s="52">
        <f t="shared" si="28"/>
        <v>16.88365287209695</v>
      </c>
      <c r="S35" s="64">
        <f t="shared" si="29"/>
        <v>1.653398652786283</v>
      </c>
      <c r="T35" s="21">
        <v>16</v>
      </c>
      <c r="U35" s="52">
        <f t="shared" si="30"/>
        <v>10.005127627909303</v>
      </c>
      <c r="V35" s="64">
        <f t="shared" si="31"/>
        <v>0.9797917942437232</v>
      </c>
      <c r="W35" s="21">
        <v>3</v>
      </c>
      <c r="X35" s="64">
        <f t="shared" si="32"/>
        <v>1.8759614302329943</v>
      </c>
      <c r="Y35" s="57">
        <f t="shared" si="33"/>
        <v>0.1837109614206981</v>
      </c>
      <c r="Z35" s="78"/>
      <c r="AA35" s="81"/>
      <c r="AB35" s="81"/>
      <c r="AC35" s="107"/>
      <c r="AD35" s="107"/>
      <c r="AE35" s="107"/>
    </row>
    <row r="36" spans="1:31" ht="22.5" customHeight="1">
      <c r="A36" s="4" t="s">
        <v>17</v>
      </c>
      <c r="B36" s="132">
        <v>50</v>
      </c>
      <c r="C36" s="53">
        <f t="shared" si="18"/>
        <v>139.23310406282198</v>
      </c>
      <c r="D36" s="65">
        <f t="shared" si="19"/>
        <v>11.52073732718894</v>
      </c>
      <c r="E36" s="22">
        <v>12</v>
      </c>
      <c r="F36" s="53">
        <f t="shared" si="20"/>
        <v>33.415944975077274</v>
      </c>
      <c r="G36" s="65">
        <f t="shared" si="21"/>
        <v>2.7649769585253456</v>
      </c>
      <c r="H36" s="22">
        <v>22</v>
      </c>
      <c r="I36" s="53">
        <f t="shared" si="22"/>
        <v>61.26256578764166</v>
      </c>
      <c r="J36" s="65">
        <f t="shared" si="23"/>
        <v>5.0691244239631335</v>
      </c>
      <c r="K36" s="22">
        <v>8</v>
      </c>
      <c r="L36" s="53">
        <f t="shared" si="24"/>
        <v>22.277296650051515</v>
      </c>
      <c r="M36" s="65">
        <f t="shared" si="25"/>
        <v>1.8433179723502304</v>
      </c>
      <c r="N36" s="22">
        <v>3</v>
      </c>
      <c r="O36" s="53">
        <f t="shared" si="26"/>
        <v>8.353986243769318</v>
      </c>
      <c r="P36" s="65">
        <f t="shared" si="27"/>
        <v>0.6912442396313364</v>
      </c>
      <c r="Q36" s="22">
        <v>8</v>
      </c>
      <c r="R36" s="53">
        <f t="shared" si="28"/>
        <v>22.277296650051515</v>
      </c>
      <c r="S36" s="65">
        <f t="shared" si="29"/>
        <v>1.8433179723502304</v>
      </c>
      <c r="T36" s="22">
        <v>7</v>
      </c>
      <c r="U36" s="53">
        <f t="shared" si="30"/>
        <v>19.492634568795076</v>
      </c>
      <c r="V36" s="65">
        <f t="shared" si="31"/>
        <v>1.6129032258064515</v>
      </c>
      <c r="W36" s="22">
        <v>0</v>
      </c>
      <c r="X36" s="65">
        <f t="shared" si="32"/>
        <v>0</v>
      </c>
      <c r="Y36" s="58">
        <f t="shared" si="33"/>
        <v>0</v>
      </c>
      <c r="Z36" s="78"/>
      <c r="AA36" s="81"/>
      <c r="AB36" s="81"/>
      <c r="AC36" s="107"/>
      <c r="AD36" s="107"/>
      <c r="AE36" s="107"/>
    </row>
    <row r="37" spans="1:31" ht="22.5" customHeight="1">
      <c r="A37" s="4" t="s">
        <v>8</v>
      </c>
      <c r="B37" s="132">
        <v>44</v>
      </c>
      <c r="C37" s="53">
        <f t="shared" si="18"/>
        <v>147.245833612208</v>
      </c>
      <c r="D37" s="65">
        <f t="shared" si="19"/>
        <v>10.83743842364532</v>
      </c>
      <c r="E37" s="22">
        <v>16</v>
      </c>
      <c r="F37" s="53">
        <f t="shared" si="20"/>
        <v>53.543939495348376</v>
      </c>
      <c r="G37" s="65">
        <f t="shared" si="21"/>
        <v>3.9408866995073892</v>
      </c>
      <c r="H37" s="22">
        <v>18</v>
      </c>
      <c r="I37" s="53">
        <f t="shared" si="22"/>
        <v>60.23693193226692</v>
      </c>
      <c r="J37" s="65">
        <f t="shared" si="23"/>
        <v>4.433497536945813</v>
      </c>
      <c r="K37" s="22">
        <v>9</v>
      </c>
      <c r="L37" s="53">
        <f t="shared" si="24"/>
        <v>30.11846596613346</v>
      </c>
      <c r="M37" s="65">
        <f t="shared" si="25"/>
        <v>2.2167487684729066</v>
      </c>
      <c r="N37" s="22">
        <v>2</v>
      </c>
      <c r="O37" s="53">
        <f t="shared" si="26"/>
        <v>6.692992436918547</v>
      </c>
      <c r="P37" s="65">
        <f t="shared" si="27"/>
        <v>0.49261083743842365</v>
      </c>
      <c r="Q37" s="22">
        <v>10</v>
      </c>
      <c r="R37" s="53">
        <f t="shared" si="28"/>
        <v>33.46496218459273</v>
      </c>
      <c r="S37" s="65">
        <f t="shared" si="29"/>
        <v>2.4630541871921183</v>
      </c>
      <c r="T37" s="22">
        <v>3</v>
      </c>
      <c r="U37" s="53">
        <f t="shared" si="30"/>
        <v>10.03948865537782</v>
      </c>
      <c r="V37" s="65">
        <f t="shared" si="31"/>
        <v>0.7389162561576355</v>
      </c>
      <c r="W37" s="22">
        <v>0</v>
      </c>
      <c r="X37" s="65">
        <f t="shared" si="32"/>
        <v>0</v>
      </c>
      <c r="Y37" s="58">
        <f t="shared" si="33"/>
        <v>0</v>
      </c>
      <c r="Z37" s="78"/>
      <c r="AA37" s="81"/>
      <c r="AB37" s="81"/>
      <c r="AC37" s="107"/>
      <c r="AD37" s="107"/>
      <c r="AE37" s="107"/>
    </row>
    <row r="38" spans="1:31" ht="22.5" customHeight="1">
      <c r="A38" s="4" t="s">
        <v>9</v>
      </c>
      <c r="B38" s="132">
        <v>21</v>
      </c>
      <c r="C38" s="53">
        <f t="shared" si="18"/>
        <v>75.04556337776508</v>
      </c>
      <c r="D38" s="65">
        <f t="shared" si="19"/>
        <v>7.7490774907749085</v>
      </c>
      <c r="E38" s="22">
        <v>10</v>
      </c>
      <c r="F38" s="53">
        <f t="shared" si="20"/>
        <v>35.73598256084051</v>
      </c>
      <c r="G38" s="65">
        <f t="shared" si="21"/>
        <v>3.6900369003690034</v>
      </c>
      <c r="H38" s="22">
        <v>12</v>
      </c>
      <c r="I38" s="53">
        <f t="shared" si="22"/>
        <v>42.88317907300861</v>
      </c>
      <c r="J38" s="65">
        <f t="shared" si="23"/>
        <v>4.428044280442804</v>
      </c>
      <c r="K38" s="22">
        <v>3</v>
      </c>
      <c r="L38" s="53">
        <f t="shared" si="24"/>
        <v>10.720794768252153</v>
      </c>
      <c r="M38" s="65">
        <f t="shared" si="25"/>
        <v>1.107011070110701</v>
      </c>
      <c r="N38" s="22">
        <v>3</v>
      </c>
      <c r="O38" s="53">
        <f t="shared" si="26"/>
        <v>10.720794768252153</v>
      </c>
      <c r="P38" s="65">
        <f t="shared" si="27"/>
        <v>1.107011070110701</v>
      </c>
      <c r="Q38" s="22">
        <v>6</v>
      </c>
      <c r="R38" s="53">
        <f t="shared" si="28"/>
        <v>21.441589536504306</v>
      </c>
      <c r="S38" s="65">
        <f t="shared" si="29"/>
        <v>2.214022140221402</v>
      </c>
      <c r="T38" s="22">
        <v>2</v>
      </c>
      <c r="U38" s="53">
        <f t="shared" si="30"/>
        <v>7.147196512168103</v>
      </c>
      <c r="V38" s="65">
        <f t="shared" si="31"/>
        <v>0.7380073800738007</v>
      </c>
      <c r="W38" s="22">
        <v>1</v>
      </c>
      <c r="X38" s="65">
        <f t="shared" si="32"/>
        <v>3.5735982560840514</v>
      </c>
      <c r="Y38" s="58">
        <f t="shared" si="33"/>
        <v>0.36900369003690037</v>
      </c>
      <c r="Z38" s="78"/>
      <c r="AA38" s="81"/>
      <c r="AB38" s="81"/>
      <c r="AC38" s="107"/>
      <c r="AD38" s="107"/>
      <c r="AE38" s="107"/>
    </row>
    <row r="39" spans="1:31" ht="22.5" customHeight="1">
      <c r="A39" s="4" t="s">
        <v>10</v>
      </c>
      <c r="B39" s="132">
        <v>5</v>
      </c>
      <c r="C39" s="53">
        <f t="shared" si="18"/>
        <v>66.23393826996954</v>
      </c>
      <c r="D39" s="65">
        <f t="shared" si="19"/>
        <v>4.464285714285714</v>
      </c>
      <c r="E39" s="22">
        <v>2</v>
      </c>
      <c r="F39" s="53">
        <f t="shared" si="20"/>
        <v>26.493575307987815</v>
      </c>
      <c r="G39" s="65">
        <f t="shared" si="21"/>
        <v>1.7857142857142856</v>
      </c>
      <c r="H39" s="22">
        <v>12</v>
      </c>
      <c r="I39" s="53">
        <f t="shared" si="22"/>
        <v>158.96145184792687</v>
      </c>
      <c r="J39" s="65">
        <f t="shared" si="23"/>
        <v>10.714285714285714</v>
      </c>
      <c r="K39" s="22">
        <v>1</v>
      </c>
      <c r="L39" s="53">
        <f t="shared" si="24"/>
        <v>13.246787653993907</v>
      </c>
      <c r="M39" s="65">
        <f t="shared" si="25"/>
        <v>0.8928571428571428</v>
      </c>
      <c r="N39" s="22">
        <v>1</v>
      </c>
      <c r="O39" s="53">
        <f t="shared" si="26"/>
        <v>13.246787653993907</v>
      </c>
      <c r="P39" s="65">
        <f t="shared" si="27"/>
        <v>0.8928571428571428</v>
      </c>
      <c r="Q39" s="22">
        <v>2</v>
      </c>
      <c r="R39" s="53">
        <f t="shared" si="28"/>
        <v>26.493575307987815</v>
      </c>
      <c r="S39" s="65">
        <f t="shared" si="29"/>
        <v>1.7857142857142856</v>
      </c>
      <c r="T39" s="22">
        <v>0</v>
      </c>
      <c r="U39" s="53">
        <f t="shared" si="30"/>
        <v>0</v>
      </c>
      <c r="V39" s="65">
        <f t="shared" si="31"/>
        <v>0</v>
      </c>
      <c r="W39" s="22">
        <v>0</v>
      </c>
      <c r="X39" s="65">
        <f t="shared" si="32"/>
        <v>0</v>
      </c>
      <c r="Y39" s="58">
        <f t="shared" si="33"/>
        <v>0</v>
      </c>
      <c r="Z39" s="78"/>
      <c r="AA39" s="81"/>
      <c r="AB39" s="81"/>
      <c r="AC39" s="107"/>
      <c r="AD39" s="107"/>
      <c r="AE39" s="107"/>
    </row>
    <row r="40" spans="1:31" ht="22.5" customHeight="1">
      <c r="A40" s="4" t="s">
        <v>11</v>
      </c>
      <c r="B40" s="132">
        <v>14</v>
      </c>
      <c r="C40" s="53">
        <f t="shared" si="18"/>
        <v>72.6480203414457</v>
      </c>
      <c r="D40" s="65">
        <f t="shared" si="19"/>
        <v>6.511627906976744</v>
      </c>
      <c r="E40" s="22">
        <v>6</v>
      </c>
      <c r="F40" s="53">
        <f t="shared" si="20"/>
        <v>31.13486586061958</v>
      </c>
      <c r="G40" s="65">
        <f t="shared" si="21"/>
        <v>2.7906976744186047</v>
      </c>
      <c r="H40" s="22">
        <v>18</v>
      </c>
      <c r="I40" s="53">
        <f t="shared" si="22"/>
        <v>93.40459758185875</v>
      </c>
      <c r="J40" s="65">
        <f t="shared" si="23"/>
        <v>8.372093023255815</v>
      </c>
      <c r="K40" s="22">
        <v>7</v>
      </c>
      <c r="L40" s="53">
        <f t="shared" si="24"/>
        <v>36.32401017072285</v>
      </c>
      <c r="M40" s="65">
        <f t="shared" si="25"/>
        <v>3.255813953488372</v>
      </c>
      <c r="N40" s="22">
        <v>4</v>
      </c>
      <c r="O40" s="53">
        <f t="shared" si="26"/>
        <v>20.756577240413055</v>
      </c>
      <c r="P40" s="65">
        <f t="shared" si="27"/>
        <v>1.8604651162790697</v>
      </c>
      <c r="Q40" s="22">
        <v>1</v>
      </c>
      <c r="R40" s="53">
        <f t="shared" si="28"/>
        <v>5.189144310103264</v>
      </c>
      <c r="S40" s="65">
        <f t="shared" si="29"/>
        <v>0.46511627906976744</v>
      </c>
      <c r="T40" s="22">
        <v>1</v>
      </c>
      <c r="U40" s="53">
        <f t="shared" si="30"/>
        <v>5.189144310103264</v>
      </c>
      <c r="V40" s="65">
        <f t="shared" si="31"/>
        <v>0.46511627906976744</v>
      </c>
      <c r="W40" s="22">
        <v>0</v>
      </c>
      <c r="X40" s="65">
        <f t="shared" si="32"/>
        <v>0</v>
      </c>
      <c r="Y40" s="58">
        <f t="shared" si="33"/>
        <v>0</v>
      </c>
      <c r="Z40" s="78"/>
      <c r="AA40" s="81"/>
      <c r="AB40" s="81"/>
      <c r="AC40" s="107"/>
      <c r="AD40" s="107"/>
      <c r="AE40" s="107"/>
    </row>
    <row r="41" spans="1:31" ht="22.5" customHeight="1">
      <c r="A41" s="4" t="s">
        <v>12</v>
      </c>
      <c r="B41" s="132">
        <v>7</v>
      </c>
      <c r="C41" s="53">
        <f t="shared" si="18"/>
        <v>70.35175879396985</v>
      </c>
      <c r="D41" s="65">
        <f t="shared" si="19"/>
        <v>8.235294117647058</v>
      </c>
      <c r="E41" s="22">
        <v>4</v>
      </c>
      <c r="F41" s="53">
        <f t="shared" si="20"/>
        <v>40.20100502512563</v>
      </c>
      <c r="G41" s="65">
        <f t="shared" si="21"/>
        <v>4.705882352941177</v>
      </c>
      <c r="H41" s="22">
        <v>8</v>
      </c>
      <c r="I41" s="53">
        <f t="shared" si="22"/>
        <v>80.40201005025126</v>
      </c>
      <c r="J41" s="65">
        <f t="shared" si="23"/>
        <v>9.411764705882353</v>
      </c>
      <c r="K41" s="22">
        <v>1</v>
      </c>
      <c r="L41" s="53">
        <f t="shared" si="24"/>
        <v>10.050251256281408</v>
      </c>
      <c r="M41" s="65">
        <f t="shared" si="25"/>
        <v>1.1764705882352942</v>
      </c>
      <c r="N41" s="22">
        <v>2</v>
      </c>
      <c r="O41" s="53">
        <f t="shared" si="26"/>
        <v>20.100502512562816</v>
      </c>
      <c r="P41" s="65">
        <f t="shared" si="27"/>
        <v>2.3529411764705883</v>
      </c>
      <c r="Q41" s="22">
        <v>1</v>
      </c>
      <c r="R41" s="53">
        <f t="shared" si="28"/>
        <v>10.050251256281408</v>
      </c>
      <c r="S41" s="65">
        <f t="shared" si="29"/>
        <v>1.1764705882352942</v>
      </c>
      <c r="T41" s="22">
        <v>0</v>
      </c>
      <c r="U41" s="53">
        <f t="shared" si="30"/>
        <v>0</v>
      </c>
      <c r="V41" s="65">
        <f t="shared" si="31"/>
        <v>0</v>
      </c>
      <c r="W41" s="22">
        <v>0</v>
      </c>
      <c r="X41" s="65">
        <f t="shared" si="32"/>
        <v>0</v>
      </c>
      <c r="Y41" s="58">
        <f t="shared" si="33"/>
        <v>0</v>
      </c>
      <c r="Z41" s="78"/>
      <c r="AA41" s="81"/>
      <c r="AB41" s="81"/>
      <c r="AC41" s="107"/>
      <c r="AD41" s="107"/>
      <c r="AE41" s="107"/>
    </row>
    <row r="42" spans="1:31" ht="22.5" customHeight="1" thickBot="1">
      <c r="A42" s="5" t="s">
        <v>13</v>
      </c>
      <c r="B42" s="133">
        <v>9</v>
      </c>
      <c r="C42" s="50">
        <f t="shared" si="18"/>
        <v>60.13630896699185</v>
      </c>
      <c r="D42" s="66">
        <f t="shared" si="19"/>
        <v>7.199999999999999</v>
      </c>
      <c r="E42" s="16">
        <v>5</v>
      </c>
      <c r="F42" s="50">
        <f t="shared" si="20"/>
        <v>33.40906053721769</v>
      </c>
      <c r="G42" s="66">
        <f t="shared" si="21"/>
        <v>4</v>
      </c>
      <c r="H42" s="16">
        <v>6</v>
      </c>
      <c r="I42" s="50">
        <f t="shared" si="22"/>
        <v>40.09087264466123</v>
      </c>
      <c r="J42" s="66">
        <f t="shared" si="23"/>
        <v>4.8</v>
      </c>
      <c r="K42" s="16">
        <v>0</v>
      </c>
      <c r="L42" s="50">
        <f t="shared" si="24"/>
        <v>0</v>
      </c>
      <c r="M42" s="66">
        <f t="shared" si="25"/>
        <v>0</v>
      </c>
      <c r="N42" s="16">
        <v>4</v>
      </c>
      <c r="O42" s="50">
        <f t="shared" si="26"/>
        <v>26.727248429774153</v>
      </c>
      <c r="P42" s="66">
        <f t="shared" si="27"/>
        <v>3.2</v>
      </c>
      <c r="Q42" s="16">
        <v>0</v>
      </c>
      <c r="R42" s="50">
        <f t="shared" si="28"/>
        <v>0</v>
      </c>
      <c r="S42" s="66">
        <f t="shared" si="29"/>
        <v>0</v>
      </c>
      <c r="T42" s="16">
        <v>0</v>
      </c>
      <c r="U42" s="50">
        <f t="shared" si="30"/>
        <v>0</v>
      </c>
      <c r="V42" s="66">
        <f t="shared" si="31"/>
        <v>0</v>
      </c>
      <c r="W42" s="16">
        <v>0</v>
      </c>
      <c r="X42" s="66">
        <f t="shared" si="32"/>
        <v>0</v>
      </c>
      <c r="Y42" s="55">
        <f t="shared" si="33"/>
        <v>0</v>
      </c>
      <c r="Z42" s="78"/>
      <c r="AA42" s="81"/>
      <c r="AB42" s="81"/>
      <c r="AC42" s="107"/>
      <c r="AD42" s="107"/>
      <c r="AE42" s="107"/>
    </row>
    <row r="43" spans="1:31" ht="22.5" customHeight="1" thickBot="1">
      <c r="A43" s="10" t="s">
        <v>5</v>
      </c>
      <c r="B43" s="19">
        <f>SUM(B44:B46)</f>
        <v>82</v>
      </c>
      <c r="C43" s="61">
        <f t="shared" si="18"/>
        <v>116.92737669152561</v>
      </c>
      <c r="D43" s="61">
        <f t="shared" si="19"/>
        <v>9.79689366786141</v>
      </c>
      <c r="E43" s="20">
        <f>SUM(E44:E46)</f>
        <v>32</v>
      </c>
      <c r="F43" s="61">
        <f t="shared" si="20"/>
        <v>45.63019578205878</v>
      </c>
      <c r="G43" s="61">
        <f t="shared" si="21"/>
        <v>3.823178016726404</v>
      </c>
      <c r="H43" s="20">
        <f>SUM(H44:H46)</f>
        <v>88</v>
      </c>
      <c r="I43" s="61">
        <f t="shared" si="22"/>
        <v>125.48303840066164</v>
      </c>
      <c r="J43" s="68">
        <f t="shared" si="23"/>
        <v>10.51373954599761</v>
      </c>
      <c r="K43" s="23">
        <f>SUM(K44:K46)</f>
        <v>8</v>
      </c>
      <c r="L43" s="61">
        <f t="shared" si="24"/>
        <v>11.407548945514694</v>
      </c>
      <c r="M43" s="68">
        <f t="shared" si="25"/>
        <v>0.955794504181601</v>
      </c>
      <c r="N43" s="23">
        <f>SUM(N44:N46)</f>
        <v>14</v>
      </c>
      <c r="O43" s="61">
        <f t="shared" si="26"/>
        <v>19.963210654650716</v>
      </c>
      <c r="P43" s="68">
        <f t="shared" si="27"/>
        <v>1.6726403823178015</v>
      </c>
      <c r="Q43" s="23">
        <f>SUM(Q44:Q46)</f>
        <v>23</v>
      </c>
      <c r="R43" s="61">
        <f t="shared" si="28"/>
        <v>32.79670321835474</v>
      </c>
      <c r="S43" s="68">
        <f t="shared" si="29"/>
        <v>2.7479091995221028</v>
      </c>
      <c r="T43" s="23">
        <f>SUM(T44:T46)</f>
        <v>10</v>
      </c>
      <c r="U43" s="61">
        <f t="shared" si="30"/>
        <v>14.259436181893369</v>
      </c>
      <c r="V43" s="68">
        <f t="shared" si="31"/>
        <v>1.1947431302270013</v>
      </c>
      <c r="W43" s="23">
        <f>SUM(W44:W46)</f>
        <v>1</v>
      </c>
      <c r="X43" s="68">
        <f t="shared" si="32"/>
        <v>1.4259436181893368</v>
      </c>
      <c r="Y43" s="63">
        <f t="shared" si="33"/>
        <v>0.11947431302270012</v>
      </c>
      <c r="Z43" s="78"/>
      <c r="AA43" s="81"/>
      <c r="AB43" s="81"/>
      <c r="AC43" s="107"/>
      <c r="AD43" s="107"/>
      <c r="AE43" s="107"/>
    </row>
    <row r="44" spans="1:31" ht="22.5" customHeight="1">
      <c r="A44" s="3" t="s">
        <v>14</v>
      </c>
      <c r="B44" s="134">
        <v>39</v>
      </c>
      <c r="C44" s="52">
        <f t="shared" si="18"/>
        <v>177.3049645390071</v>
      </c>
      <c r="D44" s="64">
        <f t="shared" si="19"/>
        <v>11.174785100286533</v>
      </c>
      <c r="E44" s="21">
        <v>12</v>
      </c>
      <c r="F44" s="52">
        <f t="shared" si="20"/>
        <v>54.55537370430987</v>
      </c>
      <c r="G44" s="64">
        <f t="shared" si="21"/>
        <v>3.4383954154727796</v>
      </c>
      <c r="H44" s="21">
        <v>40</v>
      </c>
      <c r="I44" s="52">
        <f t="shared" si="22"/>
        <v>181.8512456810329</v>
      </c>
      <c r="J44" s="64">
        <f t="shared" si="23"/>
        <v>11.461318051575931</v>
      </c>
      <c r="K44" s="21">
        <v>3</v>
      </c>
      <c r="L44" s="52">
        <f t="shared" si="24"/>
        <v>13.638843426077468</v>
      </c>
      <c r="M44" s="64">
        <f t="shared" si="25"/>
        <v>0.8595988538681949</v>
      </c>
      <c r="N44" s="21">
        <v>4</v>
      </c>
      <c r="O44" s="52">
        <f t="shared" si="26"/>
        <v>18.18512456810329</v>
      </c>
      <c r="P44" s="64">
        <f t="shared" si="27"/>
        <v>1.146131805157593</v>
      </c>
      <c r="Q44" s="21">
        <v>11</v>
      </c>
      <c r="R44" s="52">
        <f t="shared" si="28"/>
        <v>50.00909256228405</v>
      </c>
      <c r="S44" s="64">
        <f t="shared" si="29"/>
        <v>3.151862464183381</v>
      </c>
      <c r="T44" s="21">
        <v>4</v>
      </c>
      <c r="U44" s="52">
        <f t="shared" si="30"/>
        <v>18.18512456810329</v>
      </c>
      <c r="V44" s="64">
        <f t="shared" si="31"/>
        <v>1.146131805157593</v>
      </c>
      <c r="W44" s="21">
        <v>0</v>
      </c>
      <c r="X44" s="64">
        <f t="shared" si="32"/>
        <v>0</v>
      </c>
      <c r="Y44" s="57">
        <f t="shared" si="33"/>
        <v>0</v>
      </c>
      <c r="Z44" s="78"/>
      <c r="AA44" s="81"/>
      <c r="AB44" s="81"/>
      <c r="AC44" s="107"/>
      <c r="AD44" s="107"/>
      <c r="AE44" s="107"/>
    </row>
    <row r="45" spans="1:31" ht="22.5" customHeight="1">
      <c r="A45" s="4" t="s">
        <v>15</v>
      </c>
      <c r="B45" s="135">
        <v>22</v>
      </c>
      <c r="C45" s="53">
        <f t="shared" si="18"/>
        <v>93.76465072667605</v>
      </c>
      <c r="D45" s="65">
        <f t="shared" si="19"/>
        <v>8.73015873015873</v>
      </c>
      <c r="E45" s="22">
        <v>15</v>
      </c>
      <c r="F45" s="53">
        <f t="shared" si="20"/>
        <v>63.930443677279115</v>
      </c>
      <c r="G45" s="65">
        <f t="shared" si="21"/>
        <v>5.952380952380952</v>
      </c>
      <c r="H45" s="22">
        <v>37</v>
      </c>
      <c r="I45" s="53">
        <f t="shared" si="22"/>
        <v>157.69509440395515</v>
      </c>
      <c r="J45" s="65">
        <f t="shared" si="23"/>
        <v>14.682539682539684</v>
      </c>
      <c r="K45" s="22">
        <v>1</v>
      </c>
      <c r="L45" s="53">
        <f t="shared" si="24"/>
        <v>4.262029578485275</v>
      </c>
      <c r="M45" s="65">
        <f t="shared" si="25"/>
        <v>0.3968253968253968</v>
      </c>
      <c r="N45" s="22">
        <v>9</v>
      </c>
      <c r="O45" s="53">
        <f t="shared" si="26"/>
        <v>38.35826620636747</v>
      </c>
      <c r="P45" s="65">
        <f t="shared" si="27"/>
        <v>3.571428571428571</v>
      </c>
      <c r="Q45" s="22">
        <v>5</v>
      </c>
      <c r="R45" s="53">
        <f t="shared" si="28"/>
        <v>21.310147892426375</v>
      </c>
      <c r="S45" s="65">
        <f t="shared" si="29"/>
        <v>1.984126984126984</v>
      </c>
      <c r="T45" s="22">
        <v>3</v>
      </c>
      <c r="U45" s="53">
        <f t="shared" si="30"/>
        <v>12.786088735455825</v>
      </c>
      <c r="V45" s="65">
        <f t="shared" si="31"/>
        <v>1.1904761904761905</v>
      </c>
      <c r="W45" s="22">
        <v>0</v>
      </c>
      <c r="X45" s="65">
        <f t="shared" si="32"/>
        <v>0</v>
      </c>
      <c r="Y45" s="58">
        <f t="shared" si="33"/>
        <v>0</v>
      </c>
      <c r="Z45" s="78"/>
      <c r="AA45" s="81"/>
      <c r="AB45" s="81"/>
      <c r="AC45" s="107"/>
      <c r="AD45" s="107"/>
      <c r="AE45" s="107"/>
    </row>
    <row r="46" spans="1:31" ht="22.5" customHeight="1" thickBot="1">
      <c r="A46" s="7" t="s">
        <v>47</v>
      </c>
      <c r="B46" s="136">
        <v>21</v>
      </c>
      <c r="C46" s="54">
        <f t="shared" si="18"/>
        <v>85.12363194162951</v>
      </c>
      <c r="D46" s="67">
        <f t="shared" si="19"/>
        <v>8.898305084745763</v>
      </c>
      <c r="E46" s="25">
        <v>5</v>
      </c>
      <c r="F46" s="54">
        <f t="shared" si="20"/>
        <v>20.26753141467369</v>
      </c>
      <c r="G46" s="67">
        <f t="shared" si="21"/>
        <v>2.11864406779661</v>
      </c>
      <c r="H46" s="25">
        <v>11</v>
      </c>
      <c r="I46" s="54">
        <f t="shared" si="22"/>
        <v>44.58856911228212</v>
      </c>
      <c r="J46" s="67">
        <f t="shared" si="23"/>
        <v>4.661016949152542</v>
      </c>
      <c r="K46" s="25">
        <v>4</v>
      </c>
      <c r="L46" s="54">
        <f t="shared" si="24"/>
        <v>16.214025131738953</v>
      </c>
      <c r="M46" s="67">
        <f t="shared" si="25"/>
        <v>1.694915254237288</v>
      </c>
      <c r="N46" s="25">
        <v>1</v>
      </c>
      <c r="O46" s="54">
        <f t="shared" si="26"/>
        <v>4.053506282934738</v>
      </c>
      <c r="P46" s="67">
        <f t="shared" si="27"/>
        <v>0.423728813559322</v>
      </c>
      <c r="Q46" s="25">
        <v>7</v>
      </c>
      <c r="R46" s="54">
        <f t="shared" si="28"/>
        <v>28.374543980543166</v>
      </c>
      <c r="S46" s="67">
        <f t="shared" si="29"/>
        <v>2.9661016949152543</v>
      </c>
      <c r="T46" s="25">
        <v>3</v>
      </c>
      <c r="U46" s="54">
        <f t="shared" si="30"/>
        <v>12.160518848804216</v>
      </c>
      <c r="V46" s="67">
        <f t="shared" si="31"/>
        <v>1.2711864406779663</v>
      </c>
      <c r="W46" s="25">
        <v>1</v>
      </c>
      <c r="X46" s="67">
        <f t="shared" si="32"/>
        <v>4.053506282934738</v>
      </c>
      <c r="Y46" s="59">
        <f t="shared" si="33"/>
        <v>0.423728813559322</v>
      </c>
      <c r="Z46" s="78"/>
      <c r="AA46" s="81"/>
      <c r="AB46" s="81"/>
      <c r="AC46" s="107"/>
      <c r="AD46" s="107"/>
      <c r="AE46" s="107"/>
    </row>
    <row r="47" spans="1:31" ht="60" customHeight="1">
      <c r="A47" s="166" t="s">
        <v>50</v>
      </c>
      <c r="B47" s="167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07"/>
      <c r="AA47" s="107"/>
      <c r="AB47" s="107"/>
      <c r="AC47" s="107"/>
      <c r="AD47" s="107"/>
      <c r="AE47" s="107"/>
    </row>
    <row r="48" spans="1:25" ht="14.25">
      <c r="A48" s="169" t="s">
        <v>46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74"/>
      <c r="R48" s="74"/>
      <c r="S48" s="74"/>
      <c r="T48" s="74"/>
      <c r="U48" s="74"/>
      <c r="V48" s="74"/>
      <c r="W48" s="74"/>
      <c r="X48" s="74"/>
      <c r="Y48" s="75"/>
    </row>
  </sheetData>
  <sheetProtection/>
  <mergeCells count="26">
    <mergeCell ref="AD5:AE5"/>
    <mergeCell ref="AD6:AE6"/>
    <mergeCell ref="AD7:AE7"/>
    <mergeCell ref="T6:U6"/>
    <mergeCell ref="A29:A30"/>
    <mergeCell ref="K29:M29"/>
    <mergeCell ref="N29:P29"/>
    <mergeCell ref="A5:A7"/>
    <mergeCell ref="H6:I6"/>
    <mergeCell ref="Q29:S29"/>
    <mergeCell ref="A47:Y47"/>
    <mergeCell ref="A48:P48"/>
    <mergeCell ref="B5:D6"/>
    <mergeCell ref="E5:G6"/>
    <mergeCell ref="H5:S5"/>
    <mergeCell ref="T5:AB5"/>
    <mergeCell ref="B29:D29"/>
    <mergeCell ref="E29:G29"/>
    <mergeCell ref="H29:J29"/>
    <mergeCell ref="Z6:AB6"/>
    <mergeCell ref="T29:V29"/>
    <mergeCell ref="W29:Y29"/>
    <mergeCell ref="K6:M6"/>
    <mergeCell ref="N6:P6"/>
    <mergeCell ref="Q6:S6"/>
    <mergeCell ref="W6:Y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landscape" paperSize="9" scale="50" r:id="rId1"/>
  <headerFooter alignWithMargins="0">
    <oddFooter>&amp;L&amp;14西濃地域の公衆衛生2015&amp;C&amp;14－　21　－&amp;R&amp;14第２章　人口動態統計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view="pageBreakPreview" zoomScale="70" zoomScaleNormal="80" zoomScaleSheetLayoutView="70" zoomScalePageLayoutView="0" workbookViewId="0" topLeftCell="A1">
      <selection activeCell="K32" sqref="K32"/>
    </sheetView>
  </sheetViews>
  <sheetFormatPr defaultColWidth="9.00390625" defaultRowHeight="13.5"/>
  <cols>
    <col min="1" max="1" width="9.75390625" style="108" customWidth="1"/>
    <col min="2" max="2" width="9.625" style="108" customWidth="1"/>
    <col min="3" max="28" width="7.625" style="108" customWidth="1"/>
    <col min="29" max="29" width="4.125" style="108" customWidth="1"/>
    <col min="30" max="30" width="8.625" style="108" customWidth="1"/>
    <col min="31" max="31" width="13.125" style="108" customWidth="1"/>
    <col min="32" max="16384" width="9.00390625" style="108" customWidth="1"/>
  </cols>
  <sheetData>
    <row r="1" spans="1:31" ht="17.25">
      <c r="A1" s="2" t="s">
        <v>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3.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7.25">
      <c r="A3" s="2" t="s">
        <v>19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AB3" s="30" t="s">
        <v>49</v>
      </c>
      <c r="AC3" s="107"/>
      <c r="AD3" s="107"/>
      <c r="AE3" s="107"/>
    </row>
    <row r="4" spans="1:31" ht="14.25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s="12" customFormat="1" ht="19.5" customHeight="1">
      <c r="A5" s="187"/>
      <c r="B5" s="170" t="s">
        <v>24</v>
      </c>
      <c r="C5" s="171"/>
      <c r="D5" s="172"/>
      <c r="E5" s="176" t="s">
        <v>25</v>
      </c>
      <c r="F5" s="171"/>
      <c r="G5" s="172"/>
      <c r="H5" s="176" t="s">
        <v>26</v>
      </c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2"/>
      <c r="T5" s="176" t="s">
        <v>43</v>
      </c>
      <c r="U5" s="171"/>
      <c r="V5" s="171"/>
      <c r="W5" s="171"/>
      <c r="X5" s="171"/>
      <c r="Y5" s="171"/>
      <c r="Z5" s="171"/>
      <c r="AA5" s="171"/>
      <c r="AB5" s="178"/>
      <c r="AC5" s="11"/>
      <c r="AD5" s="170" t="s">
        <v>48</v>
      </c>
      <c r="AE5" s="178"/>
    </row>
    <row r="6" spans="1:31" s="12" customFormat="1" ht="19.5" customHeight="1" thickBot="1">
      <c r="A6" s="188"/>
      <c r="B6" s="181"/>
      <c r="C6" s="191"/>
      <c r="D6" s="193"/>
      <c r="E6" s="190"/>
      <c r="F6" s="191"/>
      <c r="G6" s="193"/>
      <c r="H6" s="190"/>
      <c r="I6" s="191"/>
      <c r="J6" s="97"/>
      <c r="K6" s="194" t="s">
        <v>27</v>
      </c>
      <c r="L6" s="195"/>
      <c r="M6" s="196"/>
      <c r="N6" s="194" t="s">
        <v>40</v>
      </c>
      <c r="O6" s="195"/>
      <c r="P6" s="196"/>
      <c r="Q6" s="194" t="s">
        <v>28</v>
      </c>
      <c r="R6" s="195"/>
      <c r="S6" s="196"/>
      <c r="T6" s="190"/>
      <c r="U6" s="191"/>
      <c r="V6" s="72"/>
      <c r="W6" s="194" t="s">
        <v>45</v>
      </c>
      <c r="X6" s="195"/>
      <c r="Y6" s="196"/>
      <c r="Z6" s="194" t="s">
        <v>44</v>
      </c>
      <c r="AA6" s="195"/>
      <c r="AB6" s="197"/>
      <c r="AC6" s="11"/>
      <c r="AD6" s="181" t="s">
        <v>22</v>
      </c>
      <c r="AE6" s="182"/>
    </row>
    <row r="7" spans="1:31" s="12" customFormat="1" ht="19.5" customHeight="1" thickBot="1">
      <c r="A7" s="189"/>
      <c r="B7" s="100" t="s">
        <v>29</v>
      </c>
      <c r="C7" s="101" t="s">
        <v>30</v>
      </c>
      <c r="D7" s="90" t="s">
        <v>42</v>
      </c>
      <c r="E7" s="101" t="s">
        <v>29</v>
      </c>
      <c r="F7" s="101" t="s">
        <v>30</v>
      </c>
      <c r="G7" s="90" t="s">
        <v>42</v>
      </c>
      <c r="H7" s="101" t="s">
        <v>29</v>
      </c>
      <c r="I7" s="101" t="s">
        <v>30</v>
      </c>
      <c r="J7" s="90" t="s">
        <v>42</v>
      </c>
      <c r="K7" s="101" t="s">
        <v>29</v>
      </c>
      <c r="L7" s="101" t="s">
        <v>30</v>
      </c>
      <c r="M7" s="90" t="s">
        <v>42</v>
      </c>
      <c r="N7" s="101" t="s">
        <v>29</v>
      </c>
      <c r="O7" s="101" t="s">
        <v>30</v>
      </c>
      <c r="P7" s="90" t="s">
        <v>42</v>
      </c>
      <c r="Q7" s="101" t="s">
        <v>29</v>
      </c>
      <c r="R7" s="101" t="s">
        <v>30</v>
      </c>
      <c r="S7" s="90" t="s">
        <v>42</v>
      </c>
      <c r="T7" s="101" t="s">
        <v>29</v>
      </c>
      <c r="U7" s="101" t="s">
        <v>30</v>
      </c>
      <c r="V7" s="90" t="s">
        <v>42</v>
      </c>
      <c r="W7" s="101" t="s">
        <v>29</v>
      </c>
      <c r="X7" s="102" t="s">
        <v>30</v>
      </c>
      <c r="Y7" s="90" t="s">
        <v>42</v>
      </c>
      <c r="Z7" s="101" t="s">
        <v>29</v>
      </c>
      <c r="AA7" s="102" t="s">
        <v>30</v>
      </c>
      <c r="AB7" s="103" t="s">
        <v>42</v>
      </c>
      <c r="AC7" s="11"/>
      <c r="AD7" s="173" t="s">
        <v>20</v>
      </c>
      <c r="AE7" s="183"/>
    </row>
    <row r="8" spans="1:32" ht="22.5" customHeight="1">
      <c r="A8" s="3" t="s">
        <v>2</v>
      </c>
      <c r="B8" s="134">
        <v>660334</v>
      </c>
      <c r="C8" s="98">
        <v>1081.8</v>
      </c>
      <c r="D8" s="98">
        <f>B8/$B8*100</f>
        <v>100</v>
      </c>
      <c r="E8" s="137">
        <v>218397</v>
      </c>
      <c r="F8" s="98">
        <v>357.8</v>
      </c>
      <c r="G8" s="98">
        <f>E8/$B8*100</f>
        <v>33.07371724006336</v>
      </c>
      <c r="H8" s="137">
        <v>54995</v>
      </c>
      <c r="I8" s="98">
        <v>90.1</v>
      </c>
      <c r="J8" s="98">
        <f>H8/$B8*100</f>
        <v>8.328361102108934</v>
      </c>
      <c r="K8" s="137">
        <v>4713</v>
      </c>
      <c r="L8" s="98">
        <v>7.7</v>
      </c>
      <c r="M8" s="98">
        <f>K8/$B8*100</f>
        <v>0.7137297185969524</v>
      </c>
      <c r="N8" s="137">
        <v>17831</v>
      </c>
      <c r="O8" s="98">
        <v>29.2</v>
      </c>
      <c r="P8" s="98">
        <f>N8/$B8*100</f>
        <v>2.7003001511356373</v>
      </c>
      <c r="Q8" s="137">
        <v>31093</v>
      </c>
      <c r="R8" s="98">
        <v>50.9</v>
      </c>
      <c r="S8" s="98">
        <f>Q8/$B8*100</f>
        <v>4.708677729754942</v>
      </c>
      <c r="T8" s="137">
        <v>92278</v>
      </c>
      <c r="U8" s="98">
        <v>151.2</v>
      </c>
      <c r="V8" s="99">
        <f>T8/$B8*100</f>
        <v>13.974443236301628</v>
      </c>
      <c r="W8" s="156">
        <v>21801</v>
      </c>
      <c r="X8" s="98">
        <v>35.7</v>
      </c>
      <c r="Y8" s="98">
        <f>W8/$B8*100</f>
        <v>3.30151105349717</v>
      </c>
      <c r="Z8" s="137">
        <v>20119</v>
      </c>
      <c r="AA8" s="99">
        <v>33</v>
      </c>
      <c r="AB8" s="104">
        <f>Z8/$B8*100</f>
        <v>3.0467914721943745</v>
      </c>
      <c r="AC8" s="107"/>
      <c r="AD8" s="138" t="s">
        <v>2</v>
      </c>
      <c r="AE8" s="149">
        <v>61041000</v>
      </c>
      <c r="AF8" s="108" t="s">
        <v>39</v>
      </c>
    </row>
    <row r="9" spans="1:32" ht="22.5" customHeight="1" thickBot="1">
      <c r="A9" s="5" t="s">
        <v>3</v>
      </c>
      <c r="B9" s="111">
        <v>11256</v>
      </c>
      <c r="C9" s="33">
        <f>B9/$AE9*100000</f>
        <v>1156.8345323741007</v>
      </c>
      <c r="D9" s="32">
        <f>B9/$B9*100</f>
        <v>100</v>
      </c>
      <c r="E9" s="139">
        <v>3535</v>
      </c>
      <c r="F9" s="33">
        <f aca="true" t="shared" si="0" ref="F9:F23">E9/$AE9*100000</f>
        <v>363.30935251798564</v>
      </c>
      <c r="G9" s="32">
        <f>E9/$B9*100</f>
        <v>31.405472636815922</v>
      </c>
      <c r="H9" s="139">
        <v>878</v>
      </c>
      <c r="I9" s="33">
        <f aca="true" t="shared" si="1" ref="I9:I23">H9/$AE9*100000</f>
        <v>90.23638232271327</v>
      </c>
      <c r="J9" s="32">
        <f>H9/$B9*100</f>
        <v>7.8002842928216065</v>
      </c>
      <c r="K9" s="139">
        <v>85</v>
      </c>
      <c r="L9" s="33">
        <f>K9/$AE9*100000</f>
        <v>8.735868448098664</v>
      </c>
      <c r="M9" s="32">
        <f>K9/$B9*100</f>
        <v>0.7551528073916134</v>
      </c>
      <c r="N9" s="139">
        <v>271</v>
      </c>
      <c r="O9" s="33">
        <f>N9/$AE9*100000</f>
        <v>27.852004110996916</v>
      </c>
      <c r="P9" s="32">
        <f>N9/$B9*100</f>
        <v>2.407604832977967</v>
      </c>
      <c r="Q9" s="139">
        <v>512</v>
      </c>
      <c r="R9" s="33">
        <f>Q9/$AE9*100000</f>
        <v>52.62076053442959</v>
      </c>
      <c r="S9" s="32">
        <f>Q9/$B9*100</f>
        <v>4.548685145700071</v>
      </c>
      <c r="T9" s="139">
        <v>1665</v>
      </c>
      <c r="U9" s="33">
        <f>T9/$AE9*100000</f>
        <v>171.120246659815</v>
      </c>
      <c r="V9" s="32">
        <f>T9/$B9*100</f>
        <v>14.792110874200425</v>
      </c>
      <c r="W9" s="139">
        <v>458</v>
      </c>
      <c r="X9" s="33">
        <f>W9/$AE9*100000</f>
        <v>47.07091469681398</v>
      </c>
      <c r="Y9" s="32">
        <f>W9/$B9*100</f>
        <v>4.068941009239517</v>
      </c>
      <c r="Z9" s="139">
        <v>201</v>
      </c>
      <c r="AA9" s="33">
        <f>Z9/$AE9*100000</f>
        <v>20.657759506680367</v>
      </c>
      <c r="AB9" s="36">
        <f>Z9/$B9*100</f>
        <v>1.7857142857142856</v>
      </c>
      <c r="AC9" s="107"/>
      <c r="AD9" s="140" t="s">
        <v>3</v>
      </c>
      <c r="AE9" s="150">
        <v>973000</v>
      </c>
      <c r="AF9" s="108" t="s">
        <v>39</v>
      </c>
    </row>
    <row r="10" spans="1:31" ht="22.5" customHeight="1" thickBot="1">
      <c r="A10" s="6" t="s">
        <v>4</v>
      </c>
      <c r="B10" s="27">
        <f>B11+B20</f>
        <v>2143</v>
      </c>
      <c r="C10" s="38">
        <f aca="true" t="shared" si="2" ref="C10:C23">B10/$AE10*100000</f>
        <v>1174.3366614425215</v>
      </c>
      <c r="D10" s="38">
        <f aca="true" t="shared" si="3" ref="D10:D23">B10/$B10*100</f>
        <v>100</v>
      </c>
      <c r="E10" s="28">
        <f>E11+E20</f>
        <v>719</v>
      </c>
      <c r="F10" s="38">
        <f t="shared" si="0"/>
        <v>394.00282761417316</v>
      </c>
      <c r="G10" s="38">
        <f aca="true" t="shared" si="4" ref="G10:G23">E10/$B10*100</f>
        <v>33.55109659356043</v>
      </c>
      <c r="H10" s="28">
        <f>H11+H20</f>
        <v>157</v>
      </c>
      <c r="I10" s="38">
        <f t="shared" si="1"/>
        <v>86.03399712854684</v>
      </c>
      <c r="J10" s="38">
        <f aca="true" t="shared" si="5" ref="J10:J23">H10/$B10*100</f>
        <v>7.326178254783014</v>
      </c>
      <c r="K10" s="28">
        <f>K11+K20</f>
        <v>16</v>
      </c>
      <c r="L10" s="38">
        <f aca="true" t="shared" si="6" ref="L10:L23">K10/$AE10*100000</f>
        <v>8.76779588571178</v>
      </c>
      <c r="M10" s="38">
        <f aca="true" t="shared" si="7" ref="M10:M23">K10/$B10*100</f>
        <v>0.7466168922071862</v>
      </c>
      <c r="N10" s="28">
        <f>N11+N20</f>
        <v>41</v>
      </c>
      <c r="O10" s="38">
        <f aca="true" t="shared" si="8" ref="O10:O23">N10/$AE10*100000</f>
        <v>22.467476957136437</v>
      </c>
      <c r="P10" s="38">
        <f aca="true" t="shared" si="9" ref="P10:P23">N10/$B10*100</f>
        <v>1.9132057862809144</v>
      </c>
      <c r="Q10" s="28">
        <f>Q11+Q20</f>
        <v>97</v>
      </c>
      <c r="R10" s="38">
        <f aca="true" t="shared" si="10" ref="R10:R23">Q10/$AE10*100000</f>
        <v>53.15476255712767</v>
      </c>
      <c r="S10" s="38">
        <f aca="true" t="shared" si="11" ref="S10:S23">Q10/$B10*100</f>
        <v>4.526364909006066</v>
      </c>
      <c r="T10" s="28">
        <f>T11+T20</f>
        <v>302</v>
      </c>
      <c r="U10" s="38">
        <f aca="true" t="shared" si="12" ref="U10:U23">T10/$AE10*100000</f>
        <v>165.49214734280986</v>
      </c>
      <c r="V10" s="38">
        <f aca="true" t="shared" si="13" ref="V10:V23">T10/$B10*100</f>
        <v>14.092393840410638</v>
      </c>
      <c r="W10" s="28">
        <f>W11+W20</f>
        <v>57</v>
      </c>
      <c r="X10" s="38">
        <f aca="true" t="shared" si="14" ref="X10:X23">W10/$AE10*100000</f>
        <v>31.23527284284822</v>
      </c>
      <c r="Y10" s="38">
        <f aca="true" t="shared" si="15" ref="Y10:Y23">W10/$B10*100</f>
        <v>2.6598226784881005</v>
      </c>
      <c r="Z10" s="28">
        <f>Z11+Z20</f>
        <v>34</v>
      </c>
      <c r="AA10" s="96">
        <f aca="true" t="shared" si="16" ref="AA10:AA23">Z10/$AE10*100000</f>
        <v>18.631566257137532</v>
      </c>
      <c r="AB10" s="42">
        <f aca="true" t="shared" si="17" ref="AB10:AB23">Z10/$B10*100</f>
        <v>1.5865608959402706</v>
      </c>
      <c r="AC10" s="107"/>
      <c r="AD10" s="142" t="s">
        <v>4</v>
      </c>
      <c r="AE10" s="151">
        <v>182486</v>
      </c>
    </row>
    <row r="11" spans="1:31" ht="22.5" customHeight="1" thickBot="1">
      <c r="A11" s="6" t="s">
        <v>5</v>
      </c>
      <c r="B11" s="27">
        <f>SUM(B12:B19)</f>
        <v>1690</v>
      </c>
      <c r="C11" s="38">
        <f t="shared" si="2"/>
        <v>1137.7789746524388</v>
      </c>
      <c r="D11" s="38">
        <f t="shared" si="3"/>
        <v>100</v>
      </c>
      <c r="E11" s="28">
        <f>SUM(E12:E19)</f>
        <v>570</v>
      </c>
      <c r="F11" s="38">
        <f t="shared" si="0"/>
        <v>383.74793819638467</v>
      </c>
      <c r="G11" s="38">
        <f t="shared" si="4"/>
        <v>33.72781065088758</v>
      </c>
      <c r="H11" s="28">
        <f>SUM(H12:H19)</f>
        <v>126</v>
      </c>
      <c r="I11" s="38">
        <f t="shared" si="1"/>
        <v>84.82849160130608</v>
      </c>
      <c r="J11" s="38">
        <f t="shared" si="5"/>
        <v>7.455621301775148</v>
      </c>
      <c r="K11" s="28">
        <f>SUM(K12:K19)</f>
        <v>13</v>
      </c>
      <c r="L11" s="38">
        <f t="shared" si="6"/>
        <v>8.752145958864913</v>
      </c>
      <c r="M11" s="38">
        <f t="shared" si="7"/>
        <v>0.7692307692307693</v>
      </c>
      <c r="N11" s="28">
        <f>SUM(N12:N19)</f>
        <v>33</v>
      </c>
      <c r="O11" s="38">
        <f t="shared" si="8"/>
        <v>22.216985895580166</v>
      </c>
      <c r="P11" s="38">
        <f t="shared" si="9"/>
        <v>1.9526627218934909</v>
      </c>
      <c r="Q11" s="28">
        <f>SUM(Q12:Q19)</f>
        <v>78</v>
      </c>
      <c r="R11" s="38">
        <f t="shared" si="10"/>
        <v>52.51287575318949</v>
      </c>
      <c r="S11" s="38">
        <f t="shared" si="11"/>
        <v>4.615384615384616</v>
      </c>
      <c r="T11" s="28">
        <f>SUM(T12:T19)</f>
        <v>254</v>
      </c>
      <c r="U11" s="38">
        <f t="shared" si="12"/>
        <v>171.0034671962837</v>
      </c>
      <c r="V11" s="38">
        <f t="shared" si="13"/>
        <v>15.02958579881657</v>
      </c>
      <c r="W11" s="28">
        <f>SUM(W12:W19)</f>
        <v>44</v>
      </c>
      <c r="X11" s="38">
        <f t="shared" si="14"/>
        <v>29.622647860773554</v>
      </c>
      <c r="Y11" s="38">
        <f t="shared" si="15"/>
        <v>2.603550295857988</v>
      </c>
      <c r="Z11" s="28">
        <f>SUM(Z12:Z19)</f>
        <v>29</v>
      </c>
      <c r="AA11" s="96">
        <f t="shared" si="16"/>
        <v>19.524017908237116</v>
      </c>
      <c r="AB11" s="42">
        <f t="shared" si="17"/>
        <v>1.7159763313609466</v>
      </c>
      <c r="AC11" s="107"/>
      <c r="AD11" s="143" t="s">
        <v>5</v>
      </c>
      <c r="AE11" s="151">
        <v>148535</v>
      </c>
    </row>
    <row r="12" spans="1:31" ht="22.5" customHeight="1">
      <c r="A12" s="3" t="s">
        <v>6</v>
      </c>
      <c r="B12" s="118">
        <v>847</v>
      </c>
      <c r="C12" s="39">
        <f>B12/$AE12*100000</f>
        <v>1092.6212590299278</v>
      </c>
      <c r="D12" s="39">
        <f t="shared" si="3"/>
        <v>100</v>
      </c>
      <c r="E12" s="29">
        <v>292</v>
      </c>
      <c r="F12" s="39">
        <f t="shared" si="0"/>
        <v>376.67698658410734</v>
      </c>
      <c r="G12" s="39">
        <f t="shared" si="4"/>
        <v>34.47461629279811</v>
      </c>
      <c r="H12" s="137">
        <v>53</v>
      </c>
      <c r="I12" s="39">
        <f t="shared" si="1"/>
        <v>68.36945304437565</v>
      </c>
      <c r="J12" s="39">
        <f t="shared" si="5"/>
        <v>6.257378984651712</v>
      </c>
      <c r="K12" s="29">
        <v>5</v>
      </c>
      <c r="L12" s="39">
        <f t="shared" si="6"/>
        <v>6.449948400412796</v>
      </c>
      <c r="M12" s="39">
        <f t="shared" si="7"/>
        <v>0.5903187721369539</v>
      </c>
      <c r="N12" s="29">
        <v>14</v>
      </c>
      <c r="O12" s="39">
        <f t="shared" si="8"/>
        <v>18.059855521155832</v>
      </c>
      <c r="P12" s="39">
        <f t="shared" si="9"/>
        <v>1.6528925619834711</v>
      </c>
      <c r="Q12" s="29">
        <v>34</v>
      </c>
      <c r="R12" s="39">
        <f t="shared" si="10"/>
        <v>43.85964912280702</v>
      </c>
      <c r="S12" s="39">
        <f t="shared" si="11"/>
        <v>4.014167650531287</v>
      </c>
      <c r="T12" s="29">
        <v>117</v>
      </c>
      <c r="U12" s="39">
        <f t="shared" si="12"/>
        <v>150.92879256965944</v>
      </c>
      <c r="V12" s="39">
        <f t="shared" si="13"/>
        <v>13.81345926800472</v>
      </c>
      <c r="W12" s="29">
        <v>17</v>
      </c>
      <c r="X12" s="39">
        <f t="shared" si="14"/>
        <v>21.92982456140351</v>
      </c>
      <c r="Y12" s="39">
        <f t="shared" si="15"/>
        <v>2.0070838252656436</v>
      </c>
      <c r="Z12" s="29">
        <v>21</v>
      </c>
      <c r="AA12" s="91">
        <f t="shared" si="16"/>
        <v>27.089783281733748</v>
      </c>
      <c r="AB12" s="43">
        <f t="shared" si="17"/>
        <v>2.479338842975207</v>
      </c>
      <c r="AC12" s="107"/>
      <c r="AD12" s="138" t="s">
        <v>6</v>
      </c>
      <c r="AE12" s="152">
        <v>77520</v>
      </c>
    </row>
    <row r="13" spans="1:31" ht="22.5" customHeight="1">
      <c r="A13" s="4" t="s">
        <v>7</v>
      </c>
      <c r="B13" s="121">
        <v>232</v>
      </c>
      <c r="C13" s="40">
        <f t="shared" si="2"/>
        <v>1326.1689722190465</v>
      </c>
      <c r="D13" s="40">
        <f t="shared" si="3"/>
        <v>100</v>
      </c>
      <c r="E13" s="26">
        <v>83</v>
      </c>
      <c r="F13" s="40">
        <f t="shared" si="0"/>
        <v>474.44838230250366</v>
      </c>
      <c r="G13" s="40">
        <f t="shared" si="4"/>
        <v>35.775862068965516</v>
      </c>
      <c r="H13" s="158">
        <v>18</v>
      </c>
      <c r="I13" s="40">
        <f t="shared" si="1"/>
        <v>102.8924202583743</v>
      </c>
      <c r="J13" s="40">
        <f t="shared" si="5"/>
        <v>7.758620689655173</v>
      </c>
      <c r="K13" s="26">
        <v>1</v>
      </c>
      <c r="L13" s="40">
        <f t="shared" si="6"/>
        <v>5.716245569909683</v>
      </c>
      <c r="M13" s="40">
        <f t="shared" si="7"/>
        <v>0.43103448275862066</v>
      </c>
      <c r="N13" s="26">
        <v>3</v>
      </c>
      <c r="O13" s="40">
        <f t="shared" si="8"/>
        <v>17.14873670972905</v>
      </c>
      <c r="P13" s="40">
        <f t="shared" si="9"/>
        <v>1.293103448275862</v>
      </c>
      <c r="Q13" s="26">
        <v>13</v>
      </c>
      <c r="R13" s="40">
        <f t="shared" si="10"/>
        <v>74.31119240882587</v>
      </c>
      <c r="S13" s="40">
        <f t="shared" si="11"/>
        <v>5.603448275862069</v>
      </c>
      <c r="T13" s="26">
        <v>33</v>
      </c>
      <c r="U13" s="40">
        <f t="shared" si="12"/>
        <v>188.63610380701954</v>
      </c>
      <c r="V13" s="40">
        <f t="shared" si="13"/>
        <v>14.224137931034484</v>
      </c>
      <c r="W13" s="26">
        <v>8</v>
      </c>
      <c r="X13" s="40">
        <f t="shared" si="14"/>
        <v>45.72996455927746</v>
      </c>
      <c r="Y13" s="40">
        <f t="shared" si="15"/>
        <v>3.4482758620689653</v>
      </c>
      <c r="Z13" s="26">
        <v>2</v>
      </c>
      <c r="AA13" s="92">
        <f t="shared" si="16"/>
        <v>11.432491139819366</v>
      </c>
      <c r="AB13" s="37">
        <f t="shared" si="17"/>
        <v>0.8620689655172413</v>
      </c>
      <c r="AC13" s="107"/>
      <c r="AD13" s="140" t="s">
        <v>7</v>
      </c>
      <c r="AE13" s="153">
        <v>17494</v>
      </c>
    </row>
    <row r="14" spans="1:31" ht="22.5" customHeight="1">
      <c r="A14" s="4" t="s">
        <v>8</v>
      </c>
      <c r="B14" s="121">
        <v>196</v>
      </c>
      <c r="C14" s="40">
        <f t="shared" si="2"/>
        <v>1347.1716269159392</v>
      </c>
      <c r="D14" s="40">
        <f>B14/$B14*100</f>
        <v>100</v>
      </c>
      <c r="E14" s="26">
        <v>58</v>
      </c>
      <c r="F14" s="40">
        <f t="shared" si="0"/>
        <v>398.65282837308405</v>
      </c>
      <c r="G14" s="40">
        <f t="shared" si="4"/>
        <v>29.591836734693878</v>
      </c>
      <c r="H14" s="158">
        <v>13</v>
      </c>
      <c r="I14" s="40">
        <f t="shared" si="1"/>
        <v>89.35322015258781</v>
      </c>
      <c r="J14" s="40">
        <f t="shared" si="5"/>
        <v>6.63265306122449</v>
      </c>
      <c r="K14" s="26">
        <v>3</v>
      </c>
      <c r="L14" s="40">
        <f t="shared" si="6"/>
        <v>20.619973881366416</v>
      </c>
      <c r="M14" s="40">
        <f t="shared" si="7"/>
        <v>1.530612244897959</v>
      </c>
      <c r="N14" s="26">
        <v>3</v>
      </c>
      <c r="O14" s="40">
        <f t="shared" si="8"/>
        <v>20.619973881366416</v>
      </c>
      <c r="P14" s="40">
        <f t="shared" si="9"/>
        <v>1.530612244897959</v>
      </c>
      <c r="Q14" s="26">
        <v>7</v>
      </c>
      <c r="R14" s="40">
        <f t="shared" si="10"/>
        <v>48.11327238985497</v>
      </c>
      <c r="S14" s="40">
        <f t="shared" si="11"/>
        <v>3.571428571428571</v>
      </c>
      <c r="T14" s="26">
        <v>39</v>
      </c>
      <c r="U14" s="40">
        <f t="shared" si="12"/>
        <v>268.0596604577634</v>
      </c>
      <c r="V14" s="40">
        <f t="shared" si="13"/>
        <v>19.897959183673468</v>
      </c>
      <c r="W14" s="26">
        <v>6</v>
      </c>
      <c r="X14" s="40">
        <f t="shared" si="14"/>
        <v>41.23994776273283</v>
      </c>
      <c r="Y14" s="40">
        <f t="shared" si="15"/>
        <v>3.061224489795918</v>
      </c>
      <c r="Z14" s="26">
        <v>3</v>
      </c>
      <c r="AA14" s="92">
        <f t="shared" si="16"/>
        <v>20.619973881366416</v>
      </c>
      <c r="AB14" s="37">
        <f t="shared" si="17"/>
        <v>1.530612244897959</v>
      </c>
      <c r="AC14" s="107"/>
      <c r="AD14" s="140" t="s">
        <v>8</v>
      </c>
      <c r="AE14" s="153">
        <v>14549</v>
      </c>
    </row>
    <row r="15" spans="1:31" ht="22.5" customHeight="1">
      <c r="A15" s="4" t="s">
        <v>9</v>
      </c>
      <c r="B15" s="121">
        <v>143</v>
      </c>
      <c r="C15" s="40">
        <f t="shared" si="2"/>
        <v>1052.5540998086265</v>
      </c>
      <c r="D15" s="40">
        <f t="shared" si="3"/>
        <v>100</v>
      </c>
      <c r="E15" s="26">
        <v>53</v>
      </c>
      <c r="F15" s="40">
        <f t="shared" si="0"/>
        <v>390.107463565435</v>
      </c>
      <c r="G15" s="40">
        <f t="shared" si="4"/>
        <v>37.06293706293706</v>
      </c>
      <c r="H15" s="158">
        <v>14</v>
      </c>
      <c r="I15" s="40">
        <f t="shared" si="1"/>
        <v>103.04725452671867</v>
      </c>
      <c r="J15" s="40">
        <f t="shared" si="5"/>
        <v>9.79020979020979</v>
      </c>
      <c r="K15" s="26">
        <v>1</v>
      </c>
      <c r="L15" s="40">
        <f t="shared" si="6"/>
        <v>7.3605181804799065</v>
      </c>
      <c r="M15" s="40">
        <f t="shared" si="7"/>
        <v>0.6993006993006993</v>
      </c>
      <c r="N15" s="26">
        <v>7</v>
      </c>
      <c r="O15" s="40">
        <f t="shared" si="8"/>
        <v>51.52362726335934</v>
      </c>
      <c r="P15" s="40">
        <f t="shared" si="9"/>
        <v>4.895104895104895</v>
      </c>
      <c r="Q15" s="26">
        <v>6</v>
      </c>
      <c r="R15" s="40">
        <f t="shared" si="10"/>
        <v>44.16310908287944</v>
      </c>
      <c r="S15" s="40">
        <f t="shared" si="11"/>
        <v>4.195804195804196</v>
      </c>
      <c r="T15" s="26">
        <v>26</v>
      </c>
      <c r="U15" s="40">
        <f t="shared" si="12"/>
        <v>191.37347269247755</v>
      </c>
      <c r="V15" s="40">
        <f t="shared" si="13"/>
        <v>18.181818181818183</v>
      </c>
      <c r="W15" s="26">
        <v>6</v>
      </c>
      <c r="X15" s="40">
        <f t="shared" si="14"/>
        <v>44.16310908287944</v>
      </c>
      <c r="Y15" s="40">
        <f t="shared" si="15"/>
        <v>4.195804195804196</v>
      </c>
      <c r="Z15" s="26">
        <v>2</v>
      </c>
      <c r="AA15" s="92">
        <f t="shared" si="16"/>
        <v>14.721036360959813</v>
      </c>
      <c r="AB15" s="37">
        <f t="shared" si="17"/>
        <v>1.3986013986013985</v>
      </c>
      <c r="AC15" s="107"/>
      <c r="AD15" s="140" t="s">
        <v>9</v>
      </c>
      <c r="AE15" s="153">
        <v>13586</v>
      </c>
    </row>
    <row r="16" spans="1:31" ht="22.5" customHeight="1">
      <c r="A16" s="4" t="s">
        <v>10</v>
      </c>
      <c r="B16" s="121">
        <v>51</v>
      </c>
      <c r="C16" s="40">
        <f t="shared" si="2"/>
        <v>1386.246262571351</v>
      </c>
      <c r="D16" s="40">
        <f t="shared" si="3"/>
        <v>100</v>
      </c>
      <c r="E16" s="26">
        <v>12</v>
      </c>
      <c r="F16" s="40">
        <f t="shared" si="0"/>
        <v>326.17559119325904</v>
      </c>
      <c r="G16" s="40">
        <f t="shared" si="4"/>
        <v>23.52941176470588</v>
      </c>
      <c r="H16" s="158">
        <v>5</v>
      </c>
      <c r="I16" s="40">
        <f t="shared" si="1"/>
        <v>135.9064963305246</v>
      </c>
      <c r="J16" s="40">
        <f t="shared" si="5"/>
        <v>9.803921568627452</v>
      </c>
      <c r="K16" s="26">
        <v>1</v>
      </c>
      <c r="L16" s="40">
        <f t="shared" si="6"/>
        <v>27.18129926610492</v>
      </c>
      <c r="M16" s="40">
        <f t="shared" si="7"/>
        <v>1.9607843137254901</v>
      </c>
      <c r="N16" s="26">
        <v>1</v>
      </c>
      <c r="O16" s="40">
        <f t="shared" si="8"/>
        <v>27.18129926610492</v>
      </c>
      <c r="P16" s="40">
        <f t="shared" si="9"/>
        <v>1.9607843137254901</v>
      </c>
      <c r="Q16" s="26">
        <v>3</v>
      </c>
      <c r="R16" s="40">
        <f t="shared" si="10"/>
        <v>81.54389779831476</v>
      </c>
      <c r="S16" s="40">
        <f t="shared" si="11"/>
        <v>5.88235294117647</v>
      </c>
      <c r="T16" s="26">
        <v>13</v>
      </c>
      <c r="U16" s="40">
        <f t="shared" si="12"/>
        <v>353.35689045936397</v>
      </c>
      <c r="V16" s="40">
        <f t="shared" si="13"/>
        <v>25.49019607843137</v>
      </c>
      <c r="W16" s="26">
        <v>1</v>
      </c>
      <c r="X16" s="40">
        <f t="shared" si="14"/>
        <v>27.18129926610492</v>
      </c>
      <c r="Y16" s="40">
        <f t="shared" si="15"/>
        <v>1.9607843137254901</v>
      </c>
      <c r="Z16" s="26">
        <v>0</v>
      </c>
      <c r="AA16" s="92">
        <f t="shared" si="16"/>
        <v>0</v>
      </c>
      <c r="AB16" s="37">
        <f t="shared" si="17"/>
        <v>0</v>
      </c>
      <c r="AC16" s="107"/>
      <c r="AD16" s="140" t="s">
        <v>10</v>
      </c>
      <c r="AE16" s="153">
        <v>3679</v>
      </c>
    </row>
    <row r="17" spans="1:31" ht="22.5" customHeight="1">
      <c r="A17" s="4" t="s">
        <v>11</v>
      </c>
      <c r="B17" s="121">
        <v>112</v>
      </c>
      <c r="C17" s="40">
        <f t="shared" si="2"/>
        <v>1188.707280832095</v>
      </c>
      <c r="D17" s="40">
        <f t="shared" si="3"/>
        <v>100</v>
      </c>
      <c r="E17" s="26">
        <v>35</v>
      </c>
      <c r="F17" s="40">
        <f t="shared" si="0"/>
        <v>371.4710252600297</v>
      </c>
      <c r="G17" s="40">
        <f t="shared" si="4"/>
        <v>31.25</v>
      </c>
      <c r="H17" s="158">
        <v>13</v>
      </c>
      <c r="I17" s="40">
        <f t="shared" si="1"/>
        <v>137.97495223943963</v>
      </c>
      <c r="J17" s="40">
        <f t="shared" si="5"/>
        <v>11.607142857142858</v>
      </c>
      <c r="K17" s="26">
        <v>2</v>
      </c>
      <c r="L17" s="40">
        <f t="shared" si="6"/>
        <v>21.226915729144554</v>
      </c>
      <c r="M17" s="40">
        <f t="shared" si="7"/>
        <v>1.7857142857142856</v>
      </c>
      <c r="N17" s="26">
        <v>3</v>
      </c>
      <c r="O17" s="40">
        <f t="shared" si="8"/>
        <v>31.840373593716834</v>
      </c>
      <c r="P17" s="40">
        <f t="shared" si="9"/>
        <v>2.6785714285714284</v>
      </c>
      <c r="Q17" s="26">
        <v>8</v>
      </c>
      <c r="R17" s="40">
        <f t="shared" si="10"/>
        <v>84.90766291657822</v>
      </c>
      <c r="S17" s="40">
        <f t="shared" si="11"/>
        <v>7.142857142857142</v>
      </c>
      <c r="T17" s="26">
        <v>13</v>
      </c>
      <c r="U17" s="40">
        <f t="shared" si="12"/>
        <v>137.97495223943963</v>
      </c>
      <c r="V17" s="40">
        <f t="shared" si="13"/>
        <v>11.607142857142858</v>
      </c>
      <c r="W17" s="26">
        <v>3</v>
      </c>
      <c r="X17" s="40">
        <f t="shared" si="14"/>
        <v>31.840373593716834</v>
      </c>
      <c r="Y17" s="40">
        <f t="shared" si="15"/>
        <v>2.6785714285714284</v>
      </c>
      <c r="Z17" s="26">
        <v>0</v>
      </c>
      <c r="AA17" s="92">
        <f t="shared" si="16"/>
        <v>0</v>
      </c>
      <c r="AB17" s="37">
        <f t="shared" si="17"/>
        <v>0</v>
      </c>
      <c r="AC17" s="107"/>
      <c r="AD17" s="140" t="s">
        <v>11</v>
      </c>
      <c r="AE17" s="153">
        <v>9422</v>
      </c>
    </row>
    <row r="18" spans="1:31" ht="22.5" customHeight="1">
      <c r="A18" s="4" t="s">
        <v>12</v>
      </c>
      <c r="B18" s="121">
        <v>52</v>
      </c>
      <c r="C18" s="40">
        <f t="shared" si="2"/>
        <v>1075.268817204301</v>
      </c>
      <c r="D18" s="40">
        <f t="shared" si="3"/>
        <v>100</v>
      </c>
      <c r="E18" s="26">
        <v>17</v>
      </c>
      <c r="F18" s="40">
        <f t="shared" si="0"/>
        <v>351.5301902398677</v>
      </c>
      <c r="G18" s="40">
        <f t="shared" si="4"/>
        <v>32.69230769230769</v>
      </c>
      <c r="H18" s="158">
        <v>6</v>
      </c>
      <c r="I18" s="40">
        <f t="shared" si="1"/>
        <v>124.06947890818859</v>
      </c>
      <c r="J18" s="40">
        <f t="shared" si="5"/>
        <v>11.538461538461538</v>
      </c>
      <c r="K18" s="26">
        <v>0</v>
      </c>
      <c r="L18" s="40">
        <f t="shared" si="6"/>
        <v>0</v>
      </c>
      <c r="M18" s="40">
        <f t="shared" si="7"/>
        <v>0</v>
      </c>
      <c r="N18" s="26">
        <v>1</v>
      </c>
      <c r="O18" s="40">
        <f t="shared" si="8"/>
        <v>20.678246484698096</v>
      </c>
      <c r="P18" s="40">
        <f t="shared" si="9"/>
        <v>1.9230769230769231</v>
      </c>
      <c r="Q18" s="26">
        <v>5</v>
      </c>
      <c r="R18" s="40">
        <f t="shared" si="10"/>
        <v>103.3912324234905</v>
      </c>
      <c r="S18" s="40">
        <f t="shared" si="11"/>
        <v>9.615384615384617</v>
      </c>
      <c r="T18" s="26">
        <v>10</v>
      </c>
      <c r="U18" s="40">
        <f t="shared" si="12"/>
        <v>206.782464846981</v>
      </c>
      <c r="V18" s="40">
        <f t="shared" si="13"/>
        <v>19.230769230769234</v>
      </c>
      <c r="W18" s="26">
        <v>2</v>
      </c>
      <c r="X18" s="40">
        <f t="shared" si="14"/>
        <v>41.35649296939619</v>
      </c>
      <c r="Y18" s="40">
        <f t="shared" si="15"/>
        <v>3.8461538461538463</v>
      </c>
      <c r="Z18" s="26">
        <v>0</v>
      </c>
      <c r="AA18" s="92">
        <f t="shared" si="16"/>
        <v>0</v>
      </c>
      <c r="AB18" s="37">
        <f t="shared" si="17"/>
        <v>0</v>
      </c>
      <c r="AC18" s="107"/>
      <c r="AD18" s="140" t="s">
        <v>12</v>
      </c>
      <c r="AE18" s="153">
        <v>4836</v>
      </c>
    </row>
    <row r="19" spans="1:31" ht="22.5" customHeight="1" thickBot="1">
      <c r="A19" s="4" t="s">
        <v>13</v>
      </c>
      <c r="B19" s="144">
        <v>57</v>
      </c>
      <c r="C19" s="33">
        <f t="shared" si="2"/>
        <v>765.2033830044302</v>
      </c>
      <c r="D19" s="33">
        <f t="shared" si="3"/>
        <v>100</v>
      </c>
      <c r="E19" s="113">
        <v>20</v>
      </c>
      <c r="F19" s="33">
        <f t="shared" si="0"/>
        <v>268.4924150892737</v>
      </c>
      <c r="G19" s="33">
        <f t="shared" si="4"/>
        <v>35.08771929824561</v>
      </c>
      <c r="H19" s="113">
        <v>4</v>
      </c>
      <c r="I19" s="33">
        <f t="shared" si="1"/>
        <v>53.69848301785474</v>
      </c>
      <c r="J19" s="33">
        <f t="shared" si="5"/>
        <v>7.017543859649122</v>
      </c>
      <c r="K19" s="113">
        <v>0</v>
      </c>
      <c r="L19" s="33">
        <f t="shared" si="6"/>
        <v>0</v>
      </c>
      <c r="M19" s="33">
        <f t="shared" si="7"/>
        <v>0</v>
      </c>
      <c r="N19" s="113">
        <v>1</v>
      </c>
      <c r="O19" s="33">
        <f t="shared" si="8"/>
        <v>13.424620754463685</v>
      </c>
      <c r="P19" s="33">
        <f t="shared" si="9"/>
        <v>1.7543859649122806</v>
      </c>
      <c r="Q19" s="113">
        <v>2</v>
      </c>
      <c r="R19" s="33">
        <f t="shared" si="10"/>
        <v>26.84924150892737</v>
      </c>
      <c r="S19" s="33">
        <f t="shared" si="11"/>
        <v>3.508771929824561</v>
      </c>
      <c r="T19" s="113">
        <v>3</v>
      </c>
      <c r="U19" s="33">
        <f t="shared" si="12"/>
        <v>40.27386226339106</v>
      </c>
      <c r="V19" s="33">
        <f t="shared" si="13"/>
        <v>5.263157894736842</v>
      </c>
      <c r="W19" s="113">
        <v>1</v>
      </c>
      <c r="X19" s="33">
        <f t="shared" si="14"/>
        <v>13.424620754463685</v>
      </c>
      <c r="Y19" s="33">
        <f t="shared" si="15"/>
        <v>1.7543859649122806</v>
      </c>
      <c r="Z19" s="113">
        <v>1</v>
      </c>
      <c r="AA19" s="93">
        <f t="shared" si="16"/>
        <v>13.424620754463685</v>
      </c>
      <c r="AB19" s="34">
        <f t="shared" si="17"/>
        <v>1.7543859649122806</v>
      </c>
      <c r="AC19" s="107"/>
      <c r="AD19" s="140" t="s">
        <v>13</v>
      </c>
      <c r="AE19" s="153">
        <v>7449</v>
      </c>
    </row>
    <row r="20" spans="1:31" ht="22.5" customHeight="1" thickBot="1">
      <c r="A20" s="6" t="s">
        <v>5</v>
      </c>
      <c r="B20" s="27">
        <f>SUM(B21:B23)</f>
        <v>453</v>
      </c>
      <c r="C20" s="38">
        <f t="shared" si="2"/>
        <v>1334.2758681629407</v>
      </c>
      <c r="D20" s="38">
        <f t="shared" si="3"/>
        <v>100</v>
      </c>
      <c r="E20" s="28">
        <f>SUM(E21:E23)</f>
        <v>149</v>
      </c>
      <c r="F20" s="38">
        <f t="shared" si="0"/>
        <v>438.8677800359341</v>
      </c>
      <c r="G20" s="38">
        <f t="shared" si="4"/>
        <v>32.89183222958057</v>
      </c>
      <c r="H20" s="28">
        <f>SUM(H21:H23)</f>
        <v>31</v>
      </c>
      <c r="I20" s="38">
        <f t="shared" si="1"/>
        <v>91.30806161821448</v>
      </c>
      <c r="J20" s="38">
        <f t="shared" si="5"/>
        <v>6.843267108167771</v>
      </c>
      <c r="K20" s="28">
        <f>SUM(K21:K23)</f>
        <v>3</v>
      </c>
      <c r="L20" s="38">
        <f t="shared" si="6"/>
        <v>8.836264027569143</v>
      </c>
      <c r="M20" s="38">
        <f t="shared" si="7"/>
        <v>0.6622516556291391</v>
      </c>
      <c r="N20" s="28">
        <f>SUM(N21:N23)</f>
        <v>8</v>
      </c>
      <c r="O20" s="38">
        <f t="shared" si="8"/>
        <v>23.563370740184382</v>
      </c>
      <c r="P20" s="38">
        <f t="shared" si="9"/>
        <v>1.7660044150110374</v>
      </c>
      <c r="Q20" s="28">
        <f>SUM(Q21:Q23)</f>
        <v>19</v>
      </c>
      <c r="R20" s="38">
        <f t="shared" si="10"/>
        <v>55.96300550793791</v>
      </c>
      <c r="S20" s="38">
        <f t="shared" si="11"/>
        <v>4.194260485651214</v>
      </c>
      <c r="T20" s="28">
        <f>SUM(T21:T23)</f>
        <v>48</v>
      </c>
      <c r="U20" s="38">
        <f t="shared" si="12"/>
        <v>141.3802244411063</v>
      </c>
      <c r="V20" s="38">
        <f t="shared" si="13"/>
        <v>10.596026490066226</v>
      </c>
      <c r="W20" s="28">
        <f>SUM(W21:W23)</f>
        <v>13</v>
      </c>
      <c r="X20" s="38">
        <f t="shared" si="14"/>
        <v>38.29047745279963</v>
      </c>
      <c r="Y20" s="38">
        <f t="shared" si="15"/>
        <v>2.869757174392936</v>
      </c>
      <c r="Z20" s="28">
        <f>SUM(Z21:Z23)</f>
        <v>5</v>
      </c>
      <c r="AA20" s="96">
        <f t="shared" si="16"/>
        <v>14.72710671261524</v>
      </c>
      <c r="AB20" s="42">
        <f t="shared" si="17"/>
        <v>1.1037527593818985</v>
      </c>
      <c r="AC20" s="107"/>
      <c r="AD20" s="143" t="s">
        <v>5</v>
      </c>
      <c r="AE20" s="151">
        <v>33951</v>
      </c>
    </row>
    <row r="21" spans="1:31" ht="22.5" customHeight="1">
      <c r="A21" s="3" t="s">
        <v>14</v>
      </c>
      <c r="B21" s="118">
        <v>199</v>
      </c>
      <c r="C21" s="39">
        <f t="shared" si="2"/>
        <v>1894.6967533085785</v>
      </c>
      <c r="D21" s="39">
        <f t="shared" si="3"/>
        <v>100</v>
      </c>
      <c r="E21" s="29">
        <v>67</v>
      </c>
      <c r="F21" s="39">
        <f t="shared" si="0"/>
        <v>637.9129772445968</v>
      </c>
      <c r="G21" s="39">
        <f t="shared" si="4"/>
        <v>33.66834170854271</v>
      </c>
      <c r="H21" s="29">
        <v>15</v>
      </c>
      <c r="I21" s="39">
        <f t="shared" si="1"/>
        <v>142.81633818908884</v>
      </c>
      <c r="J21" s="39">
        <f t="shared" si="5"/>
        <v>7.537688442211055</v>
      </c>
      <c r="K21" s="29">
        <v>1</v>
      </c>
      <c r="L21" s="39">
        <f t="shared" si="6"/>
        <v>9.521089212605922</v>
      </c>
      <c r="M21" s="39">
        <f t="shared" si="7"/>
        <v>0.5025125628140703</v>
      </c>
      <c r="N21" s="29">
        <v>2</v>
      </c>
      <c r="O21" s="39">
        <f t="shared" si="8"/>
        <v>19.042178425211844</v>
      </c>
      <c r="P21" s="39">
        <f t="shared" si="9"/>
        <v>1.0050251256281406</v>
      </c>
      <c r="Q21" s="29">
        <v>11</v>
      </c>
      <c r="R21" s="39">
        <f t="shared" si="10"/>
        <v>104.73198133866514</v>
      </c>
      <c r="S21" s="39">
        <f t="shared" si="11"/>
        <v>5.527638190954774</v>
      </c>
      <c r="T21" s="29">
        <v>19</v>
      </c>
      <c r="U21" s="39">
        <f t="shared" si="12"/>
        <v>180.90069503951253</v>
      </c>
      <c r="V21" s="39">
        <f t="shared" si="13"/>
        <v>9.547738693467336</v>
      </c>
      <c r="W21" s="29">
        <v>4</v>
      </c>
      <c r="X21" s="39">
        <f t="shared" si="14"/>
        <v>38.08435685042369</v>
      </c>
      <c r="Y21" s="39">
        <f t="shared" si="15"/>
        <v>2.0100502512562812</v>
      </c>
      <c r="Z21" s="29">
        <v>2</v>
      </c>
      <c r="AA21" s="91">
        <f t="shared" si="16"/>
        <v>19.042178425211844</v>
      </c>
      <c r="AB21" s="43">
        <f t="shared" si="17"/>
        <v>1.0050251256281406</v>
      </c>
      <c r="AC21" s="107"/>
      <c r="AD21" s="138" t="s">
        <v>14</v>
      </c>
      <c r="AE21" s="152">
        <v>10503</v>
      </c>
    </row>
    <row r="22" spans="1:31" ht="22.5" customHeight="1">
      <c r="A22" s="4" t="s">
        <v>15</v>
      </c>
      <c r="B22" s="121">
        <v>129</v>
      </c>
      <c r="C22" s="40">
        <f t="shared" si="2"/>
        <v>1123.301985370951</v>
      </c>
      <c r="D22" s="40">
        <f t="shared" si="3"/>
        <v>100</v>
      </c>
      <c r="E22" s="26">
        <v>44</v>
      </c>
      <c r="F22" s="40">
        <f t="shared" si="0"/>
        <v>383.1417624521073</v>
      </c>
      <c r="G22" s="40">
        <f t="shared" si="4"/>
        <v>34.10852713178294</v>
      </c>
      <c r="H22" s="26">
        <v>5</v>
      </c>
      <c r="I22" s="40">
        <f t="shared" si="1"/>
        <v>43.53883664228492</v>
      </c>
      <c r="J22" s="40">
        <f t="shared" si="5"/>
        <v>3.875968992248062</v>
      </c>
      <c r="K22" s="26">
        <v>0</v>
      </c>
      <c r="L22" s="40">
        <f t="shared" si="6"/>
        <v>0</v>
      </c>
      <c r="M22" s="40">
        <f t="shared" si="7"/>
        <v>0</v>
      </c>
      <c r="N22" s="26">
        <v>2</v>
      </c>
      <c r="O22" s="40">
        <f t="shared" si="8"/>
        <v>17.41553465691397</v>
      </c>
      <c r="P22" s="40">
        <f t="shared" si="9"/>
        <v>1.550387596899225</v>
      </c>
      <c r="Q22" s="26">
        <v>3</v>
      </c>
      <c r="R22" s="40">
        <f t="shared" si="10"/>
        <v>26.123301985370954</v>
      </c>
      <c r="S22" s="40">
        <f t="shared" si="11"/>
        <v>2.3255813953488373</v>
      </c>
      <c r="T22" s="26">
        <v>13</v>
      </c>
      <c r="U22" s="40">
        <f t="shared" si="12"/>
        <v>113.20097526994078</v>
      </c>
      <c r="V22" s="40">
        <f t="shared" si="13"/>
        <v>10.077519379844961</v>
      </c>
      <c r="W22" s="26">
        <v>5</v>
      </c>
      <c r="X22" s="40">
        <f t="shared" si="14"/>
        <v>43.53883664228492</v>
      </c>
      <c r="Y22" s="40">
        <f t="shared" si="15"/>
        <v>3.875968992248062</v>
      </c>
      <c r="Z22" s="26">
        <v>3</v>
      </c>
      <c r="AA22" s="92">
        <f t="shared" si="16"/>
        <v>26.123301985370954</v>
      </c>
      <c r="AB22" s="37">
        <f t="shared" si="17"/>
        <v>2.3255813953488373</v>
      </c>
      <c r="AC22" s="107"/>
      <c r="AD22" s="140" t="s">
        <v>15</v>
      </c>
      <c r="AE22" s="153">
        <v>11484</v>
      </c>
    </row>
    <row r="23" spans="1:31" ht="22.5" customHeight="1" thickBot="1">
      <c r="A23" s="7" t="s">
        <v>16</v>
      </c>
      <c r="B23" s="125">
        <v>125</v>
      </c>
      <c r="C23" s="41">
        <f t="shared" si="2"/>
        <v>1044.8010698762955</v>
      </c>
      <c r="D23" s="41">
        <f t="shared" si="3"/>
        <v>100</v>
      </c>
      <c r="E23" s="126">
        <v>38</v>
      </c>
      <c r="F23" s="41">
        <f t="shared" si="0"/>
        <v>317.6195252423939</v>
      </c>
      <c r="G23" s="41">
        <f t="shared" si="4"/>
        <v>30.4</v>
      </c>
      <c r="H23" s="126">
        <v>11</v>
      </c>
      <c r="I23" s="41">
        <f t="shared" si="1"/>
        <v>91.94249414911401</v>
      </c>
      <c r="J23" s="41">
        <f t="shared" si="5"/>
        <v>8.799999999999999</v>
      </c>
      <c r="K23" s="126">
        <v>2</v>
      </c>
      <c r="L23" s="41">
        <f t="shared" si="6"/>
        <v>16.716817118020728</v>
      </c>
      <c r="M23" s="41">
        <f t="shared" si="7"/>
        <v>1.6</v>
      </c>
      <c r="N23" s="126">
        <v>4</v>
      </c>
      <c r="O23" s="41">
        <f t="shared" si="8"/>
        <v>33.433634236041456</v>
      </c>
      <c r="P23" s="41">
        <f t="shared" si="9"/>
        <v>3.2</v>
      </c>
      <c r="Q23" s="126">
        <v>5</v>
      </c>
      <c r="R23" s="41">
        <f t="shared" si="10"/>
        <v>41.79204279505183</v>
      </c>
      <c r="S23" s="41">
        <f t="shared" si="11"/>
        <v>4</v>
      </c>
      <c r="T23" s="126">
        <v>16</v>
      </c>
      <c r="U23" s="41">
        <f t="shared" si="12"/>
        <v>133.73453694416582</v>
      </c>
      <c r="V23" s="41">
        <f t="shared" si="13"/>
        <v>12.8</v>
      </c>
      <c r="W23" s="126">
        <v>4</v>
      </c>
      <c r="X23" s="41">
        <f t="shared" si="14"/>
        <v>33.433634236041456</v>
      </c>
      <c r="Y23" s="41">
        <f t="shared" si="15"/>
        <v>3.2</v>
      </c>
      <c r="Z23" s="126">
        <v>0</v>
      </c>
      <c r="AA23" s="94">
        <f t="shared" si="16"/>
        <v>0</v>
      </c>
      <c r="AB23" s="44">
        <f t="shared" si="17"/>
        <v>0</v>
      </c>
      <c r="AC23" s="107"/>
      <c r="AD23" s="145" t="s">
        <v>16</v>
      </c>
      <c r="AE23" s="154">
        <v>11964</v>
      </c>
    </row>
    <row r="24" spans="1:31" ht="14.25" customHeight="1">
      <c r="A24" s="1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</row>
    <row r="25" spans="1:31" ht="13.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46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07"/>
      <c r="AD25" s="107"/>
      <c r="AE25" s="107"/>
    </row>
    <row r="26" spans="1:31" ht="13.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</row>
    <row r="27" spans="1:31" ht="17.2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30" t="str">
        <f>AB3</f>
        <v>    （平成２６年）</v>
      </c>
      <c r="Z27" s="107"/>
      <c r="AB27" s="107"/>
      <c r="AC27" s="107"/>
      <c r="AD27" s="107"/>
      <c r="AE27" s="107"/>
    </row>
    <row r="28" spans="1:31" ht="14.25" thickBo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</row>
    <row r="29" spans="1:31" s="12" customFormat="1" ht="39.75" customHeight="1">
      <c r="A29" s="187"/>
      <c r="B29" s="179" t="s">
        <v>31</v>
      </c>
      <c r="C29" s="160"/>
      <c r="D29" s="161"/>
      <c r="E29" s="159" t="s">
        <v>32</v>
      </c>
      <c r="F29" s="160"/>
      <c r="G29" s="161"/>
      <c r="H29" s="159" t="s">
        <v>33</v>
      </c>
      <c r="I29" s="160"/>
      <c r="J29" s="161"/>
      <c r="K29" s="159" t="s">
        <v>34</v>
      </c>
      <c r="L29" s="160"/>
      <c r="M29" s="161"/>
      <c r="N29" s="159" t="s">
        <v>35</v>
      </c>
      <c r="O29" s="160"/>
      <c r="P29" s="161"/>
      <c r="Q29" s="159" t="s">
        <v>36</v>
      </c>
      <c r="R29" s="160"/>
      <c r="S29" s="161"/>
      <c r="T29" s="159" t="s">
        <v>37</v>
      </c>
      <c r="U29" s="160"/>
      <c r="V29" s="161"/>
      <c r="W29" s="159" t="s">
        <v>38</v>
      </c>
      <c r="X29" s="160"/>
      <c r="Y29" s="162"/>
      <c r="Z29" s="192"/>
      <c r="AA29" s="192"/>
      <c r="AB29" s="105"/>
      <c r="AC29" s="11"/>
      <c r="AD29" s="11"/>
      <c r="AE29" s="11"/>
    </row>
    <row r="30" spans="1:31" s="12" customFormat="1" ht="19.5" customHeight="1" thickBot="1">
      <c r="A30" s="189"/>
      <c r="B30" s="13" t="s">
        <v>29</v>
      </c>
      <c r="C30" s="14" t="s">
        <v>30</v>
      </c>
      <c r="D30" s="76" t="s">
        <v>42</v>
      </c>
      <c r="E30" s="14" t="s">
        <v>29</v>
      </c>
      <c r="F30" s="14" t="s">
        <v>30</v>
      </c>
      <c r="G30" s="76" t="s">
        <v>42</v>
      </c>
      <c r="H30" s="14" t="s">
        <v>29</v>
      </c>
      <c r="I30" s="14" t="s">
        <v>30</v>
      </c>
      <c r="J30" s="76" t="s">
        <v>42</v>
      </c>
      <c r="K30" s="14" t="s">
        <v>29</v>
      </c>
      <c r="L30" s="14" t="s">
        <v>30</v>
      </c>
      <c r="M30" s="76" t="s">
        <v>42</v>
      </c>
      <c r="N30" s="14" t="s">
        <v>29</v>
      </c>
      <c r="O30" s="14" t="s">
        <v>30</v>
      </c>
      <c r="P30" s="76" t="s">
        <v>42</v>
      </c>
      <c r="Q30" s="14" t="s">
        <v>29</v>
      </c>
      <c r="R30" s="14" t="s">
        <v>30</v>
      </c>
      <c r="S30" s="76" t="s">
        <v>42</v>
      </c>
      <c r="T30" s="14" t="s">
        <v>29</v>
      </c>
      <c r="U30" s="14" t="s">
        <v>30</v>
      </c>
      <c r="V30" s="76" t="s">
        <v>42</v>
      </c>
      <c r="W30" s="14" t="s">
        <v>29</v>
      </c>
      <c r="X30" s="69" t="s">
        <v>30</v>
      </c>
      <c r="Y30" s="89" t="s">
        <v>42</v>
      </c>
      <c r="Z30" s="105"/>
      <c r="AA30" s="105"/>
      <c r="AB30" s="105"/>
      <c r="AC30" s="11"/>
      <c r="AD30" s="11"/>
      <c r="AE30" s="11"/>
    </row>
    <row r="31" spans="1:31" ht="22.5" customHeight="1">
      <c r="A31" s="8" t="s">
        <v>2</v>
      </c>
      <c r="B31" s="155">
        <v>64780</v>
      </c>
      <c r="C31" s="31">
        <v>106.1</v>
      </c>
      <c r="D31" s="31">
        <f>B31/$B8*100</f>
        <v>9.810186965989939</v>
      </c>
      <c r="E31" s="156">
        <v>22562</v>
      </c>
      <c r="F31" s="31">
        <v>37</v>
      </c>
      <c r="G31" s="31">
        <f>E31/$B8*100</f>
        <v>3.4167557629926675</v>
      </c>
      <c r="H31" s="156">
        <v>18316</v>
      </c>
      <c r="I31" s="31">
        <v>30</v>
      </c>
      <c r="J31" s="31">
        <f>H31/$B8*100</f>
        <v>2.7737478306432806</v>
      </c>
      <c r="K31" s="156">
        <v>16875</v>
      </c>
      <c r="L31" s="31">
        <v>27.6</v>
      </c>
      <c r="M31" s="31">
        <f>K31/$B8*100</f>
        <v>2.5555249313226334</v>
      </c>
      <c r="N31" s="156">
        <v>10031</v>
      </c>
      <c r="O31" s="31">
        <v>16.4</v>
      </c>
      <c r="P31" s="31">
        <f>N31/$B8*100</f>
        <v>1.5190797384353978</v>
      </c>
      <c r="Q31" s="156">
        <v>11935</v>
      </c>
      <c r="R31" s="31">
        <v>19.6</v>
      </c>
      <c r="S31" s="31">
        <f>Q31/$B8*100</f>
        <v>1.8074186699458155</v>
      </c>
      <c r="T31" s="156">
        <v>7265</v>
      </c>
      <c r="U31" s="31">
        <v>11.9</v>
      </c>
      <c r="V31" s="31">
        <f>T31/$B8*100</f>
        <v>1.100200807470159</v>
      </c>
      <c r="W31" s="156">
        <v>1251</v>
      </c>
      <c r="X31" s="31">
        <v>2</v>
      </c>
      <c r="Y31" s="35">
        <f>W31/$B8*100</f>
        <v>0.18944958157538458</v>
      </c>
      <c r="Z31" s="77"/>
      <c r="AA31" s="73"/>
      <c r="AB31" s="73"/>
      <c r="AC31" s="107"/>
      <c r="AD31" s="107"/>
      <c r="AE31" s="107"/>
    </row>
    <row r="32" spans="1:31" ht="22.5" customHeight="1" thickBot="1">
      <c r="A32" s="5" t="s">
        <v>3</v>
      </c>
      <c r="B32" s="111">
        <v>1073</v>
      </c>
      <c r="C32" s="39">
        <f aca="true" t="shared" si="18" ref="C32:C46">B32/$AE9*100000</f>
        <v>110.27749229188078</v>
      </c>
      <c r="D32" s="32">
        <f>B32/$B9*100</f>
        <v>9.53269367448472</v>
      </c>
      <c r="E32" s="16">
        <v>447</v>
      </c>
      <c r="F32" s="39">
        <f>E32/$AE9*100000</f>
        <v>45.94039054470709</v>
      </c>
      <c r="G32" s="32">
        <f>E32/$B9*100</f>
        <v>3.9712153518123667</v>
      </c>
      <c r="H32" s="16">
        <v>413</v>
      </c>
      <c r="I32" s="39">
        <f>H32/$AE9*100000</f>
        <v>42.44604316546762</v>
      </c>
      <c r="J32" s="32">
        <f>H32/$B9*100</f>
        <v>3.6691542288557213</v>
      </c>
      <c r="K32" s="16">
        <v>270</v>
      </c>
      <c r="L32" s="39">
        <f>K32/$AE9*100000</f>
        <v>27.74922918807811</v>
      </c>
      <c r="M32" s="32">
        <f>K32/$B9*100</f>
        <v>2.398720682302772</v>
      </c>
      <c r="N32" s="16">
        <v>139</v>
      </c>
      <c r="O32" s="39">
        <f>N32/$AE9*100000</f>
        <v>14.285714285714286</v>
      </c>
      <c r="P32" s="32">
        <f>N32/$B9*100</f>
        <v>1.2348969438521677</v>
      </c>
      <c r="Q32" s="16">
        <v>220</v>
      </c>
      <c r="R32" s="39">
        <f>Q32/$AE9*100000</f>
        <v>22.610483042137716</v>
      </c>
      <c r="S32" s="32">
        <f>Q32/$B9*100</f>
        <v>1.9545131485429992</v>
      </c>
      <c r="T32" s="16">
        <v>104</v>
      </c>
      <c r="U32" s="39">
        <f>T32/$AE9*100000</f>
        <v>10.688591983556012</v>
      </c>
      <c r="V32" s="32">
        <f>T32/$B9*100</f>
        <v>0.9239516702203269</v>
      </c>
      <c r="W32" s="16">
        <v>21</v>
      </c>
      <c r="X32" s="39">
        <f>W32/$AE9*100000</f>
        <v>2.1582733812949644</v>
      </c>
      <c r="Y32" s="36">
        <f>W32/$B9*100</f>
        <v>0.18656716417910446</v>
      </c>
      <c r="Z32" s="78"/>
      <c r="AA32" s="73"/>
      <c r="AB32" s="73"/>
      <c r="AC32" s="107"/>
      <c r="AD32" s="107"/>
      <c r="AE32" s="107"/>
    </row>
    <row r="33" spans="1:31" ht="22.5" customHeight="1" thickBot="1">
      <c r="A33" s="9" t="s">
        <v>4</v>
      </c>
      <c r="B33" s="17">
        <f>B34+B43</f>
        <v>201</v>
      </c>
      <c r="C33" s="45">
        <f t="shared" si="18"/>
        <v>110.14543581425426</v>
      </c>
      <c r="D33" s="45">
        <f aca="true" t="shared" si="19" ref="D33:D46">B33/$B10*100</f>
        <v>9.379374708352776</v>
      </c>
      <c r="E33" s="18">
        <f>E34+E43</f>
        <v>94</v>
      </c>
      <c r="F33" s="45">
        <f aca="true" t="shared" si="20" ref="F33:F46">E33/$AE10*100000</f>
        <v>51.51080082855671</v>
      </c>
      <c r="G33" s="45">
        <f aca="true" t="shared" si="21" ref="G33:G46">E33/$B10*100</f>
        <v>4.386374241717219</v>
      </c>
      <c r="H33" s="18">
        <f>H34+H43</f>
        <v>73</v>
      </c>
      <c r="I33" s="45">
        <f aca="true" t="shared" si="22" ref="I33:I46">H33/$AE10*100000</f>
        <v>40.00306872856</v>
      </c>
      <c r="J33" s="45">
        <f aca="true" t="shared" si="23" ref="J33:J46">H33/$B10*100</f>
        <v>3.406439570695287</v>
      </c>
      <c r="K33" s="18">
        <f>K34+K43</f>
        <v>43</v>
      </c>
      <c r="L33" s="45">
        <f aca="true" t="shared" si="24" ref="L33:L46">K33/$AE10*100000</f>
        <v>23.56345144285041</v>
      </c>
      <c r="M33" s="45">
        <f aca="true" t="shared" si="25" ref="M33:M46">K33/$B10*100</f>
        <v>2.006532897806813</v>
      </c>
      <c r="N33" s="18">
        <f>N34+N43</f>
        <v>30</v>
      </c>
      <c r="O33" s="45">
        <f aca="true" t="shared" si="26" ref="O33:O46">N33/$AE10*100000</f>
        <v>16.439617285709588</v>
      </c>
      <c r="P33" s="45">
        <f aca="true" t="shared" si="27" ref="P33:P46">N33/$B10*100</f>
        <v>1.3999066728884741</v>
      </c>
      <c r="Q33" s="18">
        <f>Q34+Q43</f>
        <v>42</v>
      </c>
      <c r="R33" s="45">
        <f aca="true" t="shared" si="28" ref="R33:R46">Q33/$AE10*100000</f>
        <v>23.015464199993424</v>
      </c>
      <c r="S33" s="45">
        <f aca="true" t="shared" si="29" ref="S33:S46">Q33/$B10*100</f>
        <v>1.959869342043864</v>
      </c>
      <c r="T33" s="18">
        <f>T34+T43</f>
        <v>23</v>
      </c>
      <c r="U33" s="45">
        <f aca="true" t="shared" si="30" ref="U33:U46">T33/$AE10*100000</f>
        <v>12.603706585710684</v>
      </c>
      <c r="V33" s="45">
        <f aca="true" t="shared" si="31" ref="V33:V46">T33/$B10*100</f>
        <v>1.0732617825478301</v>
      </c>
      <c r="W33" s="18">
        <f>W34+W43</f>
        <v>3</v>
      </c>
      <c r="X33" s="45">
        <f aca="true" t="shared" si="32" ref="X33:X46">W33/$AE10*100000</f>
        <v>1.6439617285709587</v>
      </c>
      <c r="Y33" s="47">
        <f aca="true" t="shared" si="33" ref="Y33:Y46">W33/$B10*100</f>
        <v>0.1399906672888474</v>
      </c>
      <c r="Z33" s="80"/>
      <c r="AA33" s="73"/>
      <c r="AB33" s="73"/>
      <c r="AC33" s="107"/>
      <c r="AD33" s="107"/>
      <c r="AE33" s="107"/>
    </row>
    <row r="34" spans="1:31" ht="22.5" customHeight="1" thickBot="1">
      <c r="A34" s="10" t="s">
        <v>5</v>
      </c>
      <c r="B34" s="19">
        <f>SUM(B35:B42)</f>
        <v>151</v>
      </c>
      <c r="C34" s="46">
        <f t="shared" si="18"/>
        <v>101.65954152220014</v>
      </c>
      <c r="D34" s="46">
        <f t="shared" si="19"/>
        <v>8.934911242603551</v>
      </c>
      <c r="E34" s="20">
        <f>SUM(E35:E42)</f>
        <v>72</v>
      </c>
      <c r="F34" s="46">
        <f t="shared" si="20"/>
        <v>48.47342377217491</v>
      </c>
      <c r="G34" s="46">
        <f t="shared" si="21"/>
        <v>4.260355029585798</v>
      </c>
      <c r="H34" s="20">
        <f>SUM(H35:H42)</f>
        <v>47</v>
      </c>
      <c r="I34" s="46">
        <f t="shared" si="22"/>
        <v>31.642373851280844</v>
      </c>
      <c r="J34" s="46">
        <f t="shared" si="23"/>
        <v>2.7810650887573964</v>
      </c>
      <c r="K34" s="20">
        <f>SUM(K35:K42)</f>
        <v>38</v>
      </c>
      <c r="L34" s="46">
        <f t="shared" si="24"/>
        <v>25.583195879758982</v>
      </c>
      <c r="M34" s="46">
        <f t="shared" si="25"/>
        <v>2.2485207100591715</v>
      </c>
      <c r="N34" s="20">
        <f>SUM(N35:N42)</f>
        <v>22</v>
      </c>
      <c r="O34" s="46">
        <f t="shared" si="26"/>
        <v>14.811323930386777</v>
      </c>
      <c r="P34" s="46">
        <f t="shared" si="27"/>
        <v>1.301775147928994</v>
      </c>
      <c r="Q34" s="20">
        <f>SUM(Q35:Q42)</f>
        <v>27</v>
      </c>
      <c r="R34" s="46">
        <f t="shared" si="28"/>
        <v>18.17753391456559</v>
      </c>
      <c r="S34" s="46">
        <f t="shared" si="29"/>
        <v>1.5976331360946745</v>
      </c>
      <c r="T34" s="20">
        <f>SUM(T35:T42)</f>
        <v>16</v>
      </c>
      <c r="U34" s="46">
        <f t="shared" si="30"/>
        <v>10.771871949372201</v>
      </c>
      <c r="V34" s="46">
        <f t="shared" si="31"/>
        <v>0.9467455621301776</v>
      </c>
      <c r="W34" s="20">
        <f>SUM(W35:W42)</f>
        <v>3</v>
      </c>
      <c r="X34" s="46">
        <f t="shared" si="32"/>
        <v>2.019725990507288</v>
      </c>
      <c r="Y34" s="48">
        <f t="shared" si="33"/>
        <v>0.17751479289940827</v>
      </c>
      <c r="Z34" s="80"/>
      <c r="AA34" s="73"/>
      <c r="AB34" s="73"/>
      <c r="AC34" s="107"/>
      <c r="AD34" s="107"/>
      <c r="AE34" s="107"/>
    </row>
    <row r="35" spans="1:31" ht="22.5" customHeight="1">
      <c r="A35" s="3" t="s">
        <v>6</v>
      </c>
      <c r="B35" s="131">
        <v>70</v>
      </c>
      <c r="C35" s="39">
        <f t="shared" si="18"/>
        <v>90.29927760577915</v>
      </c>
      <c r="D35" s="91">
        <f t="shared" si="19"/>
        <v>8.264462809917356</v>
      </c>
      <c r="E35" s="21">
        <v>40</v>
      </c>
      <c r="F35" s="39">
        <f t="shared" si="20"/>
        <v>51.59958720330237</v>
      </c>
      <c r="G35" s="91">
        <f t="shared" si="21"/>
        <v>4.7225501770956315</v>
      </c>
      <c r="H35" s="21">
        <v>25</v>
      </c>
      <c r="I35" s="39">
        <f t="shared" si="22"/>
        <v>32.24974200206398</v>
      </c>
      <c r="J35" s="91">
        <f t="shared" si="23"/>
        <v>2.95159386068477</v>
      </c>
      <c r="K35" s="21">
        <v>20</v>
      </c>
      <c r="L35" s="39">
        <f t="shared" si="24"/>
        <v>25.799793601651185</v>
      </c>
      <c r="M35" s="91">
        <f t="shared" si="25"/>
        <v>2.3612750885478158</v>
      </c>
      <c r="N35" s="21">
        <v>10</v>
      </c>
      <c r="O35" s="39">
        <f t="shared" si="26"/>
        <v>12.899896800825593</v>
      </c>
      <c r="P35" s="91">
        <f t="shared" si="27"/>
        <v>1.1806375442739079</v>
      </c>
      <c r="Q35" s="21">
        <v>12</v>
      </c>
      <c r="R35" s="39">
        <f t="shared" si="28"/>
        <v>15.479876160990713</v>
      </c>
      <c r="S35" s="91">
        <f t="shared" si="29"/>
        <v>1.4167650531286895</v>
      </c>
      <c r="T35" s="21">
        <v>8</v>
      </c>
      <c r="U35" s="39">
        <f t="shared" si="30"/>
        <v>10.319917440660474</v>
      </c>
      <c r="V35" s="91">
        <f t="shared" si="31"/>
        <v>0.9445100354191263</v>
      </c>
      <c r="W35" s="21">
        <v>3</v>
      </c>
      <c r="X35" s="39">
        <f t="shared" si="32"/>
        <v>3.8699690402476783</v>
      </c>
      <c r="Y35" s="43">
        <f t="shared" si="33"/>
        <v>0.3541912632821724</v>
      </c>
      <c r="Z35" s="78"/>
      <c r="AA35" s="73"/>
      <c r="AB35" s="73"/>
      <c r="AC35" s="107"/>
      <c r="AD35" s="107"/>
      <c r="AE35" s="107"/>
    </row>
    <row r="36" spans="1:31" ht="22.5" customHeight="1">
      <c r="A36" s="4" t="s">
        <v>17</v>
      </c>
      <c r="B36" s="132">
        <v>25</v>
      </c>
      <c r="C36" s="40">
        <f t="shared" si="18"/>
        <v>142.9061392477421</v>
      </c>
      <c r="D36" s="92">
        <f t="shared" si="19"/>
        <v>10.775862068965516</v>
      </c>
      <c r="E36" s="22">
        <v>7</v>
      </c>
      <c r="F36" s="40">
        <f t="shared" si="20"/>
        <v>40.01371898936778</v>
      </c>
      <c r="G36" s="92">
        <f t="shared" si="21"/>
        <v>3.0172413793103448</v>
      </c>
      <c r="H36" s="22">
        <v>8</v>
      </c>
      <c r="I36" s="40">
        <f t="shared" si="22"/>
        <v>45.72996455927746</v>
      </c>
      <c r="J36" s="92">
        <f t="shared" si="23"/>
        <v>3.4482758620689653</v>
      </c>
      <c r="K36" s="22">
        <v>8</v>
      </c>
      <c r="L36" s="40">
        <f t="shared" si="24"/>
        <v>45.72996455927746</v>
      </c>
      <c r="M36" s="92">
        <f t="shared" si="25"/>
        <v>3.4482758620689653</v>
      </c>
      <c r="N36" s="22">
        <v>1</v>
      </c>
      <c r="O36" s="40">
        <f t="shared" si="26"/>
        <v>5.716245569909683</v>
      </c>
      <c r="P36" s="92">
        <f t="shared" si="27"/>
        <v>0.43103448275862066</v>
      </c>
      <c r="Q36" s="22">
        <v>7</v>
      </c>
      <c r="R36" s="40">
        <f t="shared" si="28"/>
        <v>40.01371898936778</v>
      </c>
      <c r="S36" s="92">
        <f t="shared" si="29"/>
        <v>3.0172413793103448</v>
      </c>
      <c r="T36" s="22">
        <v>5</v>
      </c>
      <c r="U36" s="40">
        <f t="shared" si="30"/>
        <v>28.581227849548416</v>
      </c>
      <c r="V36" s="92">
        <f t="shared" si="31"/>
        <v>2.1551724137931036</v>
      </c>
      <c r="W36" s="22">
        <v>0</v>
      </c>
      <c r="X36" s="40">
        <f t="shared" si="32"/>
        <v>0</v>
      </c>
      <c r="Y36" s="37">
        <f t="shared" si="33"/>
        <v>0</v>
      </c>
      <c r="Z36" s="78"/>
      <c r="AA36" s="73"/>
      <c r="AB36" s="73"/>
      <c r="AC36" s="107"/>
      <c r="AD36" s="107"/>
      <c r="AE36" s="107"/>
    </row>
    <row r="37" spans="1:31" ht="22.5" customHeight="1">
      <c r="A37" s="4" t="s">
        <v>8</v>
      </c>
      <c r="B37" s="132">
        <v>20</v>
      </c>
      <c r="C37" s="40">
        <f t="shared" si="18"/>
        <v>137.46649254244278</v>
      </c>
      <c r="D37" s="92">
        <f t="shared" si="19"/>
        <v>10.204081632653061</v>
      </c>
      <c r="E37" s="22">
        <v>9</v>
      </c>
      <c r="F37" s="40">
        <f t="shared" si="20"/>
        <v>61.859921644099245</v>
      </c>
      <c r="G37" s="92">
        <f t="shared" si="21"/>
        <v>4.591836734693878</v>
      </c>
      <c r="H37" s="22">
        <v>4</v>
      </c>
      <c r="I37" s="40">
        <f t="shared" si="22"/>
        <v>27.493298508488554</v>
      </c>
      <c r="J37" s="92">
        <f t="shared" si="23"/>
        <v>2.0408163265306123</v>
      </c>
      <c r="K37" s="22">
        <v>3</v>
      </c>
      <c r="L37" s="40">
        <f t="shared" si="24"/>
        <v>20.619973881366416</v>
      </c>
      <c r="M37" s="92">
        <f t="shared" si="25"/>
        <v>1.530612244897959</v>
      </c>
      <c r="N37" s="22">
        <v>2</v>
      </c>
      <c r="O37" s="40">
        <f t="shared" si="26"/>
        <v>13.746649254244277</v>
      </c>
      <c r="P37" s="92">
        <f t="shared" si="27"/>
        <v>1.0204081632653061</v>
      </c>
      <c r="Q37" s="22">
        <v>4</v>
      </c>
      <c r="R37" s="40">
        <f t="shared" si="28"/>
        <v>27.493298508488554</v>
      </c>
      <c r="S37" s="92">
        <f t="shared" si="29"/>
        <v>2.0408163265306123</v>
      </c>
      <c r="T37" s="22">
        <v>1</v>
      </c>
      <c r="U37" s="40">
        <f t="shared" si="30"/>
        <v>6.873324627122138</v>
      </c>
      <c r="V37" s="92">
        <f t="shared" si="31"/>
        <v>0.5102040816326531</v>
      </c>
      <c r="W37" s="22">
        <v>0</v>
      </c>
      <c r="X37" s="40">
        <f t="shared" si="32"/>
        <v>0</v>
      </c>
      <c r="Y37" s="37">
        <f t="shared" si="33"/>
        <v>0</v>
      </c>
      <c r="Z37" s="78"/>
      <c r="AA37" s="73"/>
      <c r="AB37" s="73"/>
      <c r="AC37" s="107"/>
      <c r="AD37" s="107"/>
      <c r="AE37" s="107"/>
    </row>
    <row r="38" spans="1:31" ht="22.5" customHeight="1">
      <c r="A38" s="4" t="s">
        <v>9</v>
      </c>
      <c r="B38" s="132">
        <v>12</v>
      </c>
      <c r="C38" s="40">
        <f t="shared" si="18"/>
        <v>88.32621816575887</v>
      </c>
      <c r="D38" s="92">
        <f t="shared" si="19"/>
        <v>8.391608391608392</v>
      </c>
      <c r="E38" s="22">
        <v>6</v>
      </c>
      <c r="F38" s="40">
        <f t="shared" si="20"/>
        <v>44.16310908287944</v>
      </c>
      <c r="G38" s="92">
        <f t="shared" si="21"/>
        <v>4.195804195804196</v>
      </c>
      <c r="H38" s="22">
        <v>0</v>
      </c>
      <c r="I38" s="40">
        <f t="shared" si="22"/>
        <v>0</v>
      </c>
      <c r="J38" s="92">
        <f t="shared" si="23"/>
        <v>0</v>
      </c>
      <c r="K38" s="22">
        <v>1</v>
      </c>
      <c r="L38" s="40">
        <f t="shared" si="24"/>
        <v>7.3605181804799065</v>
      </c>
      <c r="M38" s="92">
        <f t="shared" si="25"/>
        <v>0.6993006993006993</v>
      </c>
      <c r="N38" s="22">
        <v>3</v>
      </c>
      <c r="O38" s="40">
        <f t="shared" si="26"/>
        <v>22.08155454143972</v>
      </c>
      <c r="P38" s="92">
        <f t="shared" si="27"/>
        <v>2.097902097902098</v>
      </c>
      <c r="Q38" s="22">
        <v>3</v>
      </c>
      <c r="R38" s="40">
        <f t="shared" si="28"/>
        <v>22.08155454143972</v>
      </c>
      <c r="S38" s="92">
        <f t="shared" si="29"/>
        <v>2.097902097902098</v>
      </c>
      <c r="T38" s="22">
        <v>1</v>
      </c>
      <c r="U38" s="40">
        <f t="shared" si="30"/>
        <v>7.3605181804799065</v>
      </c>
      <c r="V38" s="92">
        <f t="shared" si="31"/>
        <v>0.6993006993006993</v>
      </c>
      <c r="W38" s="22">
        <v>0</v>
      </c>
      <c r="X38" s="40">
        <f t="shared" si="32"/>
        <v>0</v>
      </c>
      <c r="Y38" s="37">
        <f t="shared" si="33"/>
        <v>0</v>
      </c>
      <c r="Z38" s="78"/>
      <c r="AA38" s="73"/>
      <c r="AB38" s="73"/>
      <c r="AC38" s="107"/>
      <c r="AD38" s="107"/>
      <c r="AE38" s="107"/>
    </row>
    <row r="39" spans="1:31" ht="22.5" customHeight="1">
      <c r="A39" s="4" t="s">
        <v>10</v>
      </c>
      <c r="B39" s="132">
        <v>2</v>
      </c>
      <c r="C39" s="40">
        <f t="shared" si="18"/>
        <v>54.36259853220984</v>
      </c>
      <c r="D39" s="92">
        <f t="shared" si="19"/>
        <v>3.9215686274509802</v>
      </c>
      <c r="E39" s="22">
        <v>0</v>
      </c>
      <c r="F39" s="40">
        <f t="shared" si="20"/>
        <v>0</v>
      </c>
      <c r="G39" s="92">
        <f t="shared" si="21"/>
        <v>0</v>
      </c>
      <c r="H39" s="22">
        <v>3</v>
      </c>
      <c r="I39" s="40">
        <f t="shared" si="22"/>
        <v>81.54389779831476</v>
      </c>
      <c r="J39" s="92">
        <f t="shared" si="23"/>
        <v>5.88235294117647</v>
      </c>
      <c r="K39" s="22">
        <v>0</v>
      </c>
      <c r="L39" s="40">
        <f t="shared" si="24"/>
        <v>0</v>
      </c>
      <c r="M39" s="92">
        <f t="shared" si="25"/>
        <v>0</v>
      </c>
      <c r="N39" s="22">
        <v>1</v>
      </c>
      <c r="O39" s="40">
        <f t="shared" si="26"/>
        <v>27.18129926610492</v>
      </c>
      <c r="P39" s="92">
        <f t="shared" si="27"/>
        <v>1.9607843137254901</v>
      </c>
      <c r="Q39" s="22">
        <v>1</v>
      </c>
      <c r="R39" s="40">
        <f t="shared" si="28"/>
        <v>27.18129926610492</v>
      </c>
      <c r="S39" s="92">
        <f t="shared" si="29"/>
        <v>1.9607843137254901</v>
      </c>
      <c r="T39" s="22">
        <v>0</v>
      </c>
      <c r="U39" s="40">
        <f t="shared" si="30"/>
        <v>0</v>
      </c>
      <c r="V39" s="92">
        <f t="shared" si="31"/>
        <v>0</v>
      </c>
      <c r="W39" s="22">
        <v>0</v>
      </c>
      <c r="X39" s="40">
        <f t="shared" si="32"/>
        <v>0</v>
      </c>
      <c r="Y39" s="37">
        <f t="shared" si="33"/>
        <v>0</v>
      </c>
      <c r="Z39" s="78"/>
      <c r="AA39" s="73"/>
      <c r="AB39" s="73"/>
      <c r="AC39" s="107"/>
      <c r="AD39" s="107"/>
      <c r="AE39" s="107"/>
    </row>
    <row r="40" spans="1:31" ht="22.5" customHeight="1">
      <c r="A40" s="4" t="s">
        <v>11</v>
      </c>
      <c r="B40" s="132">
        <v>10</v>
      </c>
      <c r="C40" s="40">
        <f t="shared" si="18"/>
        <v>106.13457864572277</v>
      </c>
      <c r="D40" s="92">
        <f t="shared" si="19"/>
        <v>8.928571428571429</v>
      </c>
      <c r="E40" s="22">
        <v>3</v>
      </c>
      <c r="F40" s="40">
        <f t="shared" si="20"/>
        <v>31.840373593716834</v>
      </c>
      <c r="G40" s="92">
        <f t="shared" si="21"/>
        <v>2.6785714285714284</v>
      </c>
      <c r="H40" s="22">
        <v>3</v>
      </c>
      <c r="I40" s="40">
        <f t="shared" si="22"/>
        <v>31.840373593716834</v>
      </c>
      <c r="J40" s="92">
        <f t="shared" si="23"/>
        <v>2.6785714285714284</v>
      </c>
      <c r="K40" s="22">
        <v>6</v>
      </c>
      <c r="L40" s="40">
        <f t="shared" si="24"/>
        <v>63.68074718743367</v>
      </c>
      <c r="M40" s="92">
        <f t="shared" si="25"/>
        <v>5.357142857142857</v>
      </c>
      <c r="N40" s="22">
        <v>2</v>
      </c>
      <c r="O40" s="40">
        <f t="shared" si="26"/>
        <v>21.226915729144554</v>
      </c>
      <c r="P40" s="92">
        <f t="shared" si="27"/>
        <v>1.7857142857142856</v>
      </c>
      <c r="Q40" s="22">
        <v>0</v>
      </c>
      <c r="R40" s="40">
        <f t="shared" si="28"/>
        <v>0</v>
      </c>
      <c r="S40" s="92">
        <f t="shared" si="29"/>
        <v>0</v>
      </c>
      <c r="T40" s="22">
        <v>1</v>
      </c>
      <c r="U40" s="40">
        <f t="shared" si="30"/>
        <v>10.613457864572277</v>
      </c>
      <c r="V40" s="92">
        <f t="shared" si="31"/>
        <v>0.8928571428571428</v>
      </c>
      <c r="W40" s="22">
        <v>0</v>
      </c>
      <c r="X40" s="40">
        <f t="shared" si="32"/>
        <v>0</v>
      </c>
      <c r="Y40" s="37">
        <f t="shared" si="33"/>
        <v>0</v>
      </c>
      <c r="Z40" s="78"/>
      <c r="AA40" s="73"/>
      <c r="AB40" s="73"/>
      <c r="AC40" s="107"/>
      <c r="AD40" s="107"/>
      <c r="AE40" s="107"/>
    </row>
    <row r="41" spans="1:31" ht="22.5" customHeight="1">
      <c r="A41" s="4" t="s">
        <v>12</v>
      </c>
      <c r="B41" s="132">
        <v>4</v>
      </c>
      <c r="C41" s="40">
        <f t="shared" si="18"/>
        <v>82.71298593879239</v>
      </c>
      <c r="D41" s="92">
        <f t="shared" si="19"/>
        <v>7.6923076923076925</v>
      </c>
      <c r="E41" s="22">
        <v>3</v>
      </c>
      <c r="F41" s="40">
        <f t="shared" si="20"/>
        <v>62.03473945409429</v>
      </c>
      <c r="G41" s="92">
        <f t="shared" si="21"/>
        <v>5.769230769230769</v>
      </c>
      <c r="H41" s="22">
        <v>3</v>
      </c>
      <c r="I41" s="40">
        <f t="shared" si="22"/>
        <v>62.03473945409429</v>
      </c>
      <c r="J41" s="92">
        <f t="shared" si="23"/>
        <v>5.769230769230769</v>
      </c>
      <c r="K41" s="22">
        <v>0</v>
      </c>
      <c r="L41" s="40">
        <f t="shared" si="24"/>
        <v>0</v>
      </c>
      <c r="M41" s="92">
        <f t="shared" si="25"/>
        <v>0</v>
      </c>
      <c r="N41" s="22">
        <v>0</v>
      </c>
      <c r="O41" s="40">
        <f t="shared" si="26"/>
        <v>0</v>
      </c>
      <c r="P41" s="92">
        <f t="shared" si="27"/>
        <v>0</v>
      </c>
      <c r="Q41" s="22">
        <v>0</v>
      </c>
      <c r="R41" s="40">
        <f t="shared" si="28"/>
        <v>0</v>
      </c>
      <c r="S41" s="92">
        <f t="shared" si="29"/>
        <v>0</v>
      </c>
      <c r="T41" s="22">
        <v>0</v>
      </c>
      <c r="U41" s="40">
        <f t="shared" si="30"/>
        <v>0</v>
      </c>
      <c r="V41" s="92">
        <f t="shared" si="31"/>
        <v>0</v>
      </c>
      <c r="W41" s="22">
        <v>0</v>
      </c>
      <c r="X41" s="40">
        <f t="shared" si="32"/>
        <v>0</v>
      </c>
      <c r="Y41" s="37">
        <f t="shared" si="33"/>
        <v>0</v>
      </c>
      <c r="Z41" s="78"/>
      <c r="AA41" s="73"/>
      <c r="AB41" s="73"/>
      <c r="AC41" s="107"/>
      <c r="AD41" s="107"/>
      <c r="AE41" s="107"/>
    </row>
    <row r="42" spans="1:31" ht="22.5" customHeight="1" thickBot="1">
      <c r="A42" s="5" t="s">
        <v>13</v>
      </c>
      <c r="B42" s="133">
        <v>8</v>
      </c>
      <c r="C42" s="33">
        <f t="shared" si="18"/>
        <v>107.39696603570948</v>
      </c>
      <c r="D42" s="93">
        <f t="shared" si="19"/>
        <v>14.035087719298245</v>
      </c>
      <c r="E42" s="16">
        <v>4</v>
      </c>
      <c r="F42" s="33">
        <f t="shared" si="20"/>
        <v>53.69848301785474</v>
      </c>
      <c r="G42" s="93">
        <f t="shared" si="21"/>
        <v>7.017543859649122</v>
      </c>
      <c r="H42" s="16">
        <v>1</v>
      </c>
      <c r="I42" s="33">
        <f t="shared" si="22"/>
        <v>13.424620754463685</v>
      </c>
      <c r="J42" s="93">
        <f t="shared" si="23"/>
        <v>1.7543859649122806</v>
      </c>
      <c r="K42" s="16">
        <v>0</v>
      </c>
      <c r="L42" s="33">
        <f t="shared" si="24"/>
        <v>0</v>
      </c>
      <c r="M42" s="93">
        <f t="shared" si="25"/>
        <v>0</v>
      </c>
      <c r="N42" s="16">
        <v>3</v>
      </c>
      <c r="O42" s="33">
        <f t="shared" si="26"/>
        <v>40.27386226339106</v>
      </c>
      <c r="P42" s="93">
        <f t="shared" si="27"/>
        <v>5.263157894736842</v>
      </c>
      <c r="Q42" s="16">
        <v>0</v>
      </c>
      <c r="R42" s="33">
        <f t="shared" si="28"/>
        <v>0</v>
      </c>
      <c r="S42" s="93">
        <f t="shared" si="29"/>
        <v>0</v>
      </c>
      <c r="T42" s="16">
        <v>0</v>
      </c>
      <c r="U42" s="33">
        <f t="shared" si="30"/>
        <v>0</v>
      </c>
      <c r="V42" s="93">
        <f t="shared" si="31"/>
        <v>0</v>
      </c>
      <c r="W42" s="16">
        <v>0</v>
      </c>
      <c r="X42" s="33">
        <f t="shared" si="32"/>
        <v>0</v>
      </c>
      <c r="Y42" s="34">
        <f t="shared" si="33"/>
        <v>0</v>
      </c>
      <c r="Z42" s="78"/>
      <c r="AA42" s="73"/>
      <c r="AB42" s="73"/>
      <c r="AC42" s="107"/>
      <c r="AD42" s="107"/>
      <c r="AE42" s="107"/>
    </row>
    <row r="43" spans="1:31" ht="22.5" customHeight="1" thickBot="1">
      <c r="A43" s="10" t="s">
        <v>5</v>
      </c>
      <c r="B43" s="19">
        <f>SUM(B44:B46)</f>
        <v>50</v>
      </c>
      <c r="C43" s="46">
        <f t="shared" si="18"/>
        <v>147.2710671261524</v>
      </c>
      <c r="D43" s="46">
        <f t="shared" si="19"/>
        <v>11.037527593818984</v>
      </c>
      <c r="E43" s="20">
        <f>SUM(E44:E46)</f>
        <v>22</v>
      </c>
      <c r="F43" s="46">
        <f t="shared" si="20"/>
        <v>64.79926953550705</v>
      </c>
      <c r="G43" s="46">
        <f t="shared" si="21"/>
        <v>4.856512141280353</v>
      </c>
      <c r="H43" s="20">
        <f>SUM(H44:H46)</f>
        <v>26</v>
      </c>
      <c r="I43" s="46">
        <f t="shared" si="22"/>
        <v>76.58095490559926</v>
      </c>
      <c r="J43" s="95">
        <f t="shared" si="23"/>
        <v>5.739514348785872</v>
      </c>
      <c r="K43" s="23">
        <f>SUM(K44:K46)</f>
        <v>5</v>
      </c>
      <c r="L43" s="46">
        <f t="shared" si="24"/>
        <v>14.72710671261524</v>
      </c>
      <c r="M43" s="95">
        <f t="shared" si="25"/>
        <v>1.1037527593818985</v>
      </c>
      <c r="N43" s="23">
        <f>SUM(N44:N46)</f>
        <v>8</v>
      </c>
      <c r="O43" s="46">
        <f t="shared" si="26"/>
        <v>23.563370740184382</v>
      </c>
      <c r="P43" s="95">
        <f t="shared" si="27"/>
        <v>1.7660044150110374</v>
      </c>
      <c r="Q43" s="23">
        <f>SUM(Q44:Q46)</f>
        <v>15</v>
      </c>
      <c r="R43" s="46">
        <f t="shared" si="28"/>
        <v>44.18132013784572</v>
      </c>
      <c r="S43" s="95">
        <f t="shared" si="29"/>
        <v>3.3112582781456954</v>
      </c>
      <c r="T43" s="23">
        <f>SUM(T44:T46)</f>
        <v>7</v>
      </c>
      <c r="U43" s="46">
        <f t="shared" si="30"/>
        <v>20.617949397661334</v>
      </c>
      <c r="V43" s="95">
        <f t="shared" si="31"/>
        <v>1.545253863134658</v>
      </c>
      <c r="W43" s="23">
        <f>SUM(W44:W46)</f>
        <v>0</v>
      </c>
      <c r="X43" s="46">
        <f t="shared" si="32"/>
        <v>0</v>
      </c>
      <c r="Y43" s="48">
        <f t="shared" si="33"/>
        <v>0</v>
      </c>
      <c r="Z43" s="78"/>
      <c r="AA43" s="73"/>
      <c r="AB43" s="73"/>
      <c r="AC43" s="107"/>
      <c r="AD43" s="107"/>
      <c r="AE43" s="107"/>
    </row>
    <row r="44" spans="1:31" ht="22.5" customHeight="1">
      <c r="A44" s="3" t="s">
        <v>14</v>
      </c>
      <c r="B44" s="134">
        <v>23</v>
      </c>
      <c r="C44" s="39">
        <f t="shared" si="18"/>
        <v>218.9850518899362</v>
      </c>
      <c r="D44" s="91">
        <f t="shared" si="19"/>
        <v>11.557788944723619</v>
      </c>
      <c r="E44" s="21">
        <v>9</v>
      </c>
      <c r="F44" s="39">
        <f t="shared" si="20"/>
        <v>85.6898029134533</v>
      </c>
      <c r="G44" s="91">
        <f t="shared" si="21"/>
        <v>4.522613065326634</v>
      </c>
      <c r="H44" s="21">
        <v>12</v>
      </c>
      <c r="I44" s="39">
        <f t="shared" si="22"/>
        <v>114.25307055127107</v>
      </c>
      <c r="J44" s="91">
        <f t="shared" si="23"/>
        <v>6.030150753768844</v>
      </c>
      <c r="K44" s="21">
        <v>2</v>
      </c>
      <c r="L44" s="39">
        <f t="shared" si="24"/>
        <v>19.042178425211844</v>
      </c>
      <c r="M44" s="91">
        <f t="shared" si="25"/>
        <v>1.0050251256281406</v>
      </c>
      <c r="N44" s="21">
        <v>1</v>
      </c>
      <c r="O44" s="39">
        <f t="shared" si="26"/>
        <v>9.521089212605922</v>
      </c>
      <c r="P44" s="91">
        <f t="shared" si="27"/>
        <v>0.5025125628140703</v>
      </c>
      <c r="Q44" s="21">
        <v>8</v>
      </c>
      <c r="R44" s="39">
        <f t="shared" si="28"/>
        <v>76.16871370084738</v>
      </c>
      <c r="S44" s="91">
        <f t="shared" si="29"/>
        <v>4.0201005025125625</v>
      </c>
      <c r="T44" s="21">
        <v>4</v>
      </c>
      <c r="U44" s="39">
        <f t="shared" si="30"/>
        <v>38.08435685042369</v>
      </c>
      <c r="V44" s="91">
        <f t="shared" si="31"/>
        <v>2.0100502512562812</v>
      </c>
      <c r="W44" s="21">
        <v>0</v>
      </c>
      <c r="X44" s="39">
        <f t="shared" si="32"/>
        <v>0</v>
      </c>
      <c r="Y44" s="43">
        <f t="shared" si="33"/>
        <v>0</v>
      </c>
      <c r="Z44" s="78"/>
      <c r="AA44" s="73"/>
      <c r="AB44" s="73"/>
      <c r="AC44" s="107"/>
      <c r="AD44" s="107"/>
      <c r="AE44" s="107"/>
    </row>
    <row r="45" spans="1:31" ht="22.5" customHeight="1">
      <c r="A45" s="4" t="s">
        <v>15</v>
      </c>
      <c r="B45" s="135">
        <v>14</v>
      </c>
      <c r="C45" s="40">
        <f t="shared" si="18"/>
        <v>121.90874259839777</v>
      </c>
      <c r="D45" s="92">
        <f t="shared" si="19"/>
        <v>10.852713178294573</v>
      </c>
      <c r="E45" s="22">
        <v>11</v>
      </c>
      <c r="F45" s="40">
        <f t="shared" si="20"/>
        <v>95.78544061302682</v>
      </c>
      <c r="G45" s="92">
        <f t="shared" si="21"/>
        <v>8.527131782945736</v>
      </c>
      <c r="H45" s="22">
        <v>10</v>
      </c>
      <c r="I45" s="40">
        <f t="shared" si="22"/>
        <v>87.07767328456984</v>
      </c>
      <c r="J45" s="92">
        <f t="shared" si="23"/>
        <v>7.751937984496124</v>
      </c>
      <c r="K45" s="22">
        <v>0</v>
      </c>
      <c r="L45" s="40">
        <f t="shared" si="24"/>
        <v>0</v>
      </c>
      <c r="M45" s="92">
        <f t="shared" si="25"/>
        <v>0</v>
      </c>
      <c r="N45" s="22">
        <v>6</v>
      </c>
      <c r="O45" s="40">
        <f t="shared" si="26"/>
        <v>52.24660397074191</v>
      </c>
      <c r="P45" s="92">
        <f t="shared" si="27"/>
        <v>4.651162790697675</v>
      </c>
      <c r="Q45" s="22">
        <v>2</v>
      </c>
      <c r="R45" s="40">
        <f t="shared" si="28"/>
        <v>17.41553465691397</v>
      </c>
      <c r="S45" s="92">
        <f t="shared" si="29"/>
        <v>1.550387596899225</v>
      </c>
      <c r="T45" s="22">
        <v>1</v>
      </c>
      <c r="U45" s="40">
        <f t="shared" si="30"/>
        <v>8.707767328456985</v>
      </c>
      <c r="V45" s="92">
        <f t="shared" si="31"/>
        <v>0.7751937984496124</v>
      </c>
      <c r="W45" s="22">
        <v>0</v>
      </c>
      <c r="X45" s="40">
        <f t="shared" si="32"/>
        <v>0</v>
      </c>
      <c r="Y45" s="37">
        <f t="shared" si="33"/>
        <v>0</v>
      </c>
      <c r="Z45" s="78"/>
      <c r="AA45" s="73"/>
      <c r="AB45" s="73"/>
      <c r="AC45" s="107"/>
      <c r="AD45" s="107"/>
      <c r="AE45" s="107"/>
    </row>
    <row r="46" spans="1:31" ht="22.5" customHeight="1" thickBot="1">
      <c r="A46" s="7" t="s">
        <v>16</v>
      </c>
      <c r="B46" s="136">
        <v>13</v>
      </c>
      <c r="C46" s="41">
        <f t="shared" si="18"/>
        <v>108.65931126713474</v>
      </c>
      <c r="D46" s="94">
        <f t="shared" si="19"/>
        <v>10.4</v>
      </c>
      <c r="E46" s="25">
        <v>2</v>
      </c>
      <c r="F46" s="41">
        <f t="shared" si="20"/>
        <v>16.716817118020728</v>
      </c>
      <c r="G46" s="94">
        <f t="shared" si="21"/>
        <v>1.6</v>
      </c>
      <c r="H46" s="25">
        <v>4</v>
      </c>
      <c r="I46" s="41">
        <f t="shared" si="22"/>
        <v>33.433634236041456</v>
      </c>
      <c r="J46" s="94">
        <f t="shared" si="23"/>
        <v>3.2</v>
      </c>
      <c r="K46" s="25">
        <v>3</v>
      </c>
      <c r="L46" s="41">
        <f t="shared" si="24"/>
        <v>25.075225677031092</v>
      </c>
      <c r="M46" s="94">
        <f t="shared" si="25"/>
        <v>2.4</v>
      </c>
      <c r="N46" s="25">
        <v>1</v>
      </c>
      <c r="O46" s="41">
        <f t="shared" si="26"/>
        <v>8.358408559010364</v>
      </c>
      <c r="P46" s="94">
        <f t="shared" si="27"/>
        <v>0.8</v>
      </c>
      <c r="Q46" s="25">
        <v>5</v>
      </c>
      <c r="R46" s="41">
        <f t="shared" si="28"/>
        <v>41.79204279505183</v>
      </c>
      <c r="S46" s="94">
        <f t="shared" si="29"/>
        <v>4</v>
      </c>
      <c r="T46" s="25">
        <v>2</v>
      </c>
      <c r="U46" s="41">
        <f t="shared" si="30"/>
        <v>16.716817118020728</v>
      </c>
      <c r="V46" s="94">
        <f t="shared" si="31"/>
        <v>1.6</v>
      </c>
      <c r="W46" s="25">
        <v>0</v>
      </c>
      <c r="X46" s="41">
        <f t="shared" si="32"/>
        <v>0</v>
      </c>
      <c r="Y46" s="44">
        <f t="shared" si="33"/>
        <v>0</v>
      </c>
      <c r="Z46" s="78"/>
      <c r="AA46" s="73"/>
      <c r="AB46" s="73"/>
      <c r="AC46" s="107"/>
      <c r="AD46" s="107"/>
      <c r="AE46" s="107"/>
    </row>
    <row r="47" spans="1:31" ht="61.5" customHeight="1">
      <c r="A47" s="166" t="s">
        <v>51</v>
      </c>
      <c r="B47" s="167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07"/>
      <c r="AA47" s="107"/>
      <c r="AB47" s="107"/>
      <c r="AC47" s="107"/>
      <c r="AD47" s="107"/>
      <c r="AE47" s="107"/>
    </row>
    <row r="48" spans="1:25" ht="14.25">
      <c r="A48" s="169" t="s">
        <v>46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74"/>
      <c r="R48" s="74"/>
      <c r="S48" s="74"/>
      <c r="T48" s="74"/>
      <c r="U48" s="74"/>
      <c r="V48" s="74"/>
      <c r="W48" s="74"/>
      <c r="X48" s="74"/>
      <c r="Y48" s="75"/>
    </row>
    <row r="50" spans="3:28" ht="13.5">
      <c r="C50" s="148"/>
      <c r="D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</row>
  </sheetData>
  <sheetProtection/>
  <mergeCells count="27">
    <mergeCell ref="A47:Y47"/>
    <mergeCell ref="A48:P48"/>
    <mergeCell ref="B29:D29"/>
    <mergeCell ref="E29:G29"/>
    <mergeCell ref="H29:J29"/>
    <mergeCell ref="K29:M29"/>
    <mergeCell ref="N29:P29"/>
    <mergeCell ref="Q29:S29"/>
    <mergeCell ref="T29:V29"/>
    <mergeCell ref="W29:Y29"/>
    <mergeCell ref="H5:S5"/>
    <mergeCell ref="T5:AB5"/>
    <mergeCell ref="K6:M6"/>
    <mergeCell ref="N6:P6"/>
    <mergeCell ref="Q6:S6"/>
    <mergeCell ref="W6:Y6"/>
    <mergeCell ref="Z6:AB6"/>
    <mergeCell ref="A5:A7"/>
    <mergeCell ref="H6:I6"/>
    <mergeCell ref="A29:A30"/>
    <mergeCell ref="Z29:AA29"/>
    <mergeCell ref="AD5:AE5"/>
    <mergeCell ref="AD6:AE6"/>
    <mergeCell ref="AD7:AE7"/>
    <mergeCell ref="T6:U6"/>
    <mergeCell ref="B5:D6"/>
    <mergeCell ref="E5:G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landscape" paperSize="9" scale="50" r:id="rId1"/>
  <headerFooter alignWithMargins="0">
    <oddFooter>&amp;L&amp;14西濃地域の公衆衛生2015&amp;C&amp;14－　22　－&amp;R&amp;14第２章　人口動態統計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9"/>
  <sheetViews>
    <sheetView view="pageBreakPreview" zoomScale="70" zoomScaleNormal="80" zoomScaleSheetLayoutView="70" zoomScalePageLayoutView="0" workbookViewId="0" topLeftCell="A1">
      <selection activeCell="E32" sqref="E32"/>
    </sheetView>
  </sheetViews>
  <sheetFormatPr defaultColWidth="9.00390625" defaultRowHeight="13.5"/>
  <cols>
    <col min="1" max="1" width="9.75390625" style="108" customWidth="1"/>
    <col min="2" max="2" width="9.625" style="108" customWidth="1"/>
    <col min="3" max="28" width="7.625" style="108" customWidth="1"/>
    <col min="29" max="29" width="4.125" style="108" customWidth="1"/>
    <col min="30" max="30" width="8.625" style="108" customWidth="1"/>
    <col min="31" max="31" width="13.375" style="108" customWidth="1"/>
    <col min="32" max="16384" width="9.00390625" style="108" customWidth="1"/>
  </cols>
  <sheetData>
    <row r="1" spans="1:31" ht="17.25">
      <c r="A1" s="2" t="s">
        <v>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3.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7.25">
      <c r="A3" s="2" t="s">
        <v>18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AB3" s="30" t="s">
        <v>49</v>
      </c>
      <c r="AC3" s="107"/>
      <c r="AD3" s="107"/>
      <c r="AE3" s="107"/>
    </row>
    <row r="4" spans="1:31" ht="14.25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s="12" customFormat="1" ht="19.5" customHeight="1">
      <c r="A5" s="184"/>
      <c r="B5" s="170" t="s">
        <v>24</v>
      </c>
      <c r="C5" s="171"/>
      <c r="D5" s="172"/>
      <c r="E5" s="176" t="s">
        <v>25</v>
      </c>
      <c r="F5" s="171"/>
      <c r="G5" s="172"/>
      <c r="H5" s="176" t="s">
        <v>26</v>
      </c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2"/>
      <c r="T5" s="176" t="s">
        <v>43</v>
      </c>
      <c r="U5" s="171"/>
      <c r="V5" s="171"/>
      <c r="W5" s="171"/>
      <c r="X5" s="171"/>
      <c r="Y5" s="171"/>
      <c r="Z5" s="171"/>
      <c r="AA5" s="171"/>
      <c r="AB5" s="178"/>
      <c r="AC5" s="11"/>
      <c r="AD5" s="170" t="s">
        <v>48</v>
      </c>
      <c r="AE5" s="178"/>
    </row>
    <row r="6" spans="1:31" s="12" customFormat="1" ht="19.5" customHeight="1" thickBot="1">
      <c r="A6" s="186"/>
      <c r="B6" s="181"/>
      <c r="C6" s="191"/>
      <c r="D6" s="193"/>
      <c r="E6" s="190"/>
      <c r="F6" s="191"/>
      <c r="G6" s="193"/>
      <c r="H6" s="190"/>
      <c r="I6" s="191"/>
      <c r="J6" s="97"/>
      <c r="K6" s="194" t="s">
        <v>27</v>
      </c>
      <c r="L6" s="195"/>
      <c r="M6" s="196"/>
      <c r="N6" s="194" t="s">
        <v>40</v>
      </c>
      <c r="O6" s="195"/>
      <c r="P6" s="196"/>
      <c r="Q6" s="194" t="s">
        <v>28</v>
      </c>
      <c r="R6" s="195"/>
      <c r="S6" s="196"/>
      <c r="T6" s="190"/>
      <c r="U6" s="191"/>
      <c r="V6" s="72"/>
      <c r="W6" s="194" t="s">
        <v>45</v>
      </c>
      <c r="X6" s="195"/>
      <c r="Y6" s="196"/>
      <c r="Z6" s="194" t="s">
        <v>44</v>
      </c>
      <c r="AA6" s="195"/>
      <c r="AB6" s="197"/>
      <c r="AC6" s="11"/>
      <c r="AD6" s="181" t="s">
        <v>22</v>
      </c>
      <c r="AE6" s="182"/>
    </row>
    <row r="7" spans="1:31" s="12" customFormat="1" ht="19.5" customHeight="1" thickBot="1">
      <c r="A7" s="185"/>
      <c r="B7" s="100" t="s">
        <v>29</v>
      </c>
      <c r="C7" s="101" t="s">
        <v>30</v>
      </c>
      <c r="D7" s="90" t="s">
        <v>42</v>
      </c>
      <c r="E7" s="101" t="s">
        <v>29</v>
      </c>
      <c r="F7" s="101" t="s">
        <v>30</v>
      </c>
      <c r="G7" s="90" t="s">
        <v>42</v>
      </c>
      <c r="H7" s="101" t="s">
        <v>29</v>
      </c>
      <c r="I7" s="101" t="s">
        <v>30</v>
      </c>
      <c r="J7" s="90" t="s">
        <v>42</v>
      </c>
      <c r="K7" s="101" t="s">
        <v>29</v>
      </c>
      <c r="L7" s="101" t="s">
        <v>30</v>
      </c>
      <c r="M7" s="90" t="s">
        <v>42</v>
      </c>
      <c r="N7" s="101" t="s">
        <v>29</v>
      </c>
      <c r="O7" s="101" t="s">
        <v>30</v>
      </c>
      <c r="P7" s="90" t="s">
        <v>42</v>
      </c>
      <c r="Q7" s="101" t="s">
        <v>29</v>
      </c>
      <c r="R7" s="101" t="s">
        <v>30</v>
      </c>
      <c r="S7" s="90" t="s">
        <v>42</v>
      </c>
      <c r="T7" s="101" t="s">
        <v>29</v>
      </c>
      <c r="U7" s="101" t="s">
        <v>30</v>
      </c>
      <c r="V7" s="90" t="s">
        <v>42</v>
      </c>
      <c r="W7" s="101" t="s">
        <v>29</v>
      </c>
      <c r="X7" s="102" t="s">
        <v>30</v>
      </c>
      <c r="Y7" s="90" t="s">
        <v>42</v>
      </c>
      <c r="Z7" s="101" t="s">
        <v>29</v>
      </c>
      <c r="AA7" s="102" t="s">
        <v>30</v>
      </c>
      <c r="AB7" s="103" t="s">
        <v>42</v>
      </c>
      <c r="AC7" s="11"/>
      <c r="AD7" s="173" t="s">
        <v>21</v>
      </c>
      <c r="AE7" s="183"/>
    </row>
    <row r="8" spans="1:32" ht="22.5" customHeight="1">
      <c r="A8" s="3" t="s">
        <v>2</v>
      </c>
      <c r="B8" s="134">
        <v>612670</v>
      </c>
      <c r="C8" s="98">
        <v>951.5</v>
      </c>
      <c r="D8" s="98">
        <f>B8/$B8*100</f>
        <v>100</v>
      </c>
      <c r="E8" s="137">
        <v>149706</v>
      </c>
      <c r="F8" s="98">
        <v>232.5</v>
      </c>
      <c r="G8" s="98">
        <f>E8/$B8*100</f>
        <v>24.435013955310364</v>
      </c>
      <c r="H8" s="137">
        <v>59212</v>
      </c>
      <c r="I8" s="98">
        <v>92</v>
      </c>
      <c r="J8" s="98">
        <f>H8/$B8*100</f>
        <v>9.664582891279155</v>
      </c>
      <c r="K8" s="137">
        <v>7949</v>
      </c>
      <c r="L8" s="98">
        <v>12.3</v>
      </c>
      <c r="M8" s="98">
        <f>K8/$B8*100</f>
        <v>1.297435813733331</v>
      </c>
      <c r="N8" s="137">
        <v>14719</v>
      </c>
      <c r="O8" s="98">
        <v>22.9</v>
      </c>
      <c r="P8" s="98">
        <f>N8/$B8*100</f>
        <v>2.4024352424633166</v>
      </c>
      <c r="Q8" s="137">
        <v>34965</v>
      </c>
      <c r="R8" s="98">
        <v>54.3</v>
      </c>
      <c r="S8" s="98">
        <f>Q8/$B8*100</f>
        <v>5.706987448381674</v>
      </c>
      <c r="T8" s="137">
        <v>104647</v>
      </c>
      <c r="U8" s="98">
        <v>162.5</v>
      </c>
      <c r="V8" s="98">
        <f>T8/$B8*100</f>
        <v>17.08048378409258</v>
      </c>
      <c r="W8" s="137">
        <v>17190</v>
      </c>
      <c r="X8" s="98">
        <v>26.7</v>
      </c>
      <c r="Y8" s="98">
        <f>W8/$B8*100</f>
        <v>2.805751872949549</v>
      </c>
      <c r="Z8" s="137">
        <v>14775</v>
      </c>
      <c r="AA8" s="99">
        <v>22.9</v>
      </c>
      <c r="AB8" s="104">
        <f>Z8/$B8*100</f>
        <v>2.4115755627009645</v>
      </c>
      <c r="AC8" s="107"/>
      <c r="AD8" s="138" t="s">
        <v>2</v>
      </c>
      <c r="AE8" s="110">
        <v>64391000</v>
      </c>
      <c r="AF8" s="108" t="s">
        <v>39</v>
      </c>
    </row>
    <row r="9" spans="1:32" ht="22.5" customHeight="1" thickBot="1">
      <c r="A9" s="5" t="s">
        <v>3</v>
      </c>
      <c r="B9" s="111">
        <v>10402</v>
      </c>
      <c r="C9" s="106">
        <f aca="true" t="shared" si="0" ref="C9:C23">B9/$AE9*100000</f>
        <v>1005.0241545893721</v>
      </c>
      <c r="D9" s="32">
        <f>B9/$B9*100</f>
        <v>100</v>
      </c>
      <c r="E9" s="139">
        <v>2482</v>
      </c>
      <c r="F9" s="106">
        <f>E9/$AE9*100000</f>
        <v>239.80676328502418</v>
      </c>
      <c r="G9" s="32">
        <f>E9/$B9*100</f>
        <v>23.86079600076908</v>
      </c>
      <c r="H9" s="139">
        <v>1060</v>
      </c>
      <c r="I9" s="106">
        <f>H9/$AE9*100000</f>
        <v>102.41545893719807</v>
      </c>
      <c r="J9" s="32">
        <f>H9/$B9*100</f>
        <v>10.190348009998077</v>
      </c>
      <c r="K9" s="139">
        <v>164</v>
      </c>
      <c r="L9" s="106">
        <f>K9/$AE9*100000</f>
        <v>15.845410628019323</v>
      </c>
      <c r="M9" s="32">
        <f>K9/$B9*100</f>
        <v>1.5766198807921554</v>
      </c>
      <c r="N9" s="139">
        <v>281</v>
      </c>
      <c r="O9" s="106">
        <f>N9/$AE9*100000</f>
        <v>27.14975845410628</v>
      </c>
      <c r="P9" s="32">
        <f>N9/$B9*100</f>
        <v>2.7014035762353394</v>
      </c>
      <c r="Q9" s="139">
        <v>598</v>
      </c>
      <c r="R9" s="106">
        <f>Q9/$AE9*100000</f>
        <v>57.77777777777778</v>
      </c>
      <c r="S9" s="32">
        <f>Q9/$B9*100</f>
        <v>5.748894443376274</v>
      </c>
      <c r="T9" s="139">
        <v>1848</v>
      </c>
      <c r="U9" s="106">
        <f>T9/$AE9*100000</f>
        <v>178.55072463768116</v>
      </c>
      <c r="V9" s="32">
        <f>T9/$B9*100</f>
        <v>17.765814266487215</v>
      </c>
      <c r="W9" s="139">
        <v>357</v>
      </c>
      <c r="X9" s="106">
        <f>W9/$AE9*100000</f>
        <v>34.492753623188406</v>
      </c>
      <c r="Y9" s="32">
        <f>W9/$B9*100</f>
        <v>3.4320323014804845</v>
      </c>
      <c r="Z9" s="16">
        <v>150</v>
      </c>
      <c r="AA9" s="106">
        <f>Z9/$AE9*100000</f>
        <v>14.492753623188406</v>
      </c>
      <c r="AB9" s="36">
        <f>Z9/$B9*100</f>
        <v>1.4420303787733129</v>
      </c>
      <c r="AC9" s="107"/>
      <c r="AD9" s="140" t="s">
        <v>3</v>
      </c>
      <c r="AE9" s="141">
        <v>1035000</v>
      </c>
      <c r="AF9" s="108" t="s">
        <v>39</v>
      </c>
    </row>
    <row r="10" spans="1:31" ht="22.5" customHeight="1" thickBot="1">
      <c r="A10" s="6" t="s">
        <v>4</v>
      </c>
      <c r="B10" s="27">
        <f>B11+B20</f>
        <v>1975</v>
      </c>
      <c r="C10" s="38">
        <f t="shared" si="0"/>
        <v>1022.929151150083</v>
      </c>
      <c r="D10" s="38">
        <f aca="true" t="shared" si="1" ref="D10:D23">B10/$B10*100</f>
        <v>100</v>
      </c>
      <c r="E10" s="28">
        <f>E11+E20</f>
        <v>478</v>
      </c>
      <c r="F10" s="38">
        <f aca="true" t="shared" si="2" ref="F10:F23">E10/$AE10*100000</f>
        <v>247.57475151885558</v>
      </c>
      <c r="G10" s="38">
        <f aca="true" t="shared" si="3" ref="G10:G23">E10/$B10*100</f>
        <v>24.202531645569618</v>
      </c>
      <c r="H10" s="28">
        <f>H11+H20</f>
        <v>167</v>
      </c>
      <c r="I10" s="38">
        <f aca="true" t="shared" si="4" ref="I10:I23">H10/$AE10*100000</f>
        <v>86.49578138838677</v>
      </c>
      <c r="J10" s="38">
        <f aca="true" t="shared" si="5" ref="J10:J23">H10/$B10*100</f>
        <v>8.455696202531646</v>
      </c>
      <c r="K10" s="28">
        <f>K11+K20</f>
        <v>22</v>
      </c>
      <c r="L10" s="38">
        <f aca="true" t="shared" si="6" ref="L10:L23">K10/$AE10*100000</f>
        <v>11.394653835595863</v>
      </c>
      <c r="M10" s="38">
        <f aca="true" t="shared" si="7" ref="M10:M23">K10/$B10*100</f>
        <v>1.1139240506329113</v>
      </c>
      <c r="N10" s="28">
        <f>N11+N20</f>
        <v>49</v>
      </c>
      <c r="O10" s="38">
        <f aca="true" t="shared" si="8" ref="O10:O23">N10/$AE10*100000</f>
        <v>25.379001724736238</v>
      </c>
      <c r="P10" s="38">
        <f aca="true" t="shared" si="9" ref="P10:P23">N10/$B10*100</f>
        <v>2.481012658227848</v>
      </c>
      <c r="Q10" s="28">
        <f>Q11+Q20</f>
        <v>94</v>
      </c>
      <c r="R10" s="38">
        <f aca="true" t="shared" si="10" ref="R10:R23">Q10/$AE10*100000</f>
        <v>48.68624820663687</v>
      </c>
      <c r="S10" s="38">
        <f aca="true" t="shared" si="11" ref="S10:S23">Q10/$B10*100</f>
        <v>4.7594936708860756</v>
      </c>
      <c r="T10" s="28">
        <f>T11+T20</f>
        <v>372</v>
      </c>
      <c r="U10" s="38">
        <f aca="true" t="shared" si="12" ref="U10:U23">T10/$AE10*100000</f>
        <v>192.67323758371185</v>
      </c>
      <c r="V10" s="38">
        <f aca="true" t="shared" si="13" ref="V10:V23">T10/$B10*100</f>
        <v>18.835443037974684</v>
      </c>
      <c r="W10" s="28">
        <f>W11+W20</f>
        <v>55</v>
      </c>
      <c r="X10" s="38">
        <f aca="true" t="shared" si="14" ref="X10:X23">W10/$AE10*100000</f>
        <v>28.48663458898966</v>
      </c>
      <c r="Y10" s="38">
        <f aca="true" t="shared" si="15" ref="Y10:Y23">W10/$B10*100</f>
        <v>2.7848101265822782</v>
      </c>
      <c r="Z10" s="28">
        <f>Z11+Z20</f>
        <v>38</v>
      </c>
      <c r="AA10" s="96">
        <f aca="true" t="shared" si="16" ref="AA10:AA23">Z10/$AE10*100000</f>
        <v>19.681674806938307</v>
      </c>
      <c r="AB10" s="42">
        <f aca="true" t="shared" si="17" ref="AB10:AB23">Z10/$B10*100</f>
        <v>1.9240506329113924</v>
      </c>
      <c r="AC10" s="107"/>
      <c r="AD10" s="142" t="s">
        <v>4</v>
      </c>
      <c r="AE10" s="117">
        <v>193073</v>
      </c>
    </row>
    <row r="11" spans="1:31" ht="22.5" customHeight="1" thickBot="1">
      <c r="A11" s="6" t="s">
        <v>5</v>
      </c>
      <c r="B11" s="27">
        <f>SUM(B12:B19)</f>
        <v>1591</v>
      </c>
      <c r="C11" s="38">
        <f t="shared" si="0"/>
        <v>1014.0539851493037</v>
      </c>
      <c r="D11" s="38">
        <f t="shared" si="1"/>
        <v>100</v>
      </c>
      <c r="E11" s="28">
        <f>SUM(E12:E19)</f>
        <v>402</v>
      </c>
      <c r="F11" s="38">
        <f t="shared" si="2"/>
        <v>256.2223142866248</v>
      </c>
      <c r="G11" s="38">
        <f t="shared" si="3"/>
        <v>25.267127592708988</v>
      </c>
      <c r="H11" s="28">
        <f>SUM(H12:H19)</f>
        <v>134</v>
      </c>
      <c r="I11" s="38">
        <f t="shared" si="4"/>
        <v>85.4074380955416</v>
      </c>
      <c r="J11" s="38">
        <f t="shared" si="5"/>
        <v>8.42237586423633</v>
      </c>
      <c r="K11" s="28">
        <f>SUM(K12:K19)</f>
        <v>20</v>
      </c>
      <c r="L11" s="38">
        <f t="shared" si="6"/>
        <v>12.74737882023009</v>
      </c>
      <c r="M11" s="38">
        <f t="shared" si="7"/>
        <v>1.257071024512885</v>
      </c>
      <c r="N11" s="28">
        <f>SUM(N12:N19)</f>
        <v>37</v>
      </c>
      <c r="O11" s="38">
        <f t="shared" si="8"/>
        <v>23.58265081742567</v>
      </c>
      <c r="P11" s="38">
        <f t="shared" si="9"/>
        <v>2.3255813953488373</v>
      </c>
      <c r="Q11" s="28">
        <f>SUM(Q12:Q19)</f>
        <v>75</v>
      </c>
      <c r="R11" s="38">
        <f t="shared" si="10"/>
        <v>47.80267057586284</v>
      </c>
      <c r="S11" s="38">
        <f t="shared" si="11"/>
        <v>4.714016341923319</v>
      </c>
      <c r="T11" s="28">
        <f>SUM(T12:T19)</f>
        <v>306</v>
      </c>
      <c r="U11" s="38">
        <f t="shared" si="12"/>
        <v>195.03489594952038</v>
      </c>
      <c r="V11" s="38">
        <f t="shared" si="13"/>
        <v>19.23318667504714</v>
      </c>
      <c r="W11" s="28">
        <f>SUM(W12:W19)</f>
        <v>44</v>
      </c>
      <c r="X11" s="38">
        <f t="shared" si="14"/>
        <v>28.0442334045062</v>
      </c>
      <c r="Y11" s="38">
        <f t="shared" si="15"/>
        <v>2.765556253928347</v>
      </c>
      <c r="Z11" s="28">
        <f>SUM(Z12:Z19)</f>
        <v>34</v>
      </c>
      <c r="AA11" s="96">
        <f t="shared" si="16"/>
        <v>21.670543994391153</v>
      </c>
      <c r="AB11" s="42">
        <f t="shared" si="17"/>
        <v>2.1370207416719045</v>
      </c>
      <c r="AC11" s="107"/>
      <c r="AD11" s="143" t="s">
        <v>5</v>
      </c>
      <c r="AE11" s="117">
        <v>156895</v>
      </c>
    </row>
    <row r="12" spans="1:31" ht="22.5" customHeight="1">
      <c r="A12" s="3" t="s">
        <v>6</v>
      </c>
      <c r="B12" s="118">
        <v>786</v>
      </c>
      <c r="C12" s="39">
        <f t="shared" si="0"/>
        <v>953.9066482196168</v>
      </c>
      <c r="D12" s="39">
        <f t="shared" si="1"/>
        <v>100</v>
      </c>
      <c r="E12" s="29">
        <v>197</v>
      </c>
      <c r="F12" s="39">
        <f t="shared" si="2"/>
        <v>239.08347289982768</v>
      </c>
      <c r="G12" s="39">
        <f t="shared" si="3"/>
        <v>25.06361323155216</v>
      </c>
      <c r="H12" s="137">
        <v>70</v>
      </c>
      <c r="I12" s="39">
        <f t="shared" si="4"/>
        <v>84.95351828927888</v>
      </c>
      <c r="J12" s="39">
        <f t="shared" si="5"/>
        <v>8.9058524173028</v>
      </c>
      <c r="K12" s="29">
        <v>11</v>
      </c>
      <c r="L12" s="39">
        <f t="shared" si="6"/>
        <v>13.34983858831525</v>
      </c>
      <c r="M12" s="39">
        <f t="shared" si="7"/>
        <v>1.3994910941475827</v>
      </c>
      <c r="N12" s="29">
        <v>23</v>
      </c>
      <c r="O12" s="39">
        <f t="shared" si="8"/>
        <v>27.91329886647734</v>
      </c>
      <c r="P12" s="39">
        <f t="shared" si="9"/>
        <v>2.926208651399491</v>
      </c>
      <c r="Q12" s="29">
        <v>35</v>
      </c>
      <c r="R12" s="39">
        <f t="shared" si="10"/>
        <v>42.47675914463944</v>
      </c>
      <c r="S12" s="39">
        <f t="shared" si="11"/>
        <v>4.4529262086514</v>
      </c>
      <c r="T12" s="29">
        <v>143</v>
      </c>
      <c r="U12" s="39">
        <f t="shared" si="12"/>
        <v>173.54790164809828</v>
      </c>
      <c r="V12" s="39">
        <f t="shared" si="13"/>
        <v>18.193384223918574</v>
      </c>
      <c r="W12" s="29">
        <v>16</v>
      </c>
      <c r="X12" s="39">
        <f t="shared" si="14"/>
        <v>19.417947037549453</v>
      </c>
      <c r="Y12" s="39">
        <f t="shared" si="15"/>
        <v>2.035623409669211</v>
      </c>
      <c r="Z12" s="29">
        <v>25</v>
      </c>
      <c r="AA12" s="91">
        <f t="shared" si="16"/>
        <v>30.340542246171022</v>
      </c>
      <c r="AB12" s="43">
        <f t="shared" si="17"/>
        <v>3.1806615776081424</v>
      </c>
      <c r="AC12" s="107"/>
      <c r="AD12" s="138" t="s">
        <v>6</v>
      </c>
      <c r="AE12" s="152">
        <v>82398</v>
      </c>
    </row>
    <row r="13" spans="1:31" ht="22.5" customHeight="1">
      <c r="A13" s="4" t="s">
        <v>7</v>
      </c>
      <c r="B13" s="121">
        <v>202</v>
      </c>
      <c r="C13" s="40">
        <f t="shared" si="0"/>
        <v>1096.8127273714504</v>
      </c>
      <c r="D13" s="40">
        <f t="shared" si="1"/>
        <v>100</v>
      </c>
      <c r="E13" s="26">
        <v>54</v>
      </c>
      <c r="F13" s="40">
        <f t="shared" si="2"/>
        <v>293.20736276266496</v>
      </c>
      <c r="G13" s="40">
        <f t="shared" si="3"/>
        <v>26.732673267326735</v>
      </c>
      <c r="H13" s="158">
        <v>18</v>
      </c>
      <c r="I13" s="40">
        <f t="shared" si="4"/>
        <v>97.73578758755497</v>
      </c>
      <c r="J13" s="40">
        <f t="shared" si="5"/>
        <v>8.91089108910891</v>
      </c>
      <c r="K13" s="26">
        <v>1</v>
      </c>
      <c r="L13" s="40">
        <f t="shared" si="6"/>
        <v>5.4297659770863875</v>
      </c>
      <c r="M13" s="40">
        <f t="shared" si="7"/>
        <v>0.49504950495049505</v>
      </c>
      <c r="N13" s="26">
        <v>4</v>
      </c>
      <c r="O13" s="40">
        <f t="shared" si="8"/>
        <v>21.71906390834555</v>
      </c>
      <c r="P13" s="40">
        <f t="shared" si="9"/>
        <v>1.9801980198019802</v>
      </c>
      <c r="Q13" s="26">
        <v>13</v>
      </c>
      <c r="R13" s="40">
        <f t="shared" si="10"/>
        <v>70.58695770212304</v>
      </c>
      <c r="S13" s="40">
        <f t="shared" si="11"/>
        <v>6.435643564356436</v>
      </c>
      <c r="T13" s="26">
        <v>45</v>
      </c>
      <c r="U13" s="40">
        <f t="shared" si="12"/>
        <v>244.33946896888745</v>
      </c>
      <c r="V13" s="40">
        <f t="shared" si="13"/>
        <v>22.277227722772277</v>
      </c>
      <c r="W13" s="26">
        <v>9</v>
      </c>
      <c r="X13" s="40">
        <f t="shared" si="14"/>
        <v>48.86789379377748</v>
      </c>
      <c r="Y13" s="40">
        <f t="shared" si="15"/>
        <v>4.455445544554455</v>
      </c>
      <c r="Z13" s="26">
        <v>1</v>
      </c>
      <c r="AA13" s="92">
        <f t="shared" si="16"/>
        <v>5.4297659770863875</v>
      </c>
      <c r="AB13" s="37">
        <f t="shared" si="17"/>
        <v>0.49504950495049505</v>
      </c>
      <c r="AC13" s="107"/>
      <c r="AD13" s="140" t="s">
        <v>7</v>
      </c>
      <c r="AE13" s="153">
        <v>18417</v>
      </c>
    </row>
    <row r="14" spans="1:31" ht="22.5" customHeight="1">
      <c r="A14" s="4" t="s">
        <v>8</v>
      </c>
      <c r="B14" s="121">
        <v>210</v>
      </c>
      <c r="C14" s="40">
        <f t="shared" si="0"/>
        <v>1369.5949911954608</v>
      </c>
      <c r="D14" s="40">
        <f t="shared" si="1"/>
        <v>100</v>
      </c>
      <c r="E14" s="26">
        <v>43</v>
      </c>
      <c r="F14" s="40">
        <f t="shared" si="2"/>
        <v>280.44087914954673</v>
      </c>
      <c r="G14" s="40">
        <f t="shared" si="3"/>
        <v>20.476190476190474</v>
      </c>
      <c r="H14" s="158">
        <v>15</v>
      </c>
      <c r="I14" s="40">
        <f t="shared" si="4"/>
        <v>97.82821365681862</v>
      </c>
      <c r="J14" s="40">
        <f t="shared" si="5"/>
        <v>7.142857142857142</v>
      </c>
      <c r="K14" s="26">
        <v>2</v>
      </c>
      <c r="L14" s="40">
        <f t="shared" si="6"/>
        <v>13.043761820909152</v>
      </c>
      <c r="M14" s="40">
        <f t="shared" si="7"/>
        <v>0.9523809523809524</v>
      </c>
      <c r="N14" s="26">
        <v>3</v>
      </c>
      <c r="O14" s="40">
        <f t="shared" si="8"/>
        <v>19.565642731363724</v>
      </c>
      <c r="P14" s="40">
        <f t="shared" si="9"/>
        <v>1.4285714285714286</v>
      </c>
      <c r="Q14" s="26">
        <v>9</v>
      </c>
      <c r="R14" s="40">
        <f t="shared" si="10"/>
        <v>58.69692819409117</v>
      </c>
      <c r="S14" s="40">
        <f t="shared" si="11"/>
        <v>4.285714285714286</v>
      </c>
      <c r="T14" s="26">
        <v>48</v>
      </c>
      <c r="U14" s="40">
        <f t="shared" si="12"/>
        <v>313.0502837018196</v>
      </c>
      <c r="V14" s="40">
        <f t="shared" si="13"/>
        <v>22.857142857142858</v>
      </c>
      <c r="W14" s="26">
        <v>9</v>
      </c>
      <c r="X14" s="40">
        <f t="shared" si="14"/>
        <v>58.69692819409117</v>
      </c>
      <c r="Y14" s="40">
        <f t="shared" si="15"/>
        <v>4.285714285714286</v>
      </c>
      <c r="Z14" s="26">
        <v>1</v>
      </c>
      <c r="AA14" s="92">
        <f t="shared" si="16"/>
        <v>6.521880910454576</v>
      </c>
      <c r="AB14" s="37">
        <f t="shared" si="17"/>
        <v>0.4761904761904762</v>
      </c>
      <c r="AC14" s="107"/>
      <c r="AD14" s="140" t="s">
        <v>8</v>
      </c>
      <c r="AE14" s="153">
        <v>15333</v>
      </c>
    </row>
    <row r="15" spans="1:31" ht="22.5" customHeight="1">
      <c r="A15" s="4" t="s">
        <v>9</v>
      </c>
      <c r="B15" s="121">
        <v>128</v>
      </c>
      <c r="C15" s="40">
        <f t="shared" si="0"/>
        <v>889.0741126623603</v>
      </c>
      <c r="D15" s="40">
        <f t="shared" si="1"/>
        <v>100</v>
      </c>
      <c r="E15" s="26">
        <v>32</v>
      </c>
      <c r="F15" s="40">
        <f t="shared" si="2"/>
        <v>222.26852816559008</v>
      </c>
      <c r="G15" s="40">
        <f t="shared" si="3"/>
        <v>25</v>
      </c>
      <c r="H15" s="158">
        <v>10</v>
      </c>
      <c r="I15" s="40">
        <f t="shared" si="4"/>
        <v>69.4589150517469</v>
      </c>
      <c r="J15" s="40">
        <f t="shared" si="5"/>
        <v>7.8125</v>
      </c>
      <c r="K15" s="26">
        <v>4</v>
      </c>
      <c r="L15" s="40">
        <f t="shared" si="6"/>
        <v>27.78356602069876</v>
      </c>
      <c r="M15" s="40">
        <f t="shared" si="7"/>
        <v>3.125</v>
      </c>
      <c r="N15" s="26">
        <v>2</v>
      </c>
      <c r="O15" s="40">
        <f t="shared" si="8"/>
        <v>13.89178301034938</v>
      </c>
      <c r="P15" s="40">
        <f t="shared" si="9"/>
        <v>1.5625</v>
      </c>
      <c r="Q15" s="26">
        <v>4</v>
      </c>
      <c r="R15" s="40">
        <f t="shared" si="10"/>
        <v>27.78356602069876</v>
      </c>
      <c r="S15" s="40">
        <f t="shared" si="11"/>
        <v>3.125</v>
      </c>
      <c r="T15" s="26">
        <v>24</v>
      </c>
      <c r="U15" s="40">
        <f t="shared" si="12"/>
        <v>166.70139612419254</v>
      </c>
      <c r="V15" s="40">
        <f t="shared" si="13"/>
        <v>18.75</v>
      </c>
      <c r="W15" s="26">
        <v>3</v>
      </c>
      <c r="X15" s="40">
        <f t="shared" si="14"/>
        <v>20.837674515524068</v>
      </c>
      <c r="Y15" s="40">
        <f t="shared" si="15"/>
        <v>2.34375</v>
      </c>
      <c r="Z15" s="26">
        <v>2</v>
      </c>
      <c r="AA15" s="92">
        <f t="shared" si="16"/>
        <v>13.89178301034938</v>
      </c>
      <c r="AB15" s="37">
        <f t="shared" si="17"/>
        <v>1.5625</v>
      </c>
      <c r="AC15" s="107"/>
      <c r="AD15" s="140" t="s">
        <v>9</v>
      </c>
      <c r="AE15" s="153">
        <v>14397</v>
      </c>
    </row>
    <row r="16" spans="1:31" ht="22.5" customHeight="1">
      <c r="A16" s="4" t="s">
        <v>10</v>
      </c>
      <c r="B16" s="121">
        <v>61</v>
      </c>
      <c r="C16" s="40">
        <f t="shared" si="0"/>
        <v>1576.2273901808785</v>
      </c>
      <c r="D16" s="40">
        <f t="shared" si="1"/>
        <v>100</v>
      </c>
      <c r="E16" s="26">
        <v>20</v>
      </c>
      <c r="F16" s="40">
        <f t="shared" si="2"/>
        <v>516.795865633075</v>
      </c>
      <c r="G16" s="40">
        <f t="shared" si="3"/>
        <v>32.78688524590164</v>
      </c>
      <c r="H16" s="158">
        <v>5</v>
      </c>
      <c r="I16" s="40">
        <f t="shared" si="4"/>
        <v>129.19896640826875</v>
      </c>
      <c r="J16" s="40">
        <f t="shared" si="5"/>
        <v>8.19672131147541</v>
      </c>
      <c r="K16" s="26">
        <v>0</v>
      </c>
      <c r="L16" s="40">
        <f t="shared" si="6"/>
        <v>0</v>
      </c>
      <c r="M16" s="40">
        <f t="shared" si="7"/>
        <v>0</v>
      </c>
      <c r="N16" s="26">
        <v>1</v>
      </c>
      <c r="O16" s="40">
        <f t="shared" si="8"/>
        <v>25.839793281653744</v>
      </c>
      <c r="P16" s="40">
        <f t="shared" si="9"/>
        <v>1.639344262295082</v>
      </c>
      <c r="Q16" s="26">
        <v>4</v>
      </c>
      <c r="R16" s="40">
        <f t="shared" si="10"/>
        <v>103.35917312661498</v>
      </c>
      <c r="S16" s="40">
        <f t="shared" si="11"/>
        <v>6.557377049180328</v>
      </c>
      <c r="T16" s="26">
        <v>7</v>
      </c>
      <c r="U16" s="40">
        <f t="shared" si="12"/>
        <v>180.87855297157623</v>
      </c>
      <c r="V16" s="40">
        <f t="shared" si="13"/>
        <v>11.475409836065573</v>
      </c>
      <c r="W16" s="26">
        <v>1</v>
      </c>
      <c r="X16" s="40">
        <f t="shared" si="14"/>
        <v>25.839793281653744</v>
      </c>
      <c r="Y16" s="40">
        <f t="shared" si="15"/>
        <v>1.639344262295082</v>
      </c>
      <c r="Z16" s="26">
        <v>0</v>
      </c>
      <c r="AA16" s="92">
        <f t="shared" si="16"/>
        <v>0</v>
      </c>
      <c r="AB16" s="37">
        <f t="shared" si="17"/>
        <v>0</v>
      </c>
      <c r="AC16" s="107"/>
      <c r="AD16" s="140" t="s">
        <v>10</v>
      </c>
      <c r="AE16" s="153">
        <v>3870</v>
      </c>
    </row>
    <row r="17" spans="1:31" ht="22.5" customHeight="1">
      <c r="A17" s="4" t="s">
        <v>11</v>
      </c>
      <c r="B17" s="121">
        <v>103</v>
      </c>
      <c r="C17" s="40">
        <f t="shared" si="0"/>
        <v>1045.7914509087218</v>
      </c>
      <c r="D17" s="40">
        <f t="shared" si="1"/>
        <v>100</v>
      </c>
      <c r="E17" s="26">
        <v>26</v>
      </c>
      <c r="F17" s="40">
        <f t="shared" si="2"/>
        <v>263.986191491522</v>
      </c>
      <c r="G17" s="40">
        <f t="shared" si="3"/>
        <v>25.24271844660194</v>
      </c>
      <c r="H17" s="158">
        <v>8</v>
      </c>
      <c r="I17" s="40">
        <f t="shared" si="4"/>
        <v>81.22652045892984</v>
      </c>
      <c r="J17" s="40">
        <f t="shared" si="5"/>
        <v>7.766990291262135</v>
      </c>
      <c r="K17" s="26">
        <v>0</v>
      </c>
      <c r="L17" s="40">
        <f t="shared" si="6"/>
        <v>0</v>
      </c>
      <c r="M17" s="40">
        <f t="shared" si="7"/>
        <v>0</v>
      </c>
      <c r="N17" s="26">
        <v>4</v>
      </c>
      <c r="O17" s="40">
        <f t="shared" si="8"/>
        <v>40.61326022946492</v>
      </c>
      <c r="P17" s="40">
        <f t="shared" si="9"/>
        <v>3.8834951456310676</v>
      </c>
      <c r="Q17" s="26">
        <v>4</v>
      </c>
      <c r="R17" s="40">
        <f t="shared" si="10"/>
        <v>40.61326022946492</v>
      </c>
      <c r="S17" s="40">
        <f t="shared" si="11"/>
        <v>3.8834951456310676</v>
      </c>
      <c r="T17" s="26">
        <v>19</v>
      </c>
      <c r="U17" s="40">
        <f t="shared" si="12"/>
        <v>192.91298608995837</v>
      </c>
      <c r="V17" s="40">
        <f t="shared" si="13"/>
        <v>18.446601941747574</v>
      </c>
      <c r="W17" s="26">
        <v>2</v>
      </c>
      <c r="X17" s="40">
        <f t="shared" si="14"/>
        <v>20.30663011473246</v>
      </c>
      <c r="Y17" s="40">
        <f t="shared" si="15"/>
        <v>1.9417475728155338</v>
      </c>
      <c r="Z17" s="26">
        <v>2</v>
      </c>
      <c r="AA17" s="92">
        <f t="shared" si="16"/>
        <v>20.30663011473246</v>
      </c>
      <c r="AB17" s="37">
        <f t="shared" si="17"/>
        <v>1.9417475728155338</v>
      </c>
      <c r="AC17" s="107"/>
      <c r="AD17" s="140" t="s">
        <v>11</v>
      </c>
      <c r="AE17" s="153">
        <v>9849</v>
      </c>
    </row>
    <row r="18" spans="1:31" ht="22.5" customHeight="1">
      <c r="A18" s="4" t="s">
        <v>12</v>
      </c>
      <c r="B18" s="121">
        <v>33</v>
      </c>
      <c r="C18" s="40">
        <f t="shared" si="0"/>
        <v>645.2874462260462</v>
      </c>
      <c r="D18" s="40">
        <f t="shared" si="1"/>
        <v>100</v>
      </c>
      <c r="E18" s="26">
        <v>5</v>
      </c>
      <c r="F18" s="40">
        <f t="shared" si="2"/>
        <v>97.77082518576458</v>
      </c>
      <c r="G18" s="40">
        <f t="shared" si="3"/>
        <v>15.151515151515152</v>
      </c>
      <c r="H18" s="158">
        <v>2</v>
      </c>
      <c r="I18" s="40">
        <f t="shared" si="4"/>
        <v>39.108330074305826</v>
      </c>
      <c r="J18" s="40">
        <f t="shared" si="5"/>
        <v>6.0606060606060606</v>
      </c>
      <c r="K18" s="26">
        <v>1</v>
      </c>
      <c r="L18" s="40">
        <f t="shared" si="6"/>
        <v>19.554165037152913</v>
      </c>
      <c r="M18" s="40">
        <f t="shared" si="7"/>
        <v>3.0303030303030303</v>
      </c>
      <c r="N18" s="26">
        <v>0</v>
      </c>
      <c r="O18" s="40">
        <f t="shared" si="8"/>
        <v>0</v>
      </c>
      <c r="P18" s="40">
        <f t="shared" si="9"/>
        <v>0</v>
      </c>
      <c r="Q18" s="26">
        <v>1</v>
      </c>
      <c r="R18" s="40">
        <f t="shared" si="10"/>
        <v>19.554165037152913</v>
      </c>
      <c r="S18" s="40">
        <f t="shared" si="11"/>
        <v>3.0303030303030303</v>
      </c>
      <c r="T18" s="26">
        <v>4</v>
      </c>
      <c r="U18" s="40">
        <f t="shared" si="12"/>
        <v>78.21666014861165</v>
      </c>
      <c r="V18" s="40">
        <f t="shared" si="13"/>
        <v>12.121212121212121</v>
      </c>
      <c r="W18" s="26">
        <v>1</v>
      </c>
      <c r="X18" s="40">
        <f t="shared" si="14"/>
        <v>19.554165037152913</v>
      </c>
      <c r="Y18" s="40">
        <f t="shared" si="15"/>
        <v>3.0303030303030303</v>
      </c>
      <c r="Z18" s="26">
        <v>0</v>
      </c>
      <c r="AA18" s="92">
        <f t="shared" si="16"/>
        <v>0</v>
      </c>
      <c r="AB18" s="37">
        <f t="shared" si="17"/>
        <v>0</v>
      </c>
      <c r="AC18" s="107"/>
      <c r="AD18" s="140" t="s">
        <v>12</v>
      </c>
      <c r="AE18" s="153">
        <v>5114</v>
      </c>
    </row>
    <row r="19" spans="1:31" ht="22.5" customHeight="1" thickBot="1">
      <c r="A19" s="4" t="s">
        <v>13</v>
      </c>
      <c r="B19" s="144">
        <v>68</v>
      </c>
      <c r="C19" s="33">
        <f t="shared" si="0"/>
        <v>904.6162032725822</v>
      </c>
      <c r="D19" s="33">
        <f t="shared" si="1"/>
        <v>100</v>
      </c>
      <c r="E19" s="113">
        <v>25</v>
      </c>
      <c r="F19" s="33">
        <f t="shared" si="2"/>
        <v>332.57948649727285</v>
      </c>
      <c r="G19" s="33">
        <f t="shared" si="3"/>
        <v>36.76470588235294</v>
      </c>
      <c r="H19" s="112">
        <v>6</v>
      </c>
      <c r="I19" s="33">
        <f t="shared" si="4"/>
        <v>79.81907675934549</v>
      </c>
      <c r="J19" s="33">
        <f t="shared" si="5"/>
        <v>8.823529411764707</v>
      </c>
      <c r="K19" s="113">
        <v>1</v>
      </c>
      <c r="L19" s="33">
        <f t="shared" si="6"/>
        <v>13.303179459890915</v>
      </c>
      <c r="M19" s="33">
        <f t="shared" si="7"/>
        <v>1.4705882352941175</v>
      </c>
      <c r="N19" s="113">
        <v>0</v>
      </c>
      <c r="O19" s="33">
        <f t="shared" si="8"/>
        <v>0</v>
      </c>
      <c r="P19" s="33">
        <f t="shared" si="9"/>
        <v>0</v>
      </c>
      <c r="Q19" s="113">
        <v>5</v>
      </c>
      <c r="R19" s="33">
        <f t="shared" si="10"/>
        <v>66.51589729945458</v>
      </c>
      <c r="S19" s="33">
        <f t="shared" si="11"/>
        <v>7.352941176470589</v>
      </c>
      <c r="T19" s="113">
        <v>16</v>
      </c>
      <c r="U19" s="33">
        <f t="shared" si="12"/>
        <v>212.85087135825464</v>
      </c>
      <c r="V19" s="33">
        <f t="shared" si="13"/>
        <v>23.52941176470588</v>
      </c>
      <c r="W19" s="113">
        <v>3</v>
      </c>
      <c r="X19" s="33">
        <f t="shared" si="14"/>
        <v>39.909538379672746</v>
      </c>
      <c r="Y19" s="33">
        <f t="shared" si="15"/>
        <v>4.411764705882353</v>
      </c>
      <c r="Z19" s="113">
        <v>3</v>
      </c>
      <c r="AA19" s="93">
        <f t="shared" si="16"/>
        <v>39.909538379672746</v>
      </c>
      <c r="AB19" s="34">
        <f t="shared" si="17"/>
        <v>4.411764705882353</v>
      </c>
      <c r="AC19" s="107"/>
      <c r="AD19" s="140" t="s">
        <v>13</v>
      </c>
      <c r="AE19" s="153">
        <v>7517</v>
      </c>
    </row>
    <row r="20" spans="1:31" ht="22.5" customHeight="1" thickBot="1">
      <c r="A20" s="6" t="s">
        <v>5</v>
      </c>
      <c r="B20" s="27">
        <f>SUM(B21:B23)</f>
        <v>384</v>
      </c>
      <c r="C20" s="38">
        <f t="shared" si="0"/>
        <v>1061.4185416551495</v>
      </c>
      <c r="D20" s="38">
        <f t="shared" si="1"/>
        <v>100</v>
      </c>
      <c r="E20" s="28">
        <f>SUM(E21:E23)</f>
        <v>76</v>
      </c>
      <c r="F20" s="38">
        <f t="shared" si="2"/>
        <v>210.07241970258167</v>
      </c>
      <c r="G20" s="38">
        <f t="shared" si="3"/>
        <v>19.791666666666664</v>
      </c>
      <c r="H20" s="28">
        <f>SUM(H21:H23)</f>
        <v>33</v>
      </c>
      <c r="I20" s="38">
        <f t="shared" si="4"/>
        <v>91.21565592348941</v>
      </c>
      <c r="J20" s="38">
        <f t="shared" si="5"/>
        <v>8.59375</v>
      </c>
      <c r="K20" s="28">
        <f>SUM(K21:K23)</f>
        <v>2</v>
      </c>
      <c r="L20" s="38">
        <f t="shared" si="6"/>
        <v>5.528221571120571</v>
      </c>
      <c r="M20" s="38">
        <f t="shared" si="7"/>
        <v>0.5208333333333333</v>
      </c>
      <c r="N20" s="28">
        <f>SUM(N21:N23)</f>
        <v>12</v>
      </c>
      <c r="O20" s="38">
        <f t="shared" si="8"/>
        <v>33.16932942672342</v>
      </c>
      <c r="P20" s="38">
        <f t="shared" si="9"/>
        <v>3.125</v>
      </c>
      <c r="Q20" s="28">
        <f>SUM(Q21:Q23)</f>
        <v>19</v>
      </c>
      <c r="R20" s="38">
        <f t="shared" si="10"/>
        <v>52.51810492564542</v>
      </c>
      <c r="S20" s="38">
        <f t="shared" si="11"/>
        <v>4.947916666666666</v>
      </c>
      <c r="T20" s="28">
        <f>SUM(T21:T23)</f>
        <v>66</v>
      </c>
      <c r="U20" s="38">
        <f t="shared" si="12"/>
        <v>182.43131184697882</v>
      </c>
      <c r="V20" s="38">
        <f t="shared" si="13"/>
        <v>17.1875</v>
      </c>
      <c r="W20" s="28">
        <f>SUM(W21:W23)</f>
        <v>11</v>
      </c>
      <c r="X20" s="38">
        <f t="shared" si="14"/>
        <v>30.405218641163138</v>
      </c>
      <c r="Y20" s="38">
        <f t="shared" si="15"/>
        <v>2.864583333333333</v>
      </c>
      <c r="Z20" s="28">
        <f>SUM(Z21:Z23)</f>
        <v>4</v>
      </c>
      <c r="AA20" s="96">
        <f t="shared" si="16"/>
        <v>11.056443142241141</v>
      </c>
      <c r="AB20" s="42">
        <f t="shared" si="17"/>
        <v>1.0416666666666665</v>
      </c>
      <c r="AC20" s="107"/>
      <c r="AD20" s="143" t="s">
        <v>5</v>
      </c>
      <c r="AE20" s="117">
        <v>36178</v>
      </c>
    </row>
    <row r="21" spans="1:31" ht="22.5" customHeight="1">
      <c r="A21" s="3" t="s">
        <v>14</v>
      </c>
      <c r="B21" s="118">
        <v>150</v>
      </c>
      <c r="C21" s="39">
        <f t="shared" si="0"/>
        <v>1305.1422605063951</v>
      </c>
      <c r="D21" s="39">
        <f t="shared" si="1"/>
        <v>100</v>
      </c>
      <c r="E21" s="29">
        <v>28</v>
      </c>
      <c r="F21" s="39">
        <f t="shared" si="2"/>
        <v>243.62655529452712</v>
      </c>
      <c r="G21" s="39">
        <f t="shared" si="3"/>
        <v>18.666666666666668</v>
      </c>
      <c r="H21" s="29">
        <v>11</v>
      </c>
      <c r="I21" s="39">
        <f t="shared" si="4"/>
        <v>95.71043243713565</v>
      </c>
      <c r="J21" s="39">
        <f t="shared" si="5"/>
        <v>7.333333333333333</v>
      </c>
      <c r="K21" s="29">
        <v>1</v>
      </c>
      <c r="L21" s="39">
        <f t="shared" si="6"/>
        <v>8.700948403375968</v>
      </c>
      <c r="M21" s="39">
        <f t="shared" si="7"/>
        <v>0.6666666666666667</v>
      </c>
      <c r="N21" s="29">
        <v>6</v>
      </c>
      <c r="O21" s="39">
        <f t="shared" si="8"/>
        <v>52.20569042025581</v>
      </c>
      <c r="P21" s="39">
        <f t="shared" si="9"/>
        <v>4</v>
      </c>
      <c r="Q21" s="29">
        <v>4</v>
      </c>
      <c r="R21" s="39">
        <f t="shared" si="10"/>
        <v>34.80379361350387</v>
      </c>
      <c r="S21" s="39">
        <f t="shared" si="11"/>
        <v>2.666666666666667</v>
      </c>
      <c r="T21" s="29">
        <v>31</v>
      </c>
      <c r="U21" s="39">
        <f t="shared" si="12"/>
        <v>269.729400504655</v>
      </c>
      <c r="V21" s="39">
        <f t="shared" si="13"/>
        <v>20.666666666666668</v>
      </c>
      <c r="W21" s="29">
        <v>5</v>
      </c>
      <c r="X21" s="39">
        <f t="shared" si="14"/>
        <v>43.50474201687984</v>
      </c>
      <c r="Y21" s="39">
        <f t="shared" si="15"/>
        <v>3.3333333333333335</v>
      </c>
      <c r="Z21" s="29">
        <v>4</v>
      </c>
      <c r="AA21" s="91">
        <f t="shared" si="16"/>
        <v>34.80379361350387</v>
      </c>
      <c r="AB21" s="43">
        <f t="shared" si="17"/>
        <v>2.666666666666667</v>
      </c>
      <c r="AC21" s="107"/>
      <c r="AD21" s="138" t="s">
        <v>14</v>
      </c>
      <c r="AE21" s="152">
        <v>11493</v>
      </c>
    </row>
    <row r="22" spans="1:31" ht="22.5" customHeight="1">
      <c r="A22" s="4" t="s">
        <v>15</v>
      </c>
      <c r="B22" s="121">
        <v>123</v>
      </c>
      <c r="C22" s="40">
        <f t="shared" si="0"/>
        <v>1026.7968945654895</v>
      </c>
      <c r="D22" s="40">
        <f t="shared" si="1"/>
        <v>100</v>
      </c>
      <c r="E22" s="26">
        <v>21</v>
      </c>
      <c r="F22" s="40">
        <f t="shared" si="2"/>
        <v>175.3067868770348</v>
      </c>
      <c r="G22" s="40">
        <f t="shared" si="3"/>
        <v>17.073170731707318</v>
      </c>
      <c r="H22" s="26">
        <v>10</v>
      </c>
      <c r="I22" s="40">
        <f t="shared" si="4"/>
        <v>83.47942232239753</v>
      </c>
      <c r="J22" s="40">
        <f t="shared" si="5"/>
        <v>8.130081300813007</v>
      </c>
      <c r="K22" s="26">
        <v>0</v>
      </c>
      <c r="L22" s="40">
        <f t="shared" si="6"/>
        <v>0</v>
      </c>
      <c r="M22" s="40">
        <f t="shared" si="7"/>
        <v>0</v>
      </c>
      <c r="N22" s="26">
        <v>4</v>
      </c>
      <c r="O22" s="40">
        <f t="shared" si="8"/>
        <v>33.39176892895901</v>
      </c>
      <c r="P22" s="40">
        <f t="shared" si="9"/>
        <v>3.2520325203252036</v>
      </c>
      <c r="Q22" s="26">
        <v>6</v>
      </c>
      <c r="R22" s="40">
        <f t="shared" si="10"/>
        <v>50.087653393438515</v>
      </c>
      <c r="S22" s="40">
        <f t="shared" si="11"/>
        <v>4.878048780487805</v>
      </c>
      <c r="T22" s="26">
        <v>17</v>
      </c>
      <c r="U22" s="40">
        <f t="shared" si="12"/>
        <v>141.9150179480758</v>
      </c>
      <c r="V22" s="40">
        <f t="shared" si="13"/>
        <v>13.821138211382115</v>
      </c>
      <c r="W22" s="26">
        <v>4</v>
      </c>
      <c r="X22" s="40">
        <f t="shared" si="14"/>
        <v>33.39176892895901</v>
      </c>
      <c r="Y22" s="40">
        <f t="shared" si="15"/>
        <v>3.2520325203252036</v>
      </c>
      <c r="Z22" s="26">
        <v>0</v>
      </c>
      <c r="AA22" s="92">
        <f t="shared" si="16"/>
        <v>0</v>
      </c>
      <c r="AB22" s="37">
        <f t="shared" si="17"/>
        <v>0</v>
      </c>
      <c r="AC22" s="107"/>
      <c r="AD22" s="140" t="s">
        <v>15</v>
      </c>
      <c r="AE22" s="153">
        <v>11979</v>
      </c>
    </row>
    <row r="23" spans="1:31" ht="22.5" customHeight="1" thickBot="1">
      <c r="A23" s="7" t="s">
        <v>16</v>
      </c>
      <c r="B23" s="125">
        <v>111</v>
      </c>
      <c r="C23" s="41">
        <f t="shared" si="0"/>
        <v>873.6030221942389</v>
      </c>
      <c r="D23" s="41">
        <f t="shared" si="1"/>
        <v>100</v>
      </c>
      <c r="E23" s="126">
        <v>27</v>
      </c>
      <c r="F23" s="41">
        <f t="shared" si="2"/>
        <v>212.49803242562572</v>
      </c>
      <c r="G23" s="41">
        <f t="shared" si="3"/>
        <v>24.324324324324326</v>
      </c>
      <c r="H23" s="126">
        <v>12</v>
      </c>
      <c r="I23" s="41">
        <f t="shared" si="4"/>
        <v>94.44356996694475</v>
      </c>
      <c r="J23" s="41">
        <f t="shared" si="5"/>
        <v>10.81081081081081</v>
      </c>
      <c r="K23" s="126">
        <v>1</v>
      </c>
      <c r="L23" s="24">
        <f t="shared" si="6"/>
        <v>7.870297497245396</v>
      </c>
      <c r="M23" s="24">
        <f t="shared" si="7"/>
        <v>0.9009009009009009</v>
      </c>
      <c r="N23" s="126">
        <v>2</v>
      </c>
      <c r="O23" s="41">
        <f t="shared" si="8"/>
        <v>15.740594994490792</v>
      </c>
      <c r="P23" s="41">
        <f t="shared" si="9"/>
        <v>1.8018018018018018</v>
      </c>
      <c r="Q23" s="126">
        <v>9</v>
      </c>
      <c r="R23" s="41">
        <f t="shared" si="10"/>
        <v>70.83267747520857</v>
      </c>
      <c r="S23" s="41">
        <f t="shared" si="11"/>
        <v>8.108108108108109</v>
      </c>
      <c r="T23" s="126">
        <v>18</v>
      </c>
      <c r="U23" s="41">
        <f t="shared" si="12"/>
        <v>141.66535495041714</v>
      </c>
      <c r="V23" s="41">
        <f t="shared" si="13"/>
        <v>16.216216216216218</v>
      </c>
      <c r="W23" s="126">
        <v>2</v>
      </c>
      <c r="X23" s="41">
        <f t="shared" si="14"/>
        <v>15.740594994490792</v>
      </c>
      <c r="Y23" s="41">
        <f t="shared" si="15"/>
        <v>1.8018018018018018</v>
      </c>
      <c r="Z23" s="126">
        <v>0</v>
      </c>
      <c r="AA23" s="94">
        <f t="shared" si="16"/>
        <v>0</v>
      </c>
      <c r="AB23" s="44">
        <f t="shared" si="17"/>
        <v>0</v>
      </c>
      <c r="AC23" s="107"/>
      <c r="AD23" s="145" t="s">
        <v>16</v>
      </c>
      <c r="AE23" s="154">
        <v>12706</v>
      </c>
    </row>
    <row r="24" spans="1:31" ht="14.25" customHeight="1">
      <c r="A24" s="1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</row>
    <row r="25" spans="1:31" ht="13.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ht="13.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</row>
    <row r="27" spans="1:31" ht="17.25">
      <c r="A27" s="2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30" t="str">
        <f>AB3</f>
        <v>    （平成２６年）</v>
      </c>
      <c r="Z27" s="15"/>
      <c r="AB27" s="30"/>
      <c r="AC27" s="107"/>
      <c r="AD27" s="107"/>
      <c r="AE27" s="107"/>
    </row>
    <row r="28" spans="1:31" ht="14.25" thickBo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</row>
    <row r="29" spans="1:31" s="12" customFormat="1" ht="39.75" customHeight="1">
      <c r="A29" s="187"/>
      <c r="B29" s="179" t="s">
        <v>31</v>
      </c>
      <c r="C29" s="160"/>
      <c r="D29" s="161"/>
      <c r="E29" s="159" t="s">
        <v>32</v>
      </c>
      <c r="F29" s="160"/>
      <c r="G29" s="161"/>
      <c r="H29" s="159" t="s">
        <v>33</v>
      </c>
      <c r="I29" s="160"/>
      <c r="J29" s="161"/>
      <c r="K29" s="159" t="s">
        <v>34</v>
      </c>
      <c r="L29" s="160"/>
      <c r="M29" s="161"/>
      <c r="N29" s="159" t="s">
        <v>35</v>
      </c>
      <c r="O29" s="160"/>
      <c r="P29" s="161"/>
      <c r="Q29" s="159" t="s">
        <v>36</v>
      </c>
      <c r="R29" s="160"/>
      <c r="S29" s="161"/>
      <c r="T29" s="159" t="s">
        <v>37</v>
      </c>
      <c r="U29" s="160"/>
      <c r="V29" s="161"/>
      <c r="W29" s="159" t="s">
        <v>38</v>
      </c>
      <c r="X29" s="160"/>
      <c r="Y29" s="162"/>
      <c r="Z29" s="192"/>
      <c r="AA29" s="192"/>
      <c r="AB29" s="105"/>
      <c r="AC29" s="11"/>
      <c r="AD29" s="11"/>
      <c r="AE29" s="11"/>
    </row>
    <row r="30" spans="1:31" s="12" customFormat="1" ht="19.5" customHeight="1" thickBot="1">
      <c r="A30" s="189"/>
      <c r="B30" s="13" t="s">
        <v>29</v>
      </c>
      <c r="C30" s="14" t="s">
        <v>30</v>
      </c>
      <c r="D30" s="76" t="s">
        <v>42</v>
      </c>
      <c r="E30" s="14" t="s">
        <v>29</v>
      </c>
      <c r="F30" s="14" t="s">
        <v>30</v>
      </c>
      <c r="G30" s="76" t="s">
        <v>42</v>
      </c>
      <c r="H30" s="14" t="s">
        <v>29</v>
      </c>
      <c r="I30" s="14" t="s">
        <v>30</v>
      </c>
      <c r="J30" s="76" t="s">
        <v>42</v>
      </c>
      <c r="K30" s="14" t="s">
        <v>29</v>
      </c>
      <c r="L30" s="14" t="s">
        <v>30</v>
      </c>
      <c r="M30" s="76" t="s">
        <v>42</v>
      </c>
      <c r="N30" s="14" t="s">
        <v>29</v>
      </c>
      <c r="O30" s="14" t="s">
        <v>30</v>
      </c>
      <c r="P30" s="76" t="s">
        <v>42</v>
      </c>
      <c r="Q30" s="14" t="s">
        <v>29</v>
      </c>
      <c r="R30" s="14" t="s">
        <v>30</v>
      </c>
      <c r="S30" s="76" t="s">
        <v>42</v>
      </c>
      <c r="T30" s="14" t="s">
        <v>29</v>
      </c>
      <c r="U30" s="14" t="s">
        <v>30</v>
      </c>
      <c r="V30" s="76" t="s">
        <v>42</v>
      </c>
      <c r="W30" s="14" t="s">
        <v>29</v>
      </c>
      <c r="X30" s="69" t="s">
        <v>30</v>
      </c>
      <c r="Y30" s="89" t="s">
        <v>42</v>
      </c>
      <c r="Z30" s="105"/>
      <c r="AA30" s="105"/>
      <c r="AB30" s="105"/>
      <c r="AC30" s="11"/>
      <c r="AD30" s="11"/>
      <c r="AE30" s="11"/>
    </row>
    <row r="31" spans="1:31" ht="22.5" customHeight="1">
      <c r="A31" s="8" t="s">
        <v>2</v>
      </c>
      <c r="B31" s="155">
        <v>54870</v>
      </c>
      <c r="C31" s="31">
        <v>85.2</v>
      </c>
      <c r="D31" s="31">
        <f>B31/$B8*100</f>
        <v>8.955881632852924</v>
      </c>
      <c r="E31" s="156">
        <v>16467</v>
      </c>
      <c r="F31" s="31">
        <v>25.6</v>
      </c>
      <c r="G31" s="31">
        <f>E31/$B8*100</f>
        <v>2.687743809881339</v>
      </c>
      <c r="H31" s="156">
        <v>57073</v>
      </c>
      <c r="I31" s="31">
        <v>88.6</v>
      </c>
      <c r="J31" s="31">
        <f>H31/$B8*100</f>
        <v>9.315455302201837</v>
      </c>
      <c r="K31" s="156">
        <v>7542</v>
      </c>
      <c r="L31" s="31">
        <v>11.7</v>
      </c>
      <c r="M31" s="31">
        <f>K31/$B8*100</f>
        <v>1.231005272006137</v>
      </c>
      <c r="N31" s="156">
        <v>5661</v>
      </c>
      <c r="O31" s="31">
        <v>8.8</v>
      </c>
      <c r="P31" s="31">
        <f>N31/$B8*100</f>
        <v>0.9239884440236995</v>
      </c>
      <c r="Q31" s="156">
        <v>12841</v>
      </c>
      <c r="R31" s="31">
        <v>19.9</v>
      </c>
      <c r="S31" s="31">
        <f>Q31/$B8*100</f>
        <v>2.09590807449361</v>
      </c>
      <c r="T31" s="156">
        <v>6404</v>
      </c>
      <c r="U31" s="31">
        <v>9.9</v>
      </c>
      <c r="V31" s="31">
        <f>T31/$B8*100</f>
        <v>1.0452609071767835</v>
      </c>
      <c r="W31" s="156">
        <v>849</v>
      </c>
      <c r="X31" s="31">
        <v>1.3</v>
      </c>
      <c r="Y31" s="35">
        <f>W31/$B8*100</f>
        <v>0.1385737836029184</v>
      </c>
      <c r="Z31" s="77"/>
      <c r="AA31" s="73"/>
      <c r="AB31" s="73"/>
      <c r="AC31" s="107"/>
      <c r="AD31" s="107"/>
      <c r="AE31" s="107"/>
    </row>
    <row r="32" spans="1:31" ht="22.5" customHeight="1" thickBot="1">
      <c r="A32" s="5" t="s">
        <v>3</v>
      </c>
      <c r="B32" s="111">
        <v>826</v>
      </c>
      <c r="C32" s="39">
        <f>B32/$AE9*100000</f>
        <v>79.80676328502416</v>
      </c>
      <c r="D32" s="32">
        <f>B32/$B9*100</f>
        <v>7.94078061911171</v>
      </c>
      <c r="E32" s="16">
        <v>331</v>
      </c>
      <c r="F32" s="39">
        <f>E32/$AE9*100000</f>
        <v>31.980676328502415</v>
      </c>
      <c r="G32" s="32">
        <f>E32/$B9*100</f>
        <v>3.1820803691597765</v>
      </c>
      <c r="H32" s="16">
        <v>1111</v>
      </c>
      <c r="I32" s="39">
        <f>H32/$AE9*100000</f>
        <v>107.34299516908213</v>
      </c>
      <c r="J32" s="32">
        <f>H32/$B9*100</f>
        <v>10.680638338781003</v>
      </c>
      <c r="K32" s="16">
        <v>138</v>
      </c>
      <c r="L32" s="39">
        <f>K32/$AE9*100000</f>
        <v>13.333333333333334</v>
      </c>
      <c r="M32" s="32">
        <f>K32/$B9*100</f>
        <v>1.3266679484714479</v>
      </c>
      <c r="N32" s="16">
        <v>76</v>
      </c>
      <c r="O32" s="39">
        <f>N32/$AE9*100000</f>
        <v>7.342995169082126</v>
      </c>
      <c r="P32" s="32">
        <f>N32/$B9*100</f>
        <v>0.7306287252451452</v>
      </c>
      <c r="Q32" s="16">
        <v>223</v>
      </c>
      <c r="R32" s="39">
        <f>Q32/$AE9*100000</f>
        <v>21.545893719806763</v>
      </c>
      <c r="S32" s="32">
        <f>Q32/$B9*100</f>
        <v>2.1438184964429916</v>
      </c>
      <c r="T32" s="16">
        <v>104</v>
      </c>
      <c r="U32" s="39">
        <f aca="true" t="shared" si="18" ref="U32:U46">T32/$AE9*100000</f>
        <v>10.048309178743962</v>
      </c>
      <c r="V32" s="32">
        <f>T32/$B9*100</f>
        <v>0.9998077292828302</v>
      </c>
      <c r="W32" s="16">
        <v>11</v>
      </c>
      <c r="X32" s="39">
        <f>W32/$AE9*100000</f>
        <v>1.0628019323671496</v>
      </c>
      <c r="Y32" s="36">
        <f>W32/$B9*100</f>
        <v>0.10574889444337629</v>
      </c>
      <c r="Z32" s="78"/>
      <c r="AA32" s="73"/>
      <c r="AB32" s="73"/>
      <c r="AC32" s="107"/>
      <c r="AD32" s="107"/>
      <c r="AE32" s="107"/>
    </row>
    <row r="33" spans="1:31" ht="22.5" customHeight="1" thickBot="1">
      <c r="A33" s="9" t="s">
        <v>4</v>
      </c>
      <c r="B33" s="17">
        <f>B34+B43</f>
        <v>179</v>
      </c>
      <c r="C33" s="45">
        <f aca="true" t="shared" si="19" ref="C33:C46">B33/$AE10*100000</f>
        <v>92.71104711689361</v>
      </c>
      <c r="D33" s="45">
        <f aca="true" t="shared" si="20" ref="D33:D46">B33/$B10*100</f>
        <v>9.063291139240507</v>
      </c>
      <c r="E33" s="18">
        <f>E34+E43</f>
        <v>55</v>
      </c>
      <c r="F33" s="45">
        <f aca="true" t="shared" si="21" ref="F33:F46">E33/$AE10*100000</f>
        <v>28.48663458898966</v>
      </c>
      <c r="G33" s="45">
        <f aca="true" t="shared" si="22" ref="G33:G46">E33/$B10*100</f>
        <v>2.7848101265822782</v>
      </c>
      <c r="H33" s="18">
        <f>H34+H43</f>
        <v>217</v>
      </c>
      <c r="I33" s="45">
        <f aca="true" t="shared" si="23" ref="I33:I46">H33/$AE10*100000</f>
        <v>112.39272192383191</v>
      </c>
      <c r="J33" s="45">
        <f aca="true" t="shared" si="24" ref="J33:J46">H33/$B10*100</f>
        <v>10.987341772151899</v>
      </c>
      <c r="K33" s="18">
        <f>K34+K43</f>
        <v>15</v>
      </c>
      <c r="L33" s="45">
        <f aca="true" t="shared" si="25" ref="L33:L46">K33/$AE10*100000</f>
        <v>7.769082160633543</v>
      </c>
      <c r="M33" s="45">
        <f aca="true" t="shared" si="26" ref="M33:M46">K33/$B10*100</f>
        <v>0.7594936708860759</v>
      </c>
      <c r="N33" s="18">
        <f>N34+N43</f>
        <v>17</v>
      </c>
      <c r="O33" s="45">
        <f aca="true" t="shared" si="27" ref="O33:O46">N33/$AE10*100000</f>
        <v>8.804959782051348</v>
      </c>
      <c r="P33" s="45">
        <f aca="true" t="shared" si="28" ref="P33:P46">N33/$B10*100</f>
        <v>0.8607594936708861</v>
      </c>
      <c r="Q33" s="18">
        <f>Q34+Q43</f>
        <v>36</v>
      </c>
      <c r="R33" s="45">
        <f aca="true" t="shared" si="29" ref="R33:R46">Q33/$AE10*100000</f>
        <v>18.6457971855205</v>
      </c>
      <c r="S33" s="45">
        <f aca="true" t="shared" si="30" ref="S33:S46">Q33/$B10*100</f>
        <v>1.8227848101265824</v>
      </c>
      <c r="T33" s="18">
        <f>T34+T43</f>
        <v>16</v>
      </c>
      <c r="U33" s="45">
        <f t="shared" si="18"/>
        <v>8.287020971342445</v>
      </c>
      <c r="V33" s="45">
        <f aca="true" t="shared" si="31" ref="V33:V46">T33/$B10*100</f>
        <v>0.8101265822784811</v>
      </c>
      <c r="W33" s="18">
        <f>W34+W43</f>
        <v>2</v>
      </c>
      <c r="X33" s="45">
        <f aca="true" t="shared" si="32" ref="X33:X46">W33/$AE10*100000</f>
        <v>1.0358776214178056</v>
      </c>
      <c r="Y33" s="47">
        <f aca="true" t="shared" si="33" ref="Y33:Y46">W33/$B10*100</f>
        <v>0.10126582278481014</v>
      </c>
      <c r="Z33" s="80"/>
      <c r="AA33" s="73"/>
      <c r="AB33" s="73"/>
      <c r="AC33" s="107"/>
      <c r="AD33" s="107"/>
      <c r="AE33" s="107"/>
    </row>
    <row r="34" spans="1:31" ht="22.5" customHeight="1" thickBot="1">
      <c r="A34" s="10" t="s">
        <v>5</v>
      </c>
      <c r="B34" s="19">
        <f>SUM(B35:B42)</f>
        <v>147</v>
      </c>
      <c r="C34" s="46">
        <f t="shared" si="19"/>
        <v>93.69323432869116</v>
      </c>
      <c r="D34" s="46">
        <f t="shared" si="20"/>
        <v>9.239472030169704</v>
      </c>
      <c r="E34" s="20">
        <f>SUM(E35:E42)</f>
        <v>45</v>
      </c>
      <c r="F34" s="46">
        <f t="shared" si="21"/>
        <v>28.681602345517707</v>
      </c>
      <c r="G34" s="46">
        <f t="shared" si="22"/>
        <v>2.828409805153991</v>
      </c>
      <c r="H34" s="20">
        <f>SUM(H35:H42)</f>
        <v>155</v>
      </c>
      <c r="I34" s="46">
        <f t="shared" si="23"/>
        <v>98.79218585678319</v>
      </c>
      <c r="J34" s="46">
        <f t="shared" si="24"/>
        <v>9.742300439974859</v>
      </c>
      <c r="K34" s="20">
        <f>SUM(K35:K42)</f>
        <v>12</v>
      </c>
      <c r="L34" s="46">
        <f t="shared" si="25"/>
        <v>7.648427292138054</v>
      </c>
      <c r="M34" s="46">
        <f t="shared" si="26"/>
        <v>0.754242614707731</v>
      </c>
      <c r="N34" s="20">
        <f>SUM(N35:N42)</f>
        <v>11</v>
      </c>
      <c r="O34" s="46">
        <f t="shared" si="27"/>
        <v>7.01105835112655</v>
      </c>
      <c r="P34" s="46">
        <f t="shared" si="28"/>
        <v>0.6913890634820867</v>
      </c>
      <c r="Q34" s="20">
        <f>SUM(Q35:Q42)</f>
        <v>28</v>
      </c>
      <c r="R34" s="46">
        <f t="shared" si="29"/>
        <v>17.846330348322127</v>
      </c>
      <c r="S34" s="46">
        <f t="shared" si="30"/>
        <v>1.759899434318039</v>
      </c>
      <c r="T34" s="20">
        <f>SUM(T35:T42)</f>
        <v>13</v>
      </c>
      <c r="U34" s="46">
        <f t="shared" si="18"/>
        <v>8.28579623314956</v>
      </c>
      <c r="V34" s="46">
        <f t="shared" si="31"/>
        <v>0.8170961659333752</v>
      </c>
      <c r="W34" s="20">
        <f>SUM(W35:W42)</f>
        <v>1</v>
      </c>
      <c r="X34" s="46">
        <f t="shared" si="32"/>
        <v>0.6373689410115044</v>
      </c>
      <c r="Y34" s="48">
        <f t="shared" si="33"/>
        <v>0.06285355122564425</v>
      </c>
      <c r="Z34" s="80"/>
      <c r="AA34" s="73"/>
      <c r="AB34" s="73"/>
      <c r="AC34" s="107"/>
      <c r="AD34" s="107"/>
      <c r="AE34" s="107"/>
    </row>
    <row r="35" spans="1:31" ht="22.5" customHeight="1">
      <c r="A35" s="3" t="s">
        <v>6</v>
      </c>
      <c r="B35" s="131">
        <v>78</v>
      </c>
      <c r="C35" s="39">
        <f t="shared" si="19"/>
        <v>94.66249180805359</v>
      </c>
      <c r="D35" s="91">
        <f t="shared" si="20"/>
        <v>9.923664122137405</v>
      </c>
      <c r="E35" s="21">
        <v>22</v>
      </c>
      <c r="F35" s="39">
        <f t="shared" si="21"/>
        <v>26.6996771766305</v>
      </c>
      <c r="G35" s="91">
        <f t="shared" si="22"/>
        <v>2.7989821882951653</v>
      </c>
      <c r="H35" s="21">
        <v>81</v>
      </c>
      <c r="I35" s="39">
        <f t="shared" si="23"/>
        <v>98.30335687759411</v>
      </c>
      <c r="J35" s="91">
        <f t="shared" si="24"/>
        <v>10.305343511450381</v>
      </c>
      <c r="K35" s="21">
        <v>1</v>
      </c>
      <c r="L35" s="39">
        <f t="shared" si="25"/>
        <v>1.2136216898468408</v>
      </c>
      <c r="M35" s="91">
        <f t="shared" si="26"/>
        <v>0.1272264631043257</v>
      </c>
      <c r="N35" s="21">
        <v>4</v>
      </c>
      <c r="O35" s="39">
        <f t="shared" si="27"/>
        <v>4.854486759387363</v>
      </c>
      <c r="P35" s="91">
        <f t="shared" si="28"/>
        <v>0.5089058524173028</v>
      </c>
      <c r="Q35" s="21">
        <v>15</v>
      </c>
      <c r="R35" s="39">
        <f t="shared" si="29"/>
        <v>18.204325347702614</v>
      </c>
      <c r="S35" s="91">
        <f t="shared" si="30"/>
        <v>1.9083969465648856</v>
      </c>
      <c r="T35" s="21">
        <v>8</v>
      </c>
      <c r="U35" s="39">
        <f t="shared" si="18"/>
        <v>9.708973518774727</v>
      </c>
      <c r="V35" s="39">
        <f t="shared" si="31"/>
        <v>1.0178117048346056</v>
      </c>
      <c r="W35" s="21">
        <v>0</v>
      </c>
      <c r="X35" s="39">
        <f t="shared" si="32"/>
        <v>0</v>
      </c>
      <c r="Y35" s="43">
        <f t="shared" si="33"/>
        <v>0</v>
      </c>
      <c r="Z35" s="78"/>
      <c r="AA35" s="73"/>
      <c r="AB35" s="73"/>
      <c r="AC35" s="107"/>
      <c r="AD35" s="107"/>
      <c r="AE35" s="107"/>
    </row>
    <row r="36" spans="1:31" ht="22.5" customHeight="1">
      <c r="A36" s="4" t="s">
        <v>17</v>
      </c>
      <c r="B36" s="132">
        <v>25</v>
      </c>
      <c r="C36" s="40">
        <f t="shared" si="19"/>
        <v>135.7441494271597</v>
      </c>
      <c r="D36" s="92">
        <f t="shared" si="20"/>
        <v>12.376237623762377</v>
      </c>
      <c r="E36" s="22">
        <v>5</v>
      </c>
      <c r="F36" s="40">
        <f t="shared" si="21"/>
        <v>27.14882988543194</v>
      </c>
      <c r="G36" s="92">
        <f t="shared" si="22"/>
        <v>2.4752475247524752</v>
      </c>
      <c r="H36" s="22">
        <v>14</v>
      </c>
      <c r="I36" s="40">
        <f t="shared" si="23"/>
        <v>76.01672367920942</v>
      </c>
      <c r="J36" s="92">
        <f t="shared" si="24"/>
        <v>6.9306930693069315</v>
      </c>
      <c r="K36" s="22">
        <v>0</v>
      </c>
      <c r="L36" s="40">
        <f t="shared" si="25"/>
        <v>0</v>
      </c>
      <c r="M36" s="92">
        <f t="shared" si="26"/>
        <v>0</v>
      </c>
      <c r="N36" s="22">
        <v>2</v>
      </c>
      <c r="O36" s="40">
        <f t="shared" si="27"/>
        <v>10.859531954172775</v>
      </c>
      <c r="P36" s="92">
        <f t="shared" si="28"/>
        <v>0.9900990099009901</v>
      </c>
      <c r="Q36" s="22">
        <v>1</v>
      </c>
      <c r="R36" s="40">
        <f t="shared" si="29"/>
        <v>5.4297659770863875</v>
      </c>
      <c r="S36" s="92">
        <f t="shared" si="30"/>
        <v>0.49504950495049505</v>
      </c>
      <c r="T36" s="22">
        <v>2</v>
      </c>
      <c r="U36" s="40">
        <f t="shared" si="18"/>
        <v>10.859531954172775</v>
      </c>
      <c r="V36" s="40">
        <f t="shared" si="31"/>
        <v>0.9900990099009901</v>
      </c>
      <c r="W36" s="22">
        <v>0</v>
      </c>
      <c r="X36" s="40">
        <f t="shared" si="32"/>
        <v>0</v>
      </c>
      <c r="Y36" s="37">
        <f t="shared" si="33"/>
        <v>0</v>
      </c>
      <c r="Z36" s="78"/>
      <c r="AA36" s="73"/>
      <c r="AB36" s="73"/>
      <c r="AC36" s="107"/>
      <c r="AD36" s="107"/>
      <c r="AE36" s="107"/>
    </row>
    <row r="37" spans="1:31" ht="22.5" customHeight="1">
      <c r="A37" s="4" t="s">
        <v>8</v>
      </c>
      <c r="B37" s="132">
        <v>24</v>
      </c>
      <c r="C37" s="40">
        <f t="shared" si="19"/>
        <v>156.5251418509098</v>
      </c>
      <c r="D37" s="92">
        <f t="shared" si="20"/>
        <v>11.428571428571429</v>
      </c>
      <c r="E37" s="22">
        <v>7</v>
      </c>
      <c r="F37" s="40">
        <f t="shared" si="21"/>
        <v>45.653166373182025</v>
      </c>
      <c r="G37" s="92">
        <f t="shared" si="22"/>
        <v>3.3333333333333335</v>
      </c>
      <c r="H37" s="22">
        <v>14</v>
      </c>
      <c r="I37" s="40">
        <f t="shared" si="23"/>
        <v>91.30633274636405</v>
      </c>
      <c r="J37" s="92">
        <f t="shared" si="24"/>
        <v>6.666666666666667</v>
      </c>
      <c r="K37" s="22">
        <v>6</v>
      </c>
      <c r="L37" s="40">
        <f t="shared" si="25"/>
        <v>39.13128546272745</v>
      </c>
      <c r="M37" s="92">
        <f t="shared" si="26"/>
        <v>2.857142857142857</v>
      </c>
      <c r="N37" s="22">
        <v>0</v>
      </c>
      <c r="O37" s="40">
        <f t="shared" si="27"/>
        <v>0</v>
      </c>
      <c r="P37" s="92">
        <f t="shared" si="28"/>
        <v>0</v>
      </c>
      <c r="Q37" s="22">
        <v>6</v>
      </c>
      <c r="R37" s="40">
        <f t="shared" si="29"/>
        <v>39.13128546272745</v>
      </c>
      <c r="S37" s="92">
        <f t="shared" si="30"/>
        <v>2.857142857142857</v>
      </c>
      <c r="T37" s="22">
        <v>2</v>
      </c>
      <c r="U37" s="40">
        <f t="shared" si="18"/>
        <v>13.043761820909152</v>
      </c>
      <c r="V37" s="40">
        <f t="shared" si="31"/>
        <v>0.9523809523809524</v>
      </c>
      <c r="W37" s="22">
        <v>0</v>
      </c>
      <c r="X37" s="40">
        <f t="shared" si="32"/>
        <v>0</v>
      </c>
      <c r="Y37" s="37">
        <f t="shared" si="33"/>
        <v>0</v>
      </c>
      <c r="Z37" s="78"/>
      <c r="AA37" s="73"/>
      <c r="AB37" s="73"/>
      <c r="AC37" s="107"/>
      <c r="AD37" s="107"/>
      <c r="AE37" s="107"/>
    </row>
    <row r="38" spans="1:31" ht="22.5" customHeight="1">
      <c r="A38" s="4" t="s">
        <v>9</v>
      </c>
      <c r="B38" s="132">
        <v>9</v>
      </c>
      <c r="C38" s="40">
        <f t="shared" si="19"/>
        <v>62.5130235465722</v>
      </c>
      <c r="D38" s="92">
        <f t="shared" si="20"/>
        <v>7.03125</v>
      </c>
      <c r="E38" s="22">
        <v>4</v>
      </c>
      <c r="F38" s="40">
        <f t="shared" si="21"/>
        <v>27.78356602069876</v>
      </c>
      <c r="G38" s="92">
        <f t="shared" si="22"/>
        <v>3.125</v>
      </c>
      <c r="H38" s="22">
        <v>12</v>
      </c>
      <c r="I38" s="40">
        <f t="shared" si="23"/>
        <v>83.35069806209627</v>
      </c>
      <c r="J38" s="92">
        <f t="shared" si="24"/>
        <v>9.375</v>
      </c>
      <c r="K38" s="22">
        <v>2</v>
      </c>
      <c r="L38" s="40">
        <f t="shared" si="25"/>
        <v>13.89178301034938</v>
      </c>
      <c r="M38" s="92">
        <f t="shared" si="26"/>
        <v>1.5625</v>
      </c>
      <c r="N38" s="22">
        <v>0</v>
      </c>
      <c r="O38" s="40">
        <f t="shared" si="27"/>
        <v>0</v>
      </c>
      <c r="P38" s="92">
        <f t="shared" si="28"/>
        <v>0</v>
      </c>
      <c r="Q38" s="22">
        <v>3</v>
      </c>
      <c r="R38" s="40">
        <f t="shared" si="29"/>
        <v>20.837674515524068</v>
      </c>
      <c r="S38" s="92">
        <f t="shared" si="30"/>
        <v>2.34375</v>
      </c>
      <c r="T38" s="22">
        <v>1</v>
      </c>
      <c r="U38" s="40">
        <f t="shared" si="18"/>
        <v>6.94589150517469</v>
      </c>
      <c r="V38" s="40">
        <f t="shared" si="31"/>
        <v>0.78125</v>
      </c>
      <c r="W38" s="22">
        <v>1</v>
      </c>
      <c r="X38" s="40">
        <f t="shared" si="32"/>
        <v>6.94589150517469</v>
      </c>
      <c r="Y38" s="37">
        <f t="shared" si="33"/>
        <v>0.78125</v>
      </c>
      <c r="Z38" s="78"/>
      <c r="AA38" s="73"/>
      <c r="AB38" s="73"/>
      <c r="AC38" s="107"/>
      <c r="AD38" s="107"/>
      <c r="AE38" s="107"/>
    </row>
    <row r="39" spans="1:31" ht="22.5" customHeight="1">
      <c r="A39" s="4" t="s">
        <v>10</v>
      </c>
      <c r="B39" s="132">
        <v>3</v>
      </c>
      <c r="C39" s="40">
        <f t="shared" si="19"/>
        <v>77.51937984496124</v>
      </c>
      <c r="D39" s="92">
        <f t="shared" si="20"/>
        <v>4.918032786885246</v>
      </c>
      <c r="E39" s="22">
        <v>2</v>
      </c>
      <c r="F39" s="40">
        <f t="shared" si="21"/>
        <v>51.67958656330749</v>
      </c>
      <c r="G39" s="92">
        <f t="shared" si="22"/>
        <v>3.278688524590164</v>
      </c>
      <c r="H39" s="22">
        <v>9</v>
      </c>
      <c r="I39" s="40">
        <f t="shared" si="23"/>
        <v>232.5581395348837</v>
      </c>
      <c r="J39" s="92">
        <f t="shared" si="24"/>
        <v>14.754098360655737</v>
      </c>
      <c r="K39" s="22">
        <v>1</v>
      </c>
      <c r="L39" s="40">
        <f t="shared" si="25"/>
        <v>25.839793281653744</v>
      </c>
      <c r="M39" s="92">
        <f t="shared" si="26"/>
        <v>1.639344262295082</v>
      </c>
      <c r="N39" s="22">
        <v>0</v>
      </c>
      <c r="O39" s="40">
        <f t="shared" si="27"/>
        <v>0</v>
      </c>
      <c r="P39" s="92">
        <f t="shared" si="28"/>
        <v>0</v>
      </c>
      <c r="Q39" s="22">
        <v>1</v>
      </c>
      <c r="R39" s="40">
        <f t="shared" si="29"/>
        <v>25.839793281653744</v>
      </c>
      <c r="S39" s="92">
        <f t="shared" si="30"/>
        <v>1.639344262295082</v>
      </c>
      <c r="T39" s="22">
        <v>0</v>
      </c>
      <c r="U39" s="40">
        <f t="shared" si="18"/>
        <v>0</v>
      </c>
      <c r="V39" s="40">
        <f t="shared" si="31"/>
        <v>0</v>
      </c>
      <c r="W39" s="22">
        <v>0</v>
      </c>
      <c r="X39" s="40">
        <f t="shared" si="32"/>
        <v>0</v>
      </c>
      <c r="Y39" s="37">
        <f t="shared" si="33"/>
        <v>0</v>
      </c>
      <c r="Z39" s="78"/>
      <c r="AA39" s="73"/>
      <c r="AB39" s="73"/>
      <c r="AC39" s="107"/>
      <c r="AD39" s="107"/>
      <c r="AE39" s="107"/>
    </row>
    <row r="40" spans="1:31" ht="22.5" customHeight="1">
      <c r="A40" s="4" t="s">
        <v>11</v>
      </c>
      <c r="B40" s="132">
        <v>4</v>
      </c>
      <c r="C40" s="40">
        <f t="shared" si="19"/>
        <v>40.61326022946492</v>
      </c>
      <c r="D40" s="92">
        <f t="shared" si="20"/>
        <v>3.8834951456310676</v>
      </c>
      <c r="E40" s="22">
        <v>3</v>
      </c>
      <c r="F40" s="40">
        <f t="shared" si="21"/>
        <v>30.459945172098692</v>
      </c>
      <c r="G40" s="92">
        <f t="shared" si="22"/>
        <v>2.912621359223301</v>
      </c>
      <c r="H40" s="22">
        <v>15</v>
      </c>
      <c r="I40" s="40">
        <f t="shared" si="23"/>
        <v>152.29972586049345</v>
      </c>
      <c r="J40" s="92">
        <f t="shared" si="24"/>
        <v>14.563106796116504</v>
      </c>
      <c r="K40" s="22">
        <v>1</v>
      </c>
      <c r="L40" s="40">
        <f t="shared" si="25"/>
        <v>10.15331505736623</v>
      </c>
      <c r="M40" s="92">
        <f t="shared" si="26"/>
        <v>0.9708737864077669</v>
      </c>
      <c r="N40" s="22">
        <v>2</v>
      </c>
      <c r="O40" s="40">
        <f t="shared" si="27"/>
        <v>20.30663011473246</v>
      </c>
      <c r="P40" s="92">
        <f t="shared" si="28"/>
        <v>1.9417475728155338</v>
      </c>
      <c r="Q40" s="22">
        <v>1</v>
      </c>
      <c r="R40" s="40">
        <f t="shared" si="29"/>
        <v>10.15331505736623</v>
      </c>
      <c r="S40" s="92">
        <f t="shared" si="30"/>
        <v>0.9708737864077669</v>
      </c>
      <c r="T40" s="22">
        <v>0</v>
      </c>
      <c r="U40" s="40">
        <f t="shared" si="18"/>
        <v>0</v>
      </c>
      <c r="V40" s="40">
        <f t="shared" si="31"/>
        <v>0</v>
      </c>
      <c r="W40" s="22">
        <v>0</v>
      </c>
      <c r="X40" s="40">
        <f t="shared" si="32"/>
        <v>0</v>
      </c>
      <c r="Y40" s="37">
        <f t="shared" si="33"/>
        <v>0</v>
      </c>
      <c r="Z40" s="78"/>
      <c r="AA40" s="73"/>
      <c r="AB40" s="73"/>
      <c r="AC40" s="107"/>
      <c r="AD40" s="107"/>
      <c r="AE40" s="107"/>
    </row>
    <row r="41" spans="1:31" ht="22.5" customHeight="1">
      <c r="A41" s="4" t="s">
        <v>12</v>
      </c>
      <c r="B41" s="132">
        <v>3</v>
      </c>
      <c r="C41" s="40">
        <f t="shared" si="19"/>
        <v>58.66249511145874</v>
      </c>
      <c r="D41" s="92">
        <f t="shared" si="20"/>
        <v>9.090909090909092</v>
      </c>
      <c r="E41" s="22">
        <v>1</v>
      </c>
      <c r="F41" s="40">
        <f t="shared" si="21"/>
        <v>19.554165037152913</v>
      </c>
      <c r="G41" s="92">
        <f t="shared" si="22"/>
        <v>3.0303030303030303</v>
      </c>
      <c r="H41" s="22">
        <v>5</v>
      </c>
      <c r="I41" s="40">
        <f t="shared" si="23"/>
        <v>97.77082518576458</v>
      </c>
      <c r="J41" s="92">
        <f t="shared" si="24"/>
        <v>15.151515151515152</v>
      </c>
      <c r="K41" s="22">
        <v>1</v>
      </c>
      <c r="L41" s="40">
        <f t="shared" si="25"/>
        <v>19.554165037152913</v>
      </c>
      <c r="M41" s="92">
        <f t="shared" si="26"/>
        <v>3.0303030303030303</v>
      </c>
      <c r="N41" s="22">
        <v>2</v>
      </c>
      <c r="O41" s="40">
        <f t="shared" si="27"/>
        <v>39.108330074305826</v>
      </c>
      <c r="P41" s="92">
        <f t="shared" si="28"/>
        <v>6.0606060606060606</v>
      </c>
      <c r="Q41" s="22">
        <v>1</v>
      </c>
      <c r="R41" s="40">
        <f t="shared" si="29"/>
        <v>19.554165037152913</v>
      </c>
      <c r="S41" s="92">
        <f t="shared" si="30"/>
        <v>3.0303030303030303</v>
      </c>
      <c r="T41" s="22">
        <v>0</v>
      </c>
      <c r="U41" s="40">
        <f t="shared" si="18"/>
        <v>0</v>
      </c>
      <c r="V41" s="40">
        <f t="shared" si="31"/>
        <v>0</v>
      </c>
      <c r="W41" s="22">
        <v>0</v>
      </c>
      <c r="X41" s="40">
        <f t="shared" si="32"/>
        <v>0</v>
      </c>
      <c r="Y41" s="37">
        <f t="shared" si="33"/>
        <v>0</v>
      </c>
      <c r="Z41" s="78"/>
      <c r="AA41" s="73"/>
      <c r="AB41" s="73"/>
      <c r="AC41" s="107"/>
      <c r="AD41" s="107"/>
      <c r="AE41" s="107"/>
    </row>
    <row r="42" spans="1:31" ht="22.5" customHeight="1" thickBot="1">
      <c r="A42" s="5" t="s">
        <v>13</v>
      </c>
      <c r="B42" s="133">
        <v>1</v>
      </c>
      <c r="C42" s="33">
        <f t="shared" si="19"/>
        <v>13.303179459890915</v>
      </c>
      <c r="D42" s="93">
        <f t="shared" si="20"/>
        <v>1.4705882352941175</v>
      </c>
      <c r="E42" s="16">
        <v>1</v>
      </c>
      <c r="F42" s="33">
        <f t="shared" si="21"/>
        <v>13.303179459890915</v>
      </c>
      <c r="G42" s="93">
        <f t="shared" si="22"/>
        <v>1.4705882352941175</v>
      </c>
      <c r="H42" s="16">
        <v>5</v>
      </c>
      <c r="I42" s="33">
        <f t="shared" si="23"/>
        <v>66.51589729945458</v>
      </c>
      <c r="J42" s="93">
        <f t="shared" si="24"/>
        <v>7.352941176470589</v>
      </c>
      <c r="K42" s="16">
        <v>0</v>
      </c>
      <c r="L42" s="33">
        <f t="shared" si="25"/>
        <v>0</v>
      </c>
      <c r="M42" s="93">
        <f t="shared" si="26"/>
        <v>0</v>
      </c>
      <c r="N42" s="16">
        <v>1</v>
      </c>
      <c r="O42" s="33">
        <f t="shared" si="27"/>
        <v>13.303179459890915</v>
      </c>
      <c r="P42" s="93">
        <f t="shared" si="28"/>
        <v>1.4705882352941175</v>
      </c>
      <c r="Q42" s="16">
        <v>0</v>
      </c>
      <c r="R42" s="33">
        <f t="shared" si="29"/>
        <v>0</v>
      </c>
      <c r="S42" s="93">
        <f t="shared" si="30"/>
        <v>0</v>
      </c>
      <c r="T42" s="16">
        <v>0</v>
      </c>
      <c r="U42" s="33">
        <f t="shared" si="18"/>
        <v>0</v>
      </c>
      <c r="V42" s="33">
        <f t="shared" si="31"/>
        <v>0</v>
      </c>
      <c r="W42" s="16">
        <v>0</v>
      </c>
      <c r="X42" s="33">
        <f t="shared" si="32"/>
        <v>0</v>
      </c>
      <c r="Y42" s="34">
        <f t="shared" si="33"/>
        <v>0</v>
      </c>
      <c r="Z42" s="78"/>
      <c r="AA42" s="73"/>
      <c r="AB42" s="73"/>
      <c r="AC42" s="107"/>
      <c r="AD42" s="107"/>
      <c r="AE42" s="107"/>
    </row>
    <row r="43" spans="1:31" ht="22.5" customHeight="1" thickBot="1">
      <c r="A43" s="10" t="s">
        <v>5</v>
      </c>
      <c r="B43" s="19">
        <f>SUM(B44:B46)</f>
        <v>32</v>
      </c>
      <c r="C43" s="46">
        <f t="shared" si="19"/>
        <v>88.45154513792913</v>
      </c>
      <c r="D43" s="46">
        <f t="shared" si="20"/>
        <v>8.333333333333332</v>
      </c>
      <c r="E43" s="20">
        <f>SUM(E44:E46)</f>
        <v>10</v>
      </c>
      <c r="F43" s="46">
        <f t="shared" si="21"/>
        <v>27.641107855602854</v>
      </c>
      <c r="G43" s="46">
        <f t="shared" si="22"/>
        <v>2.604166666666667</v>
      </c>
      <c r="H43" s="20">
        <f>SUM(H44:H46)</f>
        <v>62</v>
      </c>
      <c r="I43" s="46">
        <f t="shared" si="23"/>
        <v>171.37486870473768</v>
      </c>
      <c r="J43" s="95">
        <f t="shared" si="24"/>
        <v>16.145833333333336</v>
      </c>
      <c r="K43" s="23">
        <f>SUM(K44:K46)</f>
        <v>3</v>
      </c>
      <c r="L43" s="46">
        <f t="shared" si="25"/>
        <v>8.292332356680856</v>
      </c>
      <c r="M43" s="95">
        <f t="shared" si="26"/>
        <v>0.78125</v>
      </c>
      <c r="N43" s="23">
        <f>SUM(N44:N46)</f>
        <v>6</v>
      </c>
      <c r="O43" s="46">
        <f t="shared" si="27"/>
        <v>16.58466471336171</v>
      </c>
      <c r="P43" s="95">
        <f t="shared" si="28"/>
        <v>1.5625</v>
      </c>
      <c r="Q43" s="23">
        <f>SUM(Q44:Q46)</f>
        <v>8</v>
      </c>
      <c r="R43" s="46">
        <f t="shared" si="29"/>
        <v>22.112886284482283</v>
      </c>
      <c r="S43" s="95">
        <f t="shared" si="30"/>
        <v>2.083333333333333</v>
      </c>
      <c r="T43" s="23">
        <f>SUM(T44:T46)</f>
        <v>3</v>
      </c>
      <c r="U43" s="46">
        <f t="shared" si="18"/>
        <v>8.292332356680856</v>
      </c>
      <c r="V43" s="46">
        <f t="shared" si="31"/>
        <v>0.78125</v>
      </c>
      <c r="W43" s="23">
        <f>SUM(W44:W46)</f>
        <v>1</v>
      </c>
      <c r="X43" s="46">
        <f t="shared" si="32"/>
        <v>2.7641107855602853</v>
      </c>
      <c r="Y43" s="48">
        <f t="shared" si="33"/>
        <v>0.26041666666666663</v>
      </c>
      <c r="Z43" s="78"/>
      <c r="AA43" s="73"/>
      <c r="AB43" s="73"/>
      <c r="AC43" s="107"/>
      <c r="AD43" s="107"/>
      <c r="AE43" s="107"/>
    </row>
    <row r="44" spans="1:31" ht="22.5" customHeight="1">
      <c r="A44" s="3" t="s">
        <v>14</v>
      </c>
      <c r="B44" s="134">
        <v>16</v>
      </c>
      <c r="C44" s="39">
        <f t="shared" si="19"/>
        <v>139.21517445401548</v>
      </c>
      <c r="D44" s="91">
        <f t="shared" si="20"/>
        <v>10.666666666666668</v>
      </c>
      <c r="E44" s="21">
        <v>3</v>
      </c>
      <c r="F44" s="39">
        <f t="shared" si="21"/>
        <v>26.102845210127906</v>
      </c>
      <c r="G44" s="91">
        <f t="shared" si="22"/>
        <v>2</v>
      </c>
      <c r="H44" s="21">
        <v>28</v>
      </c>
      <c r="I44" s="39">
        <f t="shared" si="23"/>
        <v>243.62655529452712</v>
      </c>
      <c r="J44" s="91">
        <f t="shared" si="24"/>
        <v>18.666666666666668</v>
      </c>
      <c r="K44" s="21">
        <v>1</v>
      </c>
      <c r="L44" s="39">
        <f t="shared" si="25"/>
        <v>8.700948403375968</v>
      </c>
      <c r="M44" s="91">
        <f t="shared" si="26"/>
        <v>0.6666666666666667</v>
      </c>
      <c r="N44" s="21">
        <v>3</v>
      </c>
      <c r="O44" s="39">
        <f t="shared" si="27"/>
        <v>26.102845210127906</v>
      </c>
      <c r="P44" s="91">
        <f t="shared" si="28"/>
        <v>2</v>
      </c>
      <c r="Q44" s="21">
        <v>3</v>
      </c>
      <c r="R44" s="39">
        <f t="shared" si="29"/>
        <v>26.102845210127906</v>
      </c>
      <c r="S44" s="91">
        <f t="shared" si="30"/>
        <v>2</v>
      </c>
      <c r="T44" s="21">
        <v>0</v>
      </c>
      <c r="U44" s="39">
        <f t="shared" si="18"/>
        <v>0</v>
      </c>
      <c r="V44" s="39">
        <f t="shared" si="31"/>
        <v>0</v>
      </c>
      <c r="W44" s="21">
        <v>0</v>
      </c>
      <c r="X44" s="39">
        <f t="shared" si="32"/>
        <v>0</v>
      </c>
      <c r="Y44" s="43">
        <f t="shared" si="33"/>
        <v>0</v>
      </c>
      <c r="Z44" s="78"/>
      <c r="AA44" s="73"/>
      <c r="AB44" s="73"/>
      <c r="AC44" s="107"/>
      <c r="AD44" s="107"/>
      <c r="AE44" s="107"/>
    </row>
    <row r="45" spans="1:31" ht="22.5" customHeight="1">
      <c r="A45" s="4" t="s">
        <v>15</v>
      </c>
      <c r="B45" s="135">
        <v>8</v>
      </c>
      <c r="C45" s="40">
        <f t="shared" si="19"/>
        <v>66.78353785791802</v>
      </c>
      <c r="D45" s="92">
        <f t="shared" si="20"/>
        <v>6.504065040650407</v>
      </c>
      <c r="E45" s="22">
        <v>4</v>
      </c>
      <c r="F45" s="40">
        <f t="shared" si="21"/>
        <v>33.39176892895901</v>
      </c>
      <c r="G45" s="92">
        <f t="shared" si="22"/>
        <v>3.2520325203252036</v>
      </c>
      <c r="H45" s="22">
        <v>27</v>
      </c>
      <c r="I45" s="40">
        <f t="shared" si="23"/>
        <v>225.39444027047332</v>
      </c>
      <c r="J45" s="92">
        <f t="shared" si="24"/>
        <v>21.951219512195124</v>
      </c>
      <c r="K45" s="22">
        <v>1</v>
      </c>
      <c r="L45" s="40">
        <f t="shared" si="25"/>
        <v>8.347942232239753</v>
      </c>
      <c r="M45" s="92">
        <f t="shared" si="26"/>
        <v>0.8130081300813009</v>
      </c>
      <c r="N45" s="22">
        <v>3</v>
      </c>
      <c r="O45" s="40">
        <f t="shared" si="27"/>
        <v>25.043826696719258</v>
      </c>
      <c r="P45" s="92">
        <f t="shared" si="28"/>
        <v>2.4390243902439024</v>
      </c>
      <c r="Q45" s="22">
        <v>3</v>
      </c>
      <c r="R45" s="40">
        <f t="shared" si="29"/>
        <v>25.043826696719258</v>
      </c>
      <c r="S45" s="92">
        <f t="shared" si="30"/>
        <v>2.4390243902439024</v>
      </c>
      <c r="T45" s="22">
        <v>2</v>
      </c>
      <c r="U45" s="40">
        <f t="shared" si="18"/>
        <v>16.695884464479505</v>
      </c>
      <c r="V45" s="40">
        <f t="shared" si="31"/>
        <v>1.6260162601626018</v>
      </c>
      <c r="W45" s="22">
        <v>0</v>
      </c>
      <c r="X45" s="40">
        <f t="shared" si="32"/>
        <v>0</v>
      </c>
      <c r="Y45" s="37">
        <f t="shared" si="33"/>
        <v>0</v>
      </c>
      <c r="Z45" s="78"/>
      <c r="AA45" s="73"/>
      <c r="AB45" s="73"/>
      <c r="AC45" s="107"/>
      <c r="AD45" s="107"/>
      <c r="AE45" s="107"/>
    </row>
    <row r="46" spans="1:31" ht="22.5" customHeight="1" thickBot="1">
      <c r="A46" s="7" t="s">
        <v>16</v>
      </c>
      <c r="B46" s="136">
        <v>8</v>
      </c>
      <c r="C46" s="41">
        <f t="shared" si="19"/>
        <v>62.96237997796317</v>
      </c>
      <c r="D46" s="94">
        <f t="shared" si="20"/>
        <v>7.207207207207207</v>
      </c>
      <c r="E46" s="25">
        <v>3</v>
      </c>
      <c r="F46" s="41">
        <f t="shared" si="21"/>
        <v>23.610892491736188</v>
      </c>
      <c r="G46" s="94">
        <f t="shared" si="22"/>
        <v>2.7027027027027026</v>
      </c>
      <c r="H46" s="25">
        <v>7</v>
      </c>
      <c r="I46" s="41">
        <f t="shared" si="23"/>
        <v>55.09208248071777</v>
      </c>
      <c r="J46" s="94">
        <f t="shared" si="24"/>
        <v>6.306306306306306</v>
      </c>
      <c r="K46" s="25">
        <v>1</v>
      </c>
      <c r="L46" s="41">
        <f t="shared" si="25"/>
        <v>7.870297497245396</v>
      </c>
      <c r="M46" s="94">
        <f t="shared" si="26"/>
        <v>0.9009009009009009</v>
      </c>
      <c r="N46" s="25">
        <v>0</v>
      </c>
      <c r="O46" s="41">
        <f t="shared" si="27"/>
        <v>0</v>
      </c>
      <c r="P46" s="94">
        <f t="shared" si="28"/>
        <v>0</v>
      </c>
      <c r="Q46" s="25">
        <v>2</v>
      </c>
      <c r="R46" s="41">
        <f t="shared" si="29"/>
        <v>15.740594994490792</v>
      </c>
      <c r="S46" s="94">
        <f t="shared" si="30"/>
        <v>1.8018018018018018</v>
      </c>
      <c r="T46" s="25">
        <v>1</v>
      </c>
      <c r="U46" s="41">
        <f t="shared" si="18"/>
        <v>7.870297497245396</v>
      </c>
      <c r="V46" s="41">
        <f t="shared" si="31"/>
        <v>0.9009009009009009</v>
      </c>
      <c r="W46" s="25">
        <v>1</v>
      </c>
      <c r="X46" s="41">
        <f t="shared" si="32"/>
        <v>7.870297497245396</v>
      </c>
      <c r="Y46" s="44">
        <f t="shared" si="33"/>
        <v>0.9009009009009009</v>
      </c>
      <c r="Z46" s="78"/>
      <c r="AA46" s="73"/>
      <c r="AB46" s="73"/>
      <c r="AC46" s="107"/>
      <c r="AD46" s="107"/>
      <c r="AE46" s="107"/>
    </row>
    <row r="47" spans="1:31" ht="61.5" customHeight="1">
      <c r="A47" s="166" t="s">
        <v>52</v>
      </c>
      <c r="B47" s="167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07"/>
      <c r="AA47" s="107"/>
      <c r="AB47" s="107"/>
      <c r="AC47" s="107"/>
      <c r="AD47" s="107"/>
      <c r="AE47" s="107"/>
    </row>
    <row r="48" spans="1:25" ht="14.25">
      <c r="A48" s="169" t="s">
        <v>46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74"/>
      <c r="R48" s="74"/>
      <c r="S48" s="74"/>
      <c r="T48" s="74"/>
      <c r="U48" s="74"/>
      <c r="V48" s="74"/>
      <c r="W48" s="74"/>
      <c r="X48" s="74"/>
      <c r="Y48" s="75"/>
    </row>
    <row r="49" spans="3:28" ht="13.5">
      <c r="C49" s="148"/>
      <c r="D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</row>
  </sheetData>
  <sheetProtection/>
  <mergeCells count="27">
    <mergeCell ref="A48:P48"/>
    <mergeCell ref="K29:M29"/>
    <mergeCell ref="N29:P29"/>
    <mergeCell ref="Q29:S29"/>
    <mergeCell ref="T29:V29"/>
    <mergeCell ref="W29:Y29"/>
    <mergeCell ref="A47:Y47"/>
    <mergeCell ref="T6:U6"/>
    <mergeCell ref="B5:D6"/>
    <mergeCell ref="E5:G6"/>
    <mergeCell ref="H5:S5"/>
    <mergeCell ref="T5:AB5"/>
    <mergeCell ref="K6:M6"/>
    <mergeCell ref="N6:P6"/>
    <mergeCell ref="Q6:S6"/>
    <mergeCell ref="W6:Y6"/>
    <mergeCell ref="Z6:AB6"/>
    <mergeCell ref="AD5:AE5"/>
    <mergeCell ref="AD6:AE6"/>
    <mergeCell ref="AD7:AE7"/>
    <mergeCell ref="A29:A30"/>
    <mergeCell ref="Z29:AA29"/>
    <mergeCell ref="A5:A7"/>
    <mergeCell ref="H6:I6"/>
    <mergeCell ref="B29:D29"/>
    <mergeCell ref="E29:G29"/>
    <mergeCell ref="H29:J29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landscape" paperSize="9" scale="50" r:id="rId1"/>
  <headerFooter alignWithMargins="0">
    <oddFooter>&amp;L&amp;14西濃地域の公衆衛生2015&amp;C&amp;14－　23　－&amp;R&amp;14第２章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2016-01-15T07:55:02Z</cp:lastPrinted>
  <dcterms:created xsi:type="dcterms:W3CDTF">2006-12-28T07:52:45Z</dcterms:created>
  <dcterms:modified xsi:type="dcterms:W3CDTF">2016-02-24T02:41:34Z</dcterms:modified>
  <cp:category/>
  <cp:version/>
  <cp:contentType/>
  <cp:contentStatus/>
</cp:coreProperties>
</file>