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<sst xmlns="http://schemas.openxmlformats.org/spreadsheetml/2006/main" count="203" uniqueCount="126">
  <si>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</si>
  <si>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</si>
  <si>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</si>
  <si>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</si>
  <si>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</si>
  <si>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</si>
  <si>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</si>
  <si>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</si>
  <si>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</si>
  <si>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</si>
  <si>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</si>
  <si>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</si>
  <si>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</si>
  <si>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</si>
  <si>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</si>
  <si>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</si>
  <si>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</si>
  <si>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</si>
  <si>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</si>
  <si>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</si>
  <si>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</si>
  <si>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</si>
  <si>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</si>
  <si>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</si>
  <si>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</si>
  <si>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</si>
  <si>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</si>
  <si>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</si>
  <si>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</si>
  <si>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</si>
  <si>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</si>
  <si>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</si>
  <si>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</si>
  <si>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</si>
  <si>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</si>
  <si>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</si>
  <si>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</si>
  <si>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</si>
  <si>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</si>
  <si>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</si>
  <si>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</si>
  <si>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</si>
  <si>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</si>
  <si>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</si>
  <si>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</si>
  <si>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</si>
  <si>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</si>
  <si>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</si>
  <si>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</si>
  <si>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</si>
  <si>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</si>
  <si>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</si>
  <si>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</si>
  <si>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</si>
  <si>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</si>
  <si>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</si>
  <si>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</si>
  <si>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</si>
  <si>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</si>
  <si>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</si>
  <si>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</si>
  <si>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</si>
  <si>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</si>
  <si>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</si>
  <si>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</si>
  <si>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</si>
  <si>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21年  5月分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</si>
  <si>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</si>
  <si>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</si>
  <si>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</si>
  <si>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</si>
  <si>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</si>
  <si>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</si>
  <si>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</si>
  <si>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</si>
  <si>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</si>
  <si>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</si>
  <si>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</si>
  <si>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</si>
  <si>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</si>
  <si>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21年  5月分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</si>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</sst>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138</v>
      </c>
      <c r="C6" s="17">
        <v>102</v>
      </c>
      <c r="D6" s="17">
        <v>23</v>
      </c>
      <c r="E6" s="17">
        <v>0</v>
      </c>
      <c r="F6" s="17">
        <v>13</v>
      </c>
      <c r="G6" s="17">
        <v>137</v>
      </c>
      <c r="H6" s="17">
        <f aca="true" t="shared" si="1" ref="H6:H27">SUM(I6:L6)</f>
        <v>1</v>
      </c>
      <c r="I6" s="17">
        <v>0</v>
      </c>
      <c r="J6" s="17">
        <v>1</v>
      </c>
      <c r="K6" s="17">
        <v>0</v>
      </c>
      <c r="L6" s="17">
        <v>0</v>
      </c>
      <c r="M6" s="17">
        <v>99</v>
      </c>
      <c r="N6" s="17">
        <v>19</v>
      </c>
      <c r="O6" s="17">
        <v>12</v>
      </c>
      <c r="P6" s="17">
        <v>8</v>
      </c>
      <c r="Q6" s="17">
        <v>0</v>
      </c>
      <c r="R6" s="18">
        <v>0</v>
      </c>
    </row>
    <row r="7" spans="1:18" ht="12" customHeight="1">
      <c r="A7" s="15" t="s">
        <v>24</v>
      </c>
      <c r="B7" s="19">
        <f t="shared" si="0"/>
        <v>118</v>
      </c>
      <c r="C7" s="20">
        <v>45</v>
      </c>
      <c r="D7" s="20">
        <v>46</v>
      </c>
      <c r="E7" s="20">
        <v>0</v>
      </c>
      <c r="F7" s="20">
        <v>27</v>
      </c>
      <c r="G7" s="20">
        <v>101</v>
      </c>
      <c r="H7" s="20">
        <f t="shared" si="1"/>
        <v>17</v>
      </c>
      <c r="I7" s="20">
        <v>0</v>
      </c>
      <c r="J7" s="20">
        <v>17</v>
      </c>
      <c r="K7" s="20">
        <v>0</v>
      </c>
      <c r="L7" s="20">
        <v>0</v>
      </c>
      <c r="M7" s="20">
        <v>61</v>
      </c>
      <c r="N7" s="20">
        <v>11</v>
      </c>
      <c r="O7" s="20">
        <v>34</v>
      </c>
      <c r="P7" s="20">
        <v>0</v>
      </c>
      <c r="Q7" s="20">
        <v>6</v>
      </c>
      <c r="R7" s="21">
        <v>6</v>
      </c>
    </row>
    <row r="8" spans="1:18" ht="12" customHeight="1">
      <c r="A8" s="15" t="s">
        <v>25</v>
      </c>
      <c r="B8" s="19">
        <f t="shared" si="0"/>
        <v>44</v>
      </c>
      <c r="C8" s="20">
        <v>31</v>
      </c>
      <c r="D8" s="20">
        <v>12</v>
      </c>
      <c r="E8" s="20">
        <v>0</v>
      </c>
      <c r="F8" s="20">
        <v>1</v>
      </c>
      <c r="G8" s="20">
        <v>44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32</v>
      </c>
      <c r="N8" s="20">
        <v>0</v>
      </c>
      <c r="O8" s="20">
        <v>12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37</v>
      </c>
      <c r="C9" s="20">
        <v>24</v>
      </c>
      <c r="D9" s="20">
        <v>6</v>
      </c>
      <c r="E9" s="20">
        <v>0</v>
      </c>
      <c r="F9" s="20">
        <v>7</v>
      </c>
      <c r="G9" s="20">
        <v>37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24</v>
      </c>
      <c r="N9" s="20">
        <v>7</v>
      </c>
      <c r="O9" s="20">
        <v>0</v>
      </c>
      <c r="P9" s="20">
        <v>0</v>
      </c>
      <c r="Q9" s="20">
        <v>0</v>
      </c>
      <c r="R9" s="21">
        <v>6</v>
      </c>
    </row>
    <row r="10" spans="1:18" ht="12" customHeight="1">
      <c r="A10" s="15" t="s">
        <v>27</v>
      </c>
      <c r="B10" s="19">
        <f t="shared" si="0"/>
        <v>54</v>
      </c>
      <c r="C10" s="20">
        <v>34</v>
      </c>
      <c r="D10" s="20">
        <v>18</v>
      </c>
      <c r="E10" s="20">
        <v>0</v>
      </c>
      <c r="F10" s="20">
        <v>2</v>
      </c>
      <c r="G10" s="20">
        <v>44</v>
      </c>
      <c r="H10" s="20">
        <f t="shared" si="1"/>
        <v>10</v>
      </c>
      <c r="I10" s="20">
        <v>0</v>
      </c>
      <c r="J10" s="20">
        <v>10</v>
      </c>
      <c r="K10" s="20">
        <v>0</v>
      </c>
      <c r="L10" s="20">
        <v>0</v>
      </c>
      <c r="M10" s="20">
        <v>33</v>
      </c>
      <c r="N10" s="20">
        <v>3</v>
      </c>
      <c r="O10" s="20">
        <v>18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32</v>
      </c>
      <c r="C11" s="20">
        <v>28</v>
      </c>
      <c r="D11" s="20">
        <v>4</v>
      </c>
      <c r="E11" s="20">
        <v>0</v>
      </c>
      <c r="F11" s="20">
        <v>0</v>
      </c>
      <c r="G11" s="20">
        <v>32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24</v>
      </c>
      <c r="N11" s="20">
        <v>4</v>
      </c>
      <c r="O11" s="20">
        <v>0</v>
      </c>
      <c r="P11" s="20">
        <v>0</v>
      </c>
      <c r="Q11" s="20">
        <v>0</v>
      </c>
      <c r="R11" s="21">
        <v>4</v>
      </c>
    </row>
    <row r="12" spans="1:18" ht="12" customHeight="1">
      <c r="A12" s="15" t="s">
        <v>29</v>
      </c>
      <c r="B12" s="19">
        <f t="shared" si="0"/>
        <v>11</v>
      </c>
      <c r="C12" s="20">
        <v>11</v>
      </c>
      <c r="D12" s="20">
        <v>0</v>
      </c>
      <c r="E12" s="20">
        <v>0</v>
      </c>
      <c r="F12" s="20">
        <v>0</v>
      </c>
      <c r="G12" s="20">
        <v>11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10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16</v>
      </c>
      <c r="C13" s="20">
        <v>10</v>
      </c>
      <c r="D13" s="20">
        <v>6</v>
      </c>
      <c r="E13" s="20">
        <v>0</v>
      </c>
      <c r="F13" s="20">
        <v>0</v>
      </c>
      <c r="G13" s="20">
        <v>16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10</v>
      </c>
      <c r="N13" s="20">
        <v>0</v>
      </c>
      <c r="O13" s="20">
        <v>0</v>
      </c>
      <c r="P13" s="20">
        <v>0</v>
      </c>
      <c r="Q13" s="20">
        <v>0</v>
      </c>
      <c r="R13" s="21">
        <v>6</v>
      </c>
    </row>
    <row r="14" spans="1:18" ht="12" customHeight="1">
      <c r="A14" s="15" t="s">
        <v>31</v>
      </c>
      <c r="B14" s="19">
        <f t="shared" si="0"/>
        <v>28</v>
      </c>
      <c r="C14" s="20">
        <v>14</v>
      </c>
      <c r="D14" s="20">
        <v>10</v>
      </c>
      <c r="E14" s="20">
        <v>0</v>
      </c>
      <c r="F14" s="20">
        <v>4</v>
      </c>
      <c r="G14" s="20">
        <v>28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15</v>
      </c>
      <c r="N14" s="20">
        <v>3</v>
      </c>
      <c r="O14" s="20">
        <v>10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12</v>
      </c>
      <c r="C15" s="20">
        <v>12</v>
      </c>
      <c r="D15" s="20">
        <v>0</v>
      </c>
      <c r="E15" s="20">
        <v>0</v>
      </c>
      <c r="F15" s="20">
        <v>0</v>
      </c>
      <c r="G15" s="20">
        <v>12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10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42</v>
      </c>
      <c r="C16" s="20">
        <v>16</v>
      </c>
      <c r="D16" s="20">
        <v>26</v>
      </c>
      <c r="E16" s="20">
        <v>0</v>
      </c>
      <c r="F16" s="20">
        <v>0</v>
      </c>
      <c r="G16" s="20">
        <v>35</v>
      </c>
      <c r="H16" s="20">
        <f t="shared" si="1"/>
        <v>7</v>
      </c>
      <c r="I16" s="20">
        <v>0</v>
      </c>
      <c r="J16" s="20">
        <v>7</v>
      </c>
      <c r="K16" s="20">
        <v>0</v>
      </c>
      <c r="L16" s="20">
        <v>0</v>
      </c>
      <c r="M16" s="20">
        <v>11</v>
      </c>
      <c r="N16" s="20">
        <v>5</v>
      </c>
      <c r="O16" s="20">
        <v>14</v>
      </c>
      <c r="P16" s="20">
        <v>0</v>
      </c>
      <c r="Q16" s="20">
        <v>0</v>
      </c>
      <c r="R16" s="21">
        <v>12</v>
      </c>
    </row>
    <row r="17" spans="1:18" ht="12" customHeight="1">
      <c r="A17" s="15" t="s">
        <v>34</v>
      </c>
      <c r="B17" s="19">
        <f t="shared" si="0"/>
        <v>15</v>
      </c>
      <c r="C17" s="20">
        <v>13</v>
      </c>
      <c r="D17" s="20">
        <v>0</v>
      </c>
      <c r="E17" s="20">
        <v>0</v>
      </c>
      <c r="F17" s="20">
        <v>2</v>
      </c>
      <c r="G17" s="20">
        <v>13</v>
      </c>
      <c r="H17" s="20">
        <f t="shared" si="1"/>
        <v>2</v>
      </c>
      <c r="I17" s="20">
        <v>0</v>
      </c>
      <c r="J17" s="20">
        <v>2</v>
      </c>
      <c r="K17" s="20">
        <v>0</v>
      </c>
      <c r="L17" s="20">
        <v>0</v>
      </c>
      <c r="M17" s="20">
        <v>9</v>
      </c>
      <c r="N17" s="20">
        <v>6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56</v>
      </c>
      <c r="C18" s="20">
        <v>45</v>
      </c>
      <c r="D18" s="20">
        <v>11</v>
      </c>
      <c r="E18" s="20">
        <v>0</v>
      </c>
      <c r="F18" s="20">
        <v>0</v>
      </c>
      <c r="G18" s="20">
        <v>56</v>
      </c>
      <c r="H18" s="20">
        <f t="shared" si="1"/>
        <v>0</v>
      </c>
      <c r="I18" s="20">
        <v>0</v>
      </c>
      <c r="J18" s="20">
        <v>0</v>
      </c>
      <c r="K18" s="20">
        <v>0</v>
      </c>
      <c r="L18" s="20">
        <v>0</v>
      </c>
      <c r="M18" s="20">
        <v>35</v>
      </c>
      <c r="N18" s="20">
        <v>13</v>
      </c>
      <c r="O18" s="20">
        <v>8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42</v>
      </c>
      <c r="C19" s="20">
        <v>28</v>
      </c>
      <c r="D19" s="20">
        <v>12</v>
      </c>
      <c r="E19" s="20">
        <v>0</v>
      </c>
      <c r="F19" s="20">
        <v>2</v>
      </c>
      <c r="G19" s="20">
        <v>42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25</v>
      </c>
      <c r="N19" s="20">
        <v>5</v>
      </c>
      <c r="O19" s="20">
        <v>0</v>
      </c>
      <c r="P19" s="20">
        <v>0</v>
      </c>
      <c r="Q19" s="20">
        <v>0</v>
      </c>
      <c r="R19" s="21">
        <v>12</v>
      </c>
    </row>
    <row r="20" spans="1:18" ht="12" customHeight="1">
      <c r="A20" s="15" t="s">
        <v>37</v>
      </c>
      <c r="B20" s="19">
        <f t="shared" si="0"/>
        <v>5</v>
      </c>
      <c r="C20" s="20">
        <v>5</v>
      </c>
      <c r="D20" s="20">
        <v>0</v>
      </c>
      <c r="E20" s="20">
        <v>0</v>
      </c>
      <c r="F20" s="20">
        <v>0</v>
      </c>
      <c r="G20" s="20">
        <v>5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5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21</v>
      </c>
      <c r="C21" s="20">
        <v>20</v>
      </c>
      <c r="D21" s="20">
        <v>0</v>
      </c>
      <c r="E21" s="20">
        <v>0</v>
      </c>
      <c r="F21" s="20">
        <v>1</v>
      </c>
      <c r="G21" s="20">
        <v>21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18</v>
      </c>
      <c r="N21" s="20">
        <v>3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9</v>
      </c>
      <c r="C22" s="20">
        <v>9</v>
      </c>
      <c r="D22" s="20">
        <v>0</v>
      </c>
      <c r="E22" s="20">
        <v>0</v>
      </c>
      <c r="F22" s="20">
        <v>0</v>
      </c>
      <c r="G22" s="20">
        <v>9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7</v>
      </c>
      <c r="N22" s="20">
        <v>2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11</v>
      </c>
      <c r="C23" s="20">
        <v>8</v>
      </c>
      <c r="D23" s="20">
        <v>0</v>
      </c>
      <c r="E23" s="20">
        <v>0</v>
      </c>
      <c r="F23" s="20">
        <v>3</v>
      </c>
      <c r="G23" s="20">
        <v>11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9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16</v>
      </c>
      <c r="C24" s="20">
        <v>16</v>
      </c>
      <c r="D24" s="20">
        <v>0</v>
      </c>
      <c r="E24" s="20">
        <v>0</v>
      </c>
      <c r="F24" s="20">
        <v>0</v>
      </c>
      <c r="G24" s="20">
        <v>16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15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9</v>
      </c>
      <c r="C25" s="20">
        <v>8</v>
      </c>
      <c r="D25" s="20">
        <v>1</v>
      </c>
      <c r="E25" s="20">
        <v>0</v>
      </c>
      <c r="F25" s="20">
        <v>0</v>
      </c>
      <c r="G25" s="20">
        <v>9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9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7</v>
      </c>
      <c r="C26" s="23">
        <v>7</v>
      </c>
      <c r="D26" s="23">
        <v>0</v>
      </c>
      <c r="E26" s="23">
        <v>0</v>
      </c>
      <c r="F26" s="23">
        <v>0</v>
      </c>
      <c r="G26" s="23">
        <v>7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5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723</v>
      </c>
      <c r="C27" s="27">
        <v>486</v>
      </c>
      <c r="D27" s="27">
        <v>175</v>
      </c>
      <c r="E27" s="27">
        <v>0</v>
      </c>
      <c r="F27" s="27">
        <v>62</v>
      </c>
      <c r="G27" s="27">
        <v>686</v>
      </c>
      <c r="H27" s="27">
        <f t="shared" si="1"/>
        <v>37</v>
      </c>
      <c r="I27" s="27">
        <v>0</v>
      </c>
      <c r="J27" s="27">
        <v>37</v>
      </c>
      <c r="K27" s="27">
        <v>0</v>
      </c>
      <c r="L27" s="27">
        <v>0</v>
      </c>
      <c r="M27" s="27">
        <v>466</v>
      </c>
      <c r="N27" s="27">
        <v>89</v>
      </c>
      <c r="O27" s="27">
        <v>108</v>
      </c>
      <c r="P27" s="27">
        <v>8</v>
      </c>
      <c r="Q27" s="27">
        <v>6</v>
      </c>
      <c r="R27" s="28">
        <v>46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12</v>
      </c>
      <c r="C29" s="20">
        <v>12</v>
      </c>
      <c r="D29" s="20">
        <v>0</v>
      </c>
      <c r="E29" s="20">
        <v>0</v>
      </c>
      <c r="F29" s="20">
        <v>0</v>
      </c>
      <c r="G29" s="20">
        <v>12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11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28</v>
      </c>
      <c r="C30" s="23">
        <v>5</v>
      </c>
      <c r="D30" s="23">
        <v>18</v>
      </c>
      <c r="E30" s="23">
        <v>0</v>
      </c>
      <c r="F30" s="23">
        <v>5</v>
      </c>
      <c r="G30" s="23">
        <v>9</v>
      </c>
      <c r="H30" s="23">
        <f>SUM(I30:L30)</f>
        <v>19</v>
      </c>
      <c r="I30" s="23">
        <v>0</v>
      </c>
      <c r="J30" s="23">
        <v>19</v>
      </c>
      <c r="K30" s="23">
        <v>0</v>
      </c>
      <c r="L30" s="23">
        <v>0</v>
      </c>
      <c r="M30" s="23">
        <v>6</v>
      </c>
      <c r="N30" s="23">
        <v>4</v>
      </c>
      <c r="O30" s="23">
        <v>18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40</v>
      </c>
      <c r="C31" s="27">
        <v>17</v>
      </c>
      <c r="D31" s="27">
        <v>18</v>
      </c>
      <c r="E31" s="27">
        <v>0</v>
      </c>
      <c r="F31" s="27">
        <v>5</v>
      </c>
      <c r="G31" s="27">
        <v>21</v>
      </c>
      <c r="H31" s="27">
        <f>SUM(I31:L31)</f>
        <v>19</v>
      </c>
      <c r="I31" s="27">
        <v>0</v>
      </c>
      <c r="J31" s="27">
        <v>19</v>
      </c>
      <c r="K31" s="27">
        <v>0</v>
      </c>
      <c r="L31" s="27">
        <v>0</v>
      </c>
      <c r="M31" s="27">
        <v>17</v>
      </c>
      <c r="N31" s="27">
        <v>5</v>
      </c>
      <c r="O31" s="27">
        <v>18</v>
      </c>
      <c r="P31" s="27">
        <v>0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10</v>
      </c>
      <c r="C33" s="23">
        <v>10</v>
      </c>
      <c r="D33" s="23">
        <v>0</v>
      </c>
      <c r="E33" s="23">
        <v>0</v>
      </c>
      <c r="F33" s="23">
        <v>0</v>
      </c>
      <c r="G33" s="23">
        <v>10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8</v>
      </c>
      <c r="N33" s="23">
        <v>2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10</v>
      </c>
      <c r="C34" s="27">
        <v>10</v>
      </c>
      <c r="D34" s="27">
        <v>0</v>
      </c>
      <c r="E34" s="27">
        <v>0</v>
      </c>
      <c r="F34" s="27">
        <v>0</v>
      </c>
      <c r="G34" s="27">
        <v>10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8</v>
      </c>
      <c r="N34" s="27">
        <v>2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16</v>
      </c>
      <c r="C36" s="20">
        <v>14</v>
      </c>
      <c r="D36" s="20">
        <v>0</v>
      </c>
      <c r="E36" s="20">
        <v>0</v>
      </c>
      <c r="F36" s="20">
        <v>2</v>
      </c>
      <c r="G36" s="20">
        <v>16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14</v>
      </c>
      <c r="N36" s="20">
        <v>2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16</v>
      </c>
      <c r="C38" s="27">
        <v>14</v>
      </c>
      <c r="D38" s="27">
        <v>0</v>
      </c>
      <c r="E38" s="27">
        <v>0</v>
      </c>
      <c r="F38" s="27">
        <v>2</v>
      </c>
      <c r="G38" s="27">
        <v>16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14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14</v>
      </c>
      <c r="C40" s="20">
        <v>3</v>
      </c>
      <c r="D40" s="20">
        <v>6</v>
      </c>
      <c r="E40" s="20">
        <v>0</v>
      </c>
      <c r="F40" s="20">
        <v>5</v>
      </c>
      <c r="G40" s="20">
        <v>14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7</v>
      </c>
      <c r="N40" s="20">
        <v>1</v>
      </c>
      <c r="O40" s="20">
        <v>0</v>
      </c>
      <c r="P40" s="20">
        <v>0</v>
      </c>
      <c r="Q40" s="20">
        <v>0</v>
      </c>
      <c r="R40" s="21">
        <v>6</v>
      </c>
    </row>
    <row r="41" spans="1:18" ht="12" customHeight="1">
      <c r="A41" s="15" t="s">
        <v>50</v>
      </c>
      <c r="B41" s="19">
        <f>SUM(C41:F41)</f>
        <v>3</v>
      </c>
      <c r="C41" s="20">
        <v>3</v>
      </c>
      <c r="D41" s="20">
        <v>0</v>
      </c>
      <c r="E41" s="20">
        <v>0</v>
      </c>
      <c r="F41" s="20">
        <v>0</v>
      </c>
      <c r="G41" s="20">
        <v>3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3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4</v>
      </c>
      <c r="C42" s="23">
        <v>4</v>
      </c>
      <c r="D42" s="23">
        <v>0</v>
      </c>
      <c r="E42" s="23">
        <v>0</v>
      </c>
      <c r="F42" s="23">
        <v>0</v>
      </c>
      <c r="G42" s="23">
        <v>4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4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21</v>
      </c>
      <c r="C43" s="27">
        <v>10</v>
      </c>
      <c r="D43" s="27">
        <v>6</v>
      </c>
      <c r="E43" s="27">
        <v>0</v>
      </c>
      <c r="F43" s="27">
        <v>5</v>
      </c>
      <c r="G43" s="27">
        <v>21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14</v>
      </c>
      <c r="N43" s="27">
        <v>1</v>
      </c>
      <c r="O43" s="27">
        <v>0</v>
      </c>
      <c r="P43" s="27">
        <v>0</v>
      </c>
      <c r="Q43" s="27">
        <v>0</v>
      </c>
      <c r="R43" s="28">
        <v>6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12</v>
      </c>
      <c r="C45" s="20">
        <v>12</v>
      </c>
      <c r="D45" s="20">
        <v>0</v>
      </c>
      <c r="E45" s="20">
        <v>0</v>
      </c>
      <c r="F45" s="20">
        <v>0</v>
      </c>
      <c r="G45" s="20">
        <v>12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12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9</v>
      </c>
      <c r="C46" s="20">
        <v>9</v>
      </c>
      <c r="D46" s="20">
        <v>0</v>
      </c>
      <c r="E46" s="20">
        <v>0</v>
      </c>
      <c r="F46" s="20">
        <v>0</v>
      </c>
      <c r="G46" s="20">
        <v>9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8</v>
      </c>
      <c r="N46" s="20">
        <v>1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14</v>
      </c>
      <c r="C47" s="23">
        <v>7</v>
      </c>
      <c r="D47" s="23">
        <v>7</v>
      </c>
      <c r="E47" s="23">
        <v>0</v>
      </c>
      <c r="F47" s="23">
        <v>0</v>
      </c>
      <c r="G47" s="23">
        <v>8</v>
      </c>
      <c r="H47" s="23">
        <f>SUM(I47:L47)</f>
        <v>6</v>
      </c>
      <c r="I47" s="23">
        <v>0</v>
      </c>
      <c r="J47" s="23">
        <v>6</v>
      </c>
      <c r="K47" s="23">
        <v>0</v>
      </c>
      <c r="L47" s="23">
        <v>0</v>
      </c>
      <c r="M47" s="23">
        <v>7</v>
      </c>
      <c r="N47" s="23">
        <v>1</v>
      </c>
      <c r="O47" s="23">
        <v>6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35</v>
      </c>
      <c r="C48" s="27">
        <v>28</v>
      </c>
      <c r="D48" s="27">
        <v>7</v>
      </c>
      <c r="E48" s="27">
        <v>0</v>
      </c>
      <c r="F48" s="27">
        <v>0</v>
      </c>
      <c r="G48" s="27">
        <v>29</v>
      </c>
      <c r="H48" s="27">
        <f>SUM(I48:L48)</f>
        <v>6</v>
      </c>
      <c r="I48" s="27">
        <v>0</v>
      </c>
      <c r="J48" s="27">
        <v>6</v>
      </c>
      <c r="K48" s="27">
        <v>0</v>
      </c>
      <c r="L48" s="27">
        <v>0</v>
      </c>
      <c r="M48" s="27">
        <v>27</v>
      </c>
      <c r="N48" s="27">
        <v>2</v>
      </c>
      <c r="O48" s="27">
        <v>6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7</v>
      </c>
      <c r="C50" s="23">
        <v>7</v>
      </c>
      <c r="D50" s="23">
        <v>0</v>
      </c>
      <c r="E50" s="23">
        <v>0</v>
      </c>
      <c r="F50" s="23">
        <v>0</v>
      </c>
      <c r="G50" s="23">
        <v>7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4</v>
      </c>
      <c r="N50" s="23">
        <v>3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7</v>
      </c>
      <c r="C51" s="27">
        <v>7</v>
      </c>
      <c r="D51" s="27">
        <v>0</v>
      </c>
      <c r="E51" s="27">
        <v>0</v>
      </c>
      <c r="F51" s="27">
        <v>0</v>
      </c>
      <c r="G51" s="27">
        <v>7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4</v>
      </c>
      <c r="N51" s="27">
        <v>3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3</v>
      </c>
      <c r="C53" s="20">
        <v>3</v>
      </c>
      <c r="D53" s="20">
        <v>0</v>
      </c>
      <c r="E53" s="20">
        <v>0</v>
      </c>
      <c r="F53" s="20">
        <v>0</v>
      </c>
      <c r="G53" s="20">
        <v>3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3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2</v>
      </c>
      <c r="C54" s="20">
        <v>2</v>
      </c>
      <c r="D54" s="20">
        <v>0</v>
      </c>
      <c r="E54" s="20">
        <v>0</v>
      </c>
      <c r="F54" s="20">
        <v>0</v>
      </c>
      <c r="G54" s="20">
        <v>2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8</v>
      </c>
      <c r="C55" s="20">
        <v>8</v>
      </c>
      <c r="D55" s="20">
        <v>0</v>
      </c>
      <c r="E55" s="20">
        <v>0</v>
      </c>
      <c r="F55" s="20">
        <v>0</v>
      </c>
      <c r="G55" s="20">
        <v>8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7</v>
      </c>
      <c r="N55" s="20">
        <v>1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4</v>
      </c>
      <c r="C57" s="20">
        <v>4</v>
      </c>
      <c r="D57" s="20">
        <v>0</v>
      </c>
      <c r="E57" s="20">
        <v>0</v>
      </c>
      <c r="F57" s="20">
        <v>0</v>
      </c>
      <c r="G57" s="20">
        <v>4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4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SUM(C58:F58)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17</v>
      </c>
      <c r="C60" s="27">
        <v>17</v>
      </c>
      <c r="D60" s="27">
        <v>0</v>
      </c>
      <c r="E60" s="27">
        <v>0</v>
      </c>
      <c r="F60" s="27">
        <v>0</v>
      </c>
      <c r="G60" s="27">
        <v>17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12</v>
      </c>
      <c r="N60" s="27">
        <v>5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3</v>
      </c>
      <c r="C62" s="23">
        <v>3</v>
      </c>
      <c r="D62" s="23">
        <v>0</v>
      </c>
      <c r="E62" s="23">
        <v>0</v>
      </c>
      <c r="F62" s="23">
        <v>0</v>
      </c>
      <c r="G62" s="23">
        <v>3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2</v>
      </c>
      <c r="N62" s="23">
        <v>1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3</v>
      </c>
      <c r="C63" s="27">
        <v>3</v>
      </c>
      <c r="D63" s="27">
        <v>0</v>
      </c>
      <c r="E63" s="27">
        <v>0</v>
      </c>
      <c r="F63" s="27">
        <v>0</v>
      </c>
      <c r="G63" s="27">
        <v>3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2</v>
      </c>
      <c r="N63" s="27">
        <v>1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149</v>
      </c>
      <c r="C68" s="20">
        <v>106</v>
      </c>
      <c r="D68" s="20">
        <v>31</v>
      </c>
      <c r="E68" s="20">
        <v>0</v>
      </c>
      <c r="F68" s="20">
        <v>12</v>
      </c>
      <c r="G68" s="20">
        <v>124</v>
      </c>
      <c r="H68" s="20">
        <f>SUM(I68:L68)</f>
        <v>25</v>
      </c>
      <c r="I68" s="20">
        <v>0</v>
      </c>
      <c r="J68" s="20">
        <v>25</v>
      </c>
      <c r="K68" s="20">
        <v>0</v>
      </c>
      <c r="L68" s="20">
        <v>0</v>
      </c>
      <c r="M68" s="20">
        <v>98</v>
      </c>
      <c r="N68" s="20">
        <v>21</v>
      </c>
      <c r="O68" s="20">
        <v>24</v>
      </c>
      <c r="P68" s="20">
        <v>0</v>
      </c>
      <c r="Q68" s="20">
        <v>0</v>
      </c>
      <c r="R68" s="21">
        <v>6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872</v>
      </c>
      <c r="C70" s="30">
        <v>592</v>
      </c>
      <c r="D70" s="30">
        <v>206</v>
      </c>
      <c r="E70" s="30">
        <v>0</v>
      </c>
      <c r="F70" s="30">
        <v>74</v>
      </c>
      <c r="G70" s="30">
        <v>810</v>
      </c>
      <c r="H70" s="30">
        <f>SUM(I70:L70)</f>
        <v>62</v>
      </c>
      <c r="I70" s="30">
        <v>0</v>
      </c>
      <c r="J70" s="30">
        <v>62</v>
      </c>
      <c r="K70" s="30">
        <v>0</v>
      </c>
      <c r="L70" s="30">
        <v>0</v>
      </c>
      <c r="M70" s="30">
        <v>564</v>
      </c>
      <c r="N70" s="30">
        <v>110</v>
      </c>
      <c r="O70" s="30">
        <v>132</v>
      </c>
      <c r="P70" s="30">
        <v>8</v>
      </c>
      <c r="Q70" s="30">
        <v>6</v>
      </c>
      <c r="R70" s="31">
        <v>52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78</v>
      </c>
      <c r="E1" s="46" t="s">
        <v>79</v>
      </c>
      <c r="I1" s="45" t="s">
        <v>80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81</v>
      </c>
      <c r="E3" s="38"/>
      <c r="F3" s="38"/>
      <c r="G3" s="39"/>
      <c r="H3" s="37" t="s">
        <v>82</v>
      </c>
      <c r="I3" s="38"/>
      <c r="J3" s="38"/>
      <c r="K3" s="39"/>
      <c r="L3" s="50" t="s">
        <v>83</v>
      </c>
      <c r="M3" s="38" t="s">
        <v>84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85</v>
      </c>
      <c r="D4" s="10" t="s">
        <v>86</v>
      </c>
      <c r="E4" s="10" t="s">
        <v>87</v>
      </c>
      <c r="F4" s="10" t="s">
        <v>88</v>
      </c>
      <c r="G4" s="10" t="s">
        <v>89</v>
      </c>
      <c r="H4" s="10" t="s">
        <v>90</v>
      </c>
      <c r="I4" s="11" t="s">
        <v>91</v>
      </c>
      <c r="J4" s="11" t="s">
        <v>92</v>
      </c>
      <c r="K4" s="53" t="s">
        <v>93</v>
      </c>
      <c r="L4" s="10" t="s">
        <v>94</v>
      </c>
      <c r="M4" s="54" t="s">
        <v>95</v>
      </c>
      <c r="N4" s="11" t="s">
        <v>96</v>
      </c>
      <c r="O4" s="11" t="s">
        <v>97</v>
      </c>
      <c r="P4" s="11" t="s">
        <v>98</v>
      </c>
      <c r="Q4" s="55" t="s">
        <v>99</v>
      </c>
    </row>
    <row r="5" spans="1:17" ht="15" customHeight="1">
      <c r="A5" s="56" t="s">
        <v>100</v>
      </c>
      <c r="B5" s="57" t="s">
        <v>101</v>
      </c>
      <c r="C5" s="58">
        <f>+D5+H5</f>
        <v>592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592</v>
      </c>
      <c r="I5" s="59">
        <v>0</v>
      </c>
      <c r="J5" s="59">
        <v>0</v>
      </c>
      <c r="K5" s="59">
        <v>592</v>
      </c>
      <c r="L5" s="59">
        <v>588</v>
      </c>
      <c r="M5" s="59">
        <f>SUM(N5:Q5)</f>
        <v>4</v>
      </c>
      <c r="N5" s="59">
        <v>0</v>
      </c>
      <c r="O5" s="59">
        <v>4</v>
      </c>
      <c r="P5" s="59">
        <v>0</v>
      </c>
      <c r="Q5" s="60">
        <v>0</v>
      </c>
    </row>
    <row r="6" spans="1:17" ht="15" customHeight="1">
      <c r="A6" s="61"/>
      <c r="B6" s="62" t="s">
        <v>102</v>
      </c>
      <c r="C6" s="63">
        <f>+D6+H6</f>
        <v>206</v>
      </c>
      <c r="D6" s="64">
        <f>SUM(E6:G6)</f>
        <v>0</v>
      </c>
      <c r="E6" s="64">
        <v>0</v>
      </c>
      <c r="F6" s="64">
        <v>0</v>
      </c>
      <c r="G6" s="64">
        <v>0</v>
      </c>
      <c r="H6" s="64">
        <f>SUM(I6:K6)</f>
        <v>206</v>
      </c>
      <c r="I6" s="64">
        <v>0</v>
      </c>
      <c r="J6" s="64">
        <v>0</v>
      </c>
      <c r="K6" s="64">
        <v>206</v>
      </c>
      <c r="L6" s="64">
        <v>156</v>
      </c>
      <c r="M6" s="64">
        <f>SUM(N6:Q6)</f>
        <v>50</v>
      </c>
      <c r="N6" s="64">
        <v>0</v>
      </c>
      <c r="O6" s="64">
        <v>50</v>
      </c>
      <c r="P6" s="64">
        <v>0</v>
      </c>
      <c r="Q6" s="65">
        <v>0</v>
      </c>
    </row>
    <row r="7" spans="1:17" ht="15" customHeight="1">
      <c r="A7" s="61"/>
      <c r="B7" s="62" t="s">
        <v>103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104</v>
      </c>
      <c r="C8" s="67">
        <f>+D8+H8</f>
        <v>74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74</v>
      </c>
      <c r="I8" s="68">
        <v>74</v>
      </c>
      <c r="J8" s="68">
        <v>0</v>
      </c>
      <c r="K8" s="68">
        <v>0</v>
      </c>
      <c r="L8" s="68">
        <v>66</v>
      </c>
      <c r="M8" s="68">
        <f>SUM(N8:Q8)</f>
        <v>8</v>
      </c>
      <c r="N8" s="68">
        <v>0</v>
      </c>
      <c r="O8" s="68">
        <v>8</v>
      </c>
      <c r="P8" s="68">
        <v>0</v>
      </c>
      <c r="Q8" s="69">
        <v>0</v>
      </c>
    </row>
    <row r="9" spans="1:17" ht="15" customHeight="1">
      <c r="A9" s="70"/>
      <c r="B9" s="71" t="s">
        <v>85</v>
      </c>
      <c r="C9" s="72">
        <f>SUM(C5:C8)</f>
        <v>872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872</v>
      </c>
      <c r="I9" s="72">
        <f t="shared" si="0"/>
        <v>74</v>
      </c>
      <c r="J9" s="72">
        <f t="shared" si="0"/>
        <v>0</v>
      </c>
      <c r="K9" s="72">
        <f t="shared" si="0"/>
        <v>798</v>
      </c>
      <c r="L9" s="72">
        <f t="shared" si="0"/>
        <v>810</v>
      </c>
      <c r="M9" s="72">
        <f t="shared" si="0"/>
        <v>62</v>
      </c>
      <c r="N9" s="72">
        <f t="shared" si="0"/>
        <v>0</v>
      </c>
      <c r="O9" s="72">
        <f t="shared" si="0"/>
        <v>62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105</v>
      </c>
      <c r="B10" s="57" t="s">
        <v>101</v>
      </c>
      <c r="C10" s="58">
        <f>+D10+H10</f>
        <v>79213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79213</v>
      </c>
      <c r="I10" s="59">
        <v>0</v>
      </c>
      <c r="J10" s="59">
        <v>0</v>
      </c>
      <c r="K10" s="59">
        <v>79213</v>
      </c>
      <c r="L10" s="59">
        <v>78809</v>
      </c>
      <c r="M10" s="59">
        <f>SUM(N10:Q10)</f>
        <v>404</v>
      </c>
      <c r="N10" s="59">
        <v>0</v>
      </c>
      <c r="O10" s="59">
        <v>404</v>
      </c>
      <c r="P10" s="59">
        <v>0</v>
      </c>
      <c r="Q10" s="60">
        <v>0</v>
      </c>
    </row>
    <row r="11" spans="1:17" ht="15" customHeight="1">
      <c r="A11" s="75"/>
      <c r="B11" s="62" t="s">
        <v>102</v>
      </c>
      <c r="C11" s="63">
        <f>+D11+H11</f>
        <v>12079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12079</v>
      </c>
      <c r="I11" s="64">
        <v>0</v>
      </c>
      <c r="J11" s="64">
        <v>0</v>
      </c>
      <c r="K11" s="64">
        <v>12079</v>
      </c>
      <c r="L11" s="64">
        <v>9135</v>
      </c>
      <c r="M11" s="64">
        <f>SUM(N11:Q11)</f>
        <v>2944</v>
      </c>
      <c r="N11" s="64">
        <v>0</v>
      </c>
      <c r="O11" s="64">
        <v>2944</v>
      </c>
      <c r="P11" s="64">
        <v>0</v>
      </c>
      <c r="Q11" s="65">
        <v>0</v>
      </c>
    </row>
    <row r="12" spans="1:17" ht="15" customHeight="1">
      <c r="A12" s="75"/>
      <c r="B12" s="62" t="s">
        <v>103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104</v>
      </c>
      <c r="C13" s="67">
        <f>+D13+H13</f>
        <v>9028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9028</v>
      </c>
      <c r="I13" s="68">
        <v>9028</v>
      </c>
      <c r="J13" s="68">
        <v>0</v>
      </c>
      <c r="K13" s="68">
        <v>0</v>
      </c>
      <c r="L13" s="68">
        <v>8151</v>
      </c>
      <c r="M13" s="68">
        <f>SUM(N13:Q13)</f>
        <v>877</v>
      </c>
      <c r="N13" s="68">
        <v>0</v>
      </c>
      <c r="O13" s="68">
        <v>877</v>
      </c>
      <c r="P13" s="68">
        <v>0</v>
      </c>
      <c r="Q13" s="69">
        <v>0</v>
      </c>
    </row>
    <row r="14" spans="1:17" ht="15" customHeight="1" thickBot="1">
      <c r="A14" s="76" t="s">
        <v>106</v>
      </c>
      <c r="B14" s="13" t="s">
        <v>85</v>
      </c>
      <c r="C14" s="77">
        <f aca="true" t="shared" si="1" ref="C14:Q14">SUM(C10:C13)</f>
        <v>100320</v>
      </c>
      <c r="D14" s="77">
        <f t="shared" si="1"/>
        <v>0</v>
      </c>
      <c r="E14" s="77">
        <f t="shared" si="1"/>
        <v>0</v>
      </c>
      <c r="F14" s="77">
        <f t="shared" si="1"/>
        <v>0</v>
      </c>
      <c r="G14" s="77">
        <f t="shared" si="1"/>
        <v>0</v>
      </c>
      <c r="H14" s="77">
        <f t="shared" si="1"/>
        <v>100320</v>
      </c>
      <c r="I14" s="77">
        <f t="shared" si="1"/>
        <v>9028</v>
      </c>
      <c r="J14" s="77">
        <f t="shared" si="1"/>
        <v>0</v>
      </c>
      <c r="K14" s="77">
        <f t="shared" si="1"/>
        <v>91292</v>
      </c>
      <c r="L14" s="77">
        <f t="shared" si="1"/>
        <v>96095</v>
      </c>
      <c r="M14" s="77">
        <f t="shared" si="1"/>
        <v>4225</v>
      </c>
      <c r="N14" s="77">
        <f t="shared" si="1"/>
        <v>0</v>
      </c>
      <c r="O14" s="77">
        <f t="shared" si="1"/>
        <v>4225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78</v>
      </c>
      <c r="E1" s="46" t="s">
        <v>107</v>
      </c>
      <c r="H1" s="45" t="s">
        <v>80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108</v>
      </c>
      <c r="D3" s="38"/>
      <c r="E3" s="38"/>
      <c r="F3" s="39"/>
      <c r="G3" s="37" t="s">
        <v>109</v>
      </c>
      <c r="H3" s="38"/>
      <c r="I3" s="38"/>
      <c r="J3" s="39"/>
      <c r="K3" s="37" t="s">
        <v>110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95</v>
      </c>
      <c r="D4" s="10" t="s">
        <v>111</v>
      </c>
      <c r="E4" s="10" t="s">
        <v>112</v>
      </c>
      <c r="F4" s="10" t="s">
        <v>113</v>
      </c>
      <c r="G4" s="10" t="s">
        <v>95</v>
      </c>
      <c r="H4" s="10" t="s">
        <v>111</v>
      </c>
      <c r="I4" s="10" t="s">
        <v>112</v>
      </c>
      <c r="J4" s="10" t="s">
        <v>113</v>
      </c>
      <c r="K4" s="10" t="s">
        <v>95</v>
      </c>
      <c r="L4" s="10" t="s">
        <v>111</v>
      </c>
      <c r="M4" s="10" t="s">
        <v>112</v>
      </c>
      <c r="N4" s="55" t="s">
        <v>113</v>
      </c>
    </row>
    <row r="5" spans="1:14" ht="15" customHeight="1">
      <c r="A5" s="56" t="s">
        <v>100</v>
      </c>
      <c r="B5" s="57" t="s">
        <v>101</v>
      </c>
      <c r="C5" s="59">
        <f>SUM(D5:F5)</f>
        <v>592</v>
      </c>
      <c r="D5" s="59">
        <f aca="true" t="shared" si="0" ref="D5:F8">+H5+L5</f>
        <v>592</v>
      </c>
      <c r="E5" s="59">
        <f t="shared" si="0"/>
        <v>0</v>
      </c>
      <c r="F5" s="59">
        <f t="shared" si="0"/>
        <v>0</v>
      </c>
      <c r="G5" s="59">
        <f>SUM(H5:J5)</f>
        <v>486</v>
      </c>
      <c r="H5" s="59">
        <v>486</v>
      </c>
      <c r="I5" s="59">
        <v>0</v>
      </c>
      <c r="J5" s="59">
        <v>0</v>
      </c>
      <c r="K5" s="59">
        <f>SUM(L5:N5)</f>
        <v>106</v>
      </c>
      <c r="L5" s="59">
        <v>106</v>
      </c>
      <c r="M5" s="59">
        <v>0</v>
      </c>
      <c r="N5" s="60">
        <v>0</v>
      </c>
    </row>
    <row r="6" spans="1:14" ht="15" customHeight="1">
      <c r="A6" s="61"/>
      <c r="B6" s="62" t="s">
        <v>102</v>
      </c>
      <c r="C6" s="64">
        <f>SUM(D6:F6)</f>
        <v>206</v>
      </c>
      <c r="D6" s="64">
        <f t="shared" si="0"/>
        <v>8</v>
      </c>
      <c r="E6" s="64">
        <f t="shared" si="0"/>
        <v>140</v>
      </c>
      <c r="F6" s="64">
        <f t="shared" si="0"/>
        <v>58</v>
      </c>
      <c r="G6" s="64">
        <f>SUM(H6:J6)</f>
        <v>145</v>
      </c>
      <c r="H6" s="64">
        <v>7</v>
      </c>
      <c r="I6" s="64">
        <v>132</v>
      </c>
      <c r="J6" s="64">
        <v>6</v>
      </c>
      <c r="K6" s="64">
        <f>SUM(L6:N6)</f>
        <v>61</v>
      </c>
      <c r="L6" s="64">
        <v>1</v>
      </c>
      <c r="M6" s="64">
        <v>8</v>
      </c>
      <c r="N6" s="65">
        <v>52</v>
      </c>
    </row>
    <row r="7" spans="1:14" ht="15" customHeight="1">
      <c r="A7" s="61"/>
      <c r="B7" s="62" t="s">
        <v>103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104</v>
      </c>
      <c r="C8" s="68">
        <f>SUM(D8:F8)</f>
        <v>74</v>
      </c>
      <c r="D8" s="68">
        <f t="shared" si="0"/>
        <v>74</v>
      </c>
      <c r="E8" s="68">
        <f t="shared" si="0"/>
        <v>0</v>
      </c>
      <c r="F8" s="68">
        <f t="shared" si="0"/>
        <v>0</v>
      </c>
      <c r="G8" s="68">
        <f>SUM(H8:J8)</f>
        <v>71</v>
      </c>
      <c r="H8" s="68">
        <v>71</v>
      </c>
      <c r="I8" s="68">
        <v>0</v>
      </c>
      <c r="J8" s="68">
        <v>0</v>
      </c>
      <c r="K8" s="68">
        <f>SUM(L8:N8)</f>
        <v>3</v>
      </c>
      <c r="L8" s="68">
        <v>3</v>
      </c>
      <c r="M8" s="68">
        <v>0</v>
      </c>
      <c r="N8" s="69">
        <v>0</v>
      </c>
    </row>
    <row r="9" spans="1:14" ht="15" customHeight="1">
      <c r="A9" s="70"/>
      <c r="B9" s="71" t="s">
        <v>85</v>
      </c>
      <c r="C9" s="79">
        <f>SUM(C5:C8)</f>
        <v>872</v>
      </c>
      <c r="D9" s="79">
        <f>SUM(D5:D8)</f>
        <v>674</v>
      </c>
      <c r="E9" s="79">
        <f aca="true" t="shared" si="1" ref="E9:M9">SUM(E5:E8)</f>
        <v>140</v>
      </c>
      <c r="F9" s="79">
        <f t="shared" si="1"/>
        <v>58</v>
      </c>
      <c r="G9" s="79">
        <f t="shared" si="1"/>
        <v>702</v>
      </c>
      <c r="H9" s="79">
        <f t="shared" si="1"/>
        <v>564</v>
      </c>
      <c r="I9" s="79">
        <f t="shared" si="1"/>
        <v>132</v>
      </c>
      <c r="J9" s="79">
        <f t="shared" si="1"/>
        <v>6</v>
      </c>
      <c r="K9" s="79">
        <f t="shared" si="1"/>
        <v>170</v>
      </c>
      <c r="L9" s="79">
        <f t="shared" si="1"/>
        <v>110</v>
      </c>
      <c r="M9" s="79">
        <f t="shared" si="1"/>
        <v>8</v>
      </c>
      <c r="N9" s="73">
        <f>SUM(N5:N8)</f>
        <v>52</v>
      </c>
    </row>
    <row r="10" spans="1:14" ht="15" customHeight="1">
      <c r="A10" s="74" t="s">
        <v>105</v>
      </c>
      <c r="B10" s="57" t="s">
        <v>101</v>
      </c>
      <c r="C10" s="59">
        <f>SUM(D10:F10)</f>
        <v>79213</v>
      </c>
      <c r="D10" s="59">
        <f aca="true" t="shared" si="2" ref="D10:F13">+H10+L10</f>
        <v>79213</v>
      </c>
      <c r="E10" s="59">
        <f t="shared" si="2"/>
        <v>0</v>
      </c>
      <c r="F10" s="59">
        <f t="shared" si="2"/>
        <v>0</v>
      </c>
      <c r="G10" s="59">
        <f>SUM(H10:J10)</f>
        <v>65196</v>
      </c>
      <c r="H10" s="59">
        <v>65196</v>
      </c>
      <c r="I10" s="59">
        <v>0</v>
      </c>
      <c r="J10" s="59">
        <v>0</v>
      </c>
      <c r="K10" s="59">
        <f>SUM(L10:N10)</f>
        <v>14017</v>
      </c>
      <c r="L10" s="59">
        <v>14017</v>
      </c>
      <c r="M10" s="59">
        <v>0</v>
      </c>
      <c r="N10" s="60">
        <v>0</v>
      </c>
    </row>
    <row r="11" spans="1:14" ht="15" customHeight="1">
      <c r="A11" s="75"/>
      <c r="B11" s="62" t="s">
        <v>102</v>
      </c>
      <c r="C11" s="64">
        <f>SUM(D11:F11)</f>
        <v>12079</v>
      </c>
      <c r="D11" s="64">
        <f t="shared" si="2"/>
        <v>772</v>
      </c>
      <c r="E11" s="64">
        <f t="shared" si="2"/>
        <v>7778</v>
      </c>
      <c r="F11" s="64">
        <f t="shared" si="2"/>
        <v>3529</v>
      </c>
      <c r="G11" s="64">
        <f>SUM(H11:J11)</f>
        <v>8494</v>
      </c>
      <c r="H11" s="64">
        <v>683</v>
      </c>
      <c r="I11" s="64">
        <v>7433</v>
      </c>
      <c r="J11" s="64">
        <v>378</v>
      </c>
      <c r="K11" s="64">
        <f>SUM(L11:N11)</f>
        <v>3585</v>
      </c>
      <c r="L11" s="64">
        <v>89</v>
      </c>
      <c r="M11" s="64">
        <v>345</v>
      </c>
      <c r="N11" s="65">
        <v>3151</v>
      </c>
    </row>
    <row r="12" spans="1:14" ht="15" customHeight="1">
      <c r="A12" s="75"/>
      <c r="B12" s="62" t="s">
        <v>103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104</v>
      </c>
      <c r="C13" s="68">
        <f>SUM(D13:F13)</f>
        <v>9028</v>
      </c>
      <c r="D13" s="68">
        <f t="shared" si="2"/>
        <v>9028</v>
      </c>
      <c r="E13" s="68">
        <f t="shared" si="2"/>
        <v>0</v>
      </c>
      <c r="F13" s="68">
        <f t="shared" si="2"/>
        <v>0</v>
      </c>
      <c r="G13" s="68">
        <f>SUM(H13:J13)</f>
        <v>8653</v>
      </c>
      <c r="H13" s="68">
        <v>8653</v>
      </c>
      <c r="I13" s="68">
        <v>0</v>
      </c>
      <c r="J13" s="68">
        <v>0</v>
      </c>
      <c r="K13" s="68">
        <f>SUM(L13:N13)</f>
        <v>375</v>
      </c>
      <c r="L13" s="68">
        <v>375</v>
      </c>
      <c r="M13" s="68">
        <v>0</v>
      </c>
      <c r="N13" s="69">
        <v>0</v>
      </c>
    </row>
    <row r="14" spans="1:14" ht="15" customHeight="1" thickBot="1">
      <c r="A14" s="76" t="s">
        <v>106</v>
      </c>
      <c r="B14" s="13" t="s">
        <v>85</v>
      </c>
      <c r="C14" s="80">
        <f aca="true" t="shared" si="3" ref="C14:N14">SUM(C10:C13)</f>
        <v>100320</v>
      </c>
      <c r="D14" s="80">
        <f t="shared" si="3"/>
        <v>89013</v>
      </c>
      <c r="E14" s="80">
        <f t="shared" si="3"/>
        <v>7778</v>
      </c>
      <c r="F14" s="80">
        <f t="shared" si="3"/>
        <v>3529</v>
      </c>
      <c r="G14" s="80">
        <f t="shared" si="3"/>
        <v>82343</v>
      </c>
      <c r="H14" s="80">
        <f t="shared" si="3"/>
        <v>74532</v>
      </c>
      <c r="I14" s="80">
        <f t="shared" si="3"/>
        <v>7433</v>
      </c>
      <c r="J14" s="80">
        <f t="shared" si="3"/>
        <v>378</v>
      </c>
      <c r="K14" s="80">
        <f t="shared" si="3"/>
        <v>17977</v>
      </c>
      <c r="L14" s="80">
        <f t="shared" si="3"/>
        <v>14481</v>
      </c>
      <c r="M14" s="80">
        <f t="shared" si="3"/>
        <v>345</v>
      </c>
      <c r="N14" s="78">
        <f t="shared" si="3"/>
        <v>3151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6" t="s">
        <v>114</v>
      </c>
      <c r="F1" s="45" t="s">
        <v>80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115</v>
      </c>
      <c r="H3" s="36"/>
    </row>
    <row r="4" spans="1:8" s="4" customFormat="1" ht="15" customHeight="1" thickBot="1">
      <c r="A4" s="51"/>
      <c r="B4" s="52"/>
      <c r="C4" s="76" t="s">
        <v>85</v>
      </c>
      <c r="D4" s="10" t="s">
        <v>116</v>
      </c>
      <c r="E4" s="10" t="s">
        <v>95</v>
      </c>
      <c r="F4" s="10" t="s">
        <v>117</v>
      </c>
      <c r="G4" s="10" t="s">
        <v>118</v>
      </c>
      <c r="H4" s="55" t="s">
        <v>119</v>
      </c>
    </row>
    <row r="5" spans="1:8" ht="15" customHeight="1">
      <c r="A5" s="56" t="s">
        <v>100</v>
      </c>
      <c r="B5" s="57" t="s">
        <v>101</v>
      </c>
      <c r="C5" s="82">
        <f>D5+E5</f>
        <v>122</v>
      </c>
      <c r="D5" s="59">
        <v>24</v>
      </c>
      <c r="E5" s="83">
        <f>F5+G5+H5</f>
        <v>98</v>
      </c>
      <c r="F5" s="59">
        <v>14</v>
      </c>
      <c r="G5" s="59">
        <v>0</v>
      </c>
      <c r="H5" s="60">
        <v>84</v>
      </c>
    </row>
    <row r="6" spans="1:8" ht="15" customHeight="1">
      <c r="A6" s="61"/>
      <c r="B6" s="62" t="s">
        <v>102</v>
      </c>
      <c r="C6" s="84">
        <f>D6+E6</f>
        <v>169</v>
      </c>
      <c r="D6" s="64">
        <v>130</v>
      </c>
      <c r="E6" s="64">
        <f>F6+G6+H6</f>
        <v>39</v>
      </c>
      <c r="F6" s="64">
        <v>0</v>
      </c>
      <c r="G6" s="64">
        <v>0</v>
      </c>
      <c r="H6" s="65">
        <v>39</v>
      </c>
    </row>
    <row r="7" spans="1:8" ht="15" customHeight="1">
      <c r="A7" s="61"/>
      <c r="B7" s="62" t="s">
        <v>103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104</v>
      </c>
      <c r="C8" s="59">
        <f>D8+E8</f>
        <v>23</v>
      </c>
      <c r="D8" s="68">
        <v>20</v>
      </c>
      <c r="E8" s="59">
        <f>F8+G8+H8</f>
        <v>3</v>
      </c>
      <c r="F8" s="68">
        <v>0</v>
      </c>
      <c r="G8" s="68">
        <v>0</v>
      </c>
      <c r="H8" s="69">
        <v>3</v>
      </c>
    </row>
    <row r="9" spans="1:8" ht="15" customHeight="1">
      <c r="A9" s="70"/>
      <c r="B9" s="71" t="s">
        <v>108</v>
      </c>
      <c r="C9" s="79">
        <f aca="true" t="shared" si="0" ref="C9:H9">SUM(C5:C8)</f>
        <v>314</v>
      </c>
      <c r="D9" s="79">
        <f t="shared" si="0"/>
        <v>174</v>
      </c>
      <c r="E9" s="79">
        <f t="shared" si="0"/>
        <v>140</v>
      </c>
      <c r="F9" s="79">
        <f t="shared" si="0"/>
        <v>14</v>
      </c>
      <c r="G9" s="79">
        <f t="shared" si="0"/>
        <v>0</v>
      </c>
      <c r="H9" s="86">
        <f t="shared" si="0"/>
        <v>126</v>
      </c>
    </row>
    <row r="10" spans="1:8" ht="15" customHeight="1">
      <c r="A10" s="74" t="s">
        <v>105</v>
      </c>
      <c r="B10" s="87" t="s">
        <v>101</v>
      </c>
      <c r="C10" s="88">
        <f>D10+E10</f>
        <v>16319</v>
      </c>
      <c r="D10" s="89">
        <v>2845</v>
      </c>
      <c r="E10" s="89">
        <f>F10+G10+H10</f>
        <v>13474</v>
      </c>
      <c r="F10" s="89">
        <v>2009</v>
      </c>
      <c r="G10" s="89">
        <v>0</v>
      </c>
      <c r="H10" s="90">
        <v>11465</v>
      </c>
    </row>
    <row r="11" spans="1:8" ht="15" customHeight="1">
      <c r="A11" s="75"/>
      <c r="B11" s="62" t="s">
        <v>102</v>
      </c>
      <c r="C11" s="84">
        <f>D11+E11</f>
        <v>9713</v>
      </c>
      <c r="D11" s="64">
        <v>7424</v>
      </c>
      <c r="E11" s="64">
        <f>F11+G11+H11</f>
        <v>2289</v>
      </c>
      <c r="F11" s="64">
        <v>0</v>
      </c>
      <c r="G11" s="64">
        <v>0</v>
      </c>
      <c r="H11" s="65">
        <v>2289</v>
      </c>
    </row>
    <row r="12" spans="1:8" ht="15" customHeight="1">
      <c r="A12" s="75"/>
      <c r="B12" s="62" t="s">
        <v>103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104</v>
      </c>
      <c r="C13" s="85">
        <f>D13+E13</f>
        <v>2860</v>
      </c>
      <c r="D13" s="68">
        <v>2485</v>
      </c>
      <c r="E13" s="85">
        <f>F13+G13+H13</f>
        <v>375</v>
      </c>
      <c r="F13" s="68">
        <v>0</v>
      </c>
      <c r="G13" s="68">
        <v>0</v>
      </c>
      <c r="H13" s="69">
        <v>375</v>
      </c>
    </row>
    <row r="14" spans="1:8" ht="15" customHeight="1" thickBot="1">
      <c r="A14" s="76" t="s">
        <v>106</v>
      </c>
      <c r="B14" s="13" t="s">
        <v>108</v>
      </c>
      <c r="C14" s="91">
        <f aca="true" t="shared" si="1" ref="C14:H14">SUM(C10:C13)</f>
        <v>28892</v>
      </c>
      <c r="D14" s="80">
        <f t="shared" si="1"/>
        <v>12754</v>
      </c>
      <c r="E14" s="92">
        <f t="shared" si="1"/>
        <v>16138</v>
      </c>
      <c r="F14" s="80">
        <f t="shared" si="1"/>
        <v>2009</v>
      </c>
      <c r="G14" s="92">
        <f t="shared" si="1"/>
        <v>0</v>
      </c>
      <c r="H14" s="93">
        <f t="shared" si="1"/>
        <v>14129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78</v>
      </c>
      <c r="D1" s="46" t="s">
        <v>120</v>
      </c>
      <c r="E1" s="46"/>
      <c r="G1" s="45" t="s">
        <v>80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81</v>
      </c>
      <c r="E3" s="38"/>
      <c r="F3" s="38"/>
      <c r="G3" s="39"/>
      <c r="H3" s="37" t="s">
        <v>82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85</v>
      </c>
      <c r="D4" s="9" t="s">
        <v>86</v>
      </c>
      <c r="E4" s="9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55" t="s">
        <v>93</v>
      </c>
    </row>
    <row r="5" spans="1:11" ht="15" customHeight="1">
      <c r="A5" s="56" t="s">
        <v>100</v>
      </c>
      <c r="B5" s="57" t="s">
        <v>117</v>
      </c>
      <c r="C5" s="59">
        <f>SUM(D5+H5)</f>
        <v>702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702</v>
      </c>
      <c r="I5" s="59">
        <v>71</v>
      </c>
      <c r="J5" s="59">
        <v>0</v>
      </c>
      <c r="K5" s="60">
        <v>631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121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118</v>
      </c>
      <c r="C8" s="64">
        <f>+D8+H8</f>
        <v>15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15</v>
      </c>
      <c r="I8" s="64">
        <v>0</v>
      </c>
      <c r="J8" s="64">
        <v>0</v>
      </c>
      <c r="K8" s="65">
        <v>15</v>
      </c>
    </row>
    <row r="9" spans="1:11" ht="15" customHeight="1">
      <c r="A9" s="75"/>
      <c r="B9" s="94" t="s">
        <v>119</v>
      </c>
      <c r="C9" s="64">
        <f>+D9+H9</f>
        <v>154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154</v>
      </c>
      <c r="I9" s="64">
        <v>3</v>
      </c>
      <c r="J9" s="64">
        <v>0</v>
      </c>
      <c r="K9" s="65">
        <v>151</v>
      </c>
    </row>
    <row r="10" spans="1:11" ht="15" customHeight="1">
      <c r="A10" s="75"/>
      <c r="B10" s="57" t="s">
        <v>122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99</v>
      </c>
      <c r="C11" s="68">
        <f>+D11+H11</f>
        <v>1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1</v>
      </c>
      <c r="I11" s="68">
        <v>0</v>
      </c>
      <c r="J11" s="68">
        <v>0</v>
      </c>
      <c r="K11" s="69">
        <v>1</v>
      </c>
    </row>
    <row r="12" spans="1:11" ht="15" customHeight="1">
      <c r="A12" s="75"/>
      <c r="B12" s="95" t="s">
        <v>123</v>
      </c>
      <c r="C12" s="89">
        <f>SUM(C7:C11)</f>
        <v>170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170</v>
      </c>
      <c r="I12" s="89">
        <f t="shared" si="0"/>
        <v>3</v>
      </c>
      <c r="J12" s="89">
        <f t="shared" si="0"/>
        <v>0</v>
      </c>
      <c r="K12" s="96">
        <f t="shared" si="0"/>
        <v>167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85</v>
      </c>
      <c r="C14" s="79">
        <f>+C5+C12</f>
        <v>872</v>
      </c>
      <c r="D14" s="79">
        <f aca="true" t="shared" si="1" ref="D14:K14">+D5+D12</f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872</v>
      </c>
      <c r="I14" s="79">
        <f t="shared" si="1"/>
        <v>74</v>
      </c>
      <c r="J14" s="79">
        <f t="shared" si="1"/>
        <v>0</v>
      </c>
      <c r="K14" s="86">
        <f t="shared" si="1"/>
        <v>798</v>
      </c>
    </row>
    <row r="15" spans="1:11" ht="15" customHeight="1">
      <c r="A15" s="98"/>
      <c r="B15" s="99" t="s">
        <v>117</v>
      </c>
      <c r="C15" s="59">
        <f>SUM(D15+H15)</f>
        <v>82343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82343</v>
      </c>
      <c r="I15" s="59">
        <v>8653</v>
      </c>
      <c r="J15" s="59">
        <v>0</v>
      </c>
      <c r="K15" s="60">
        <v>73690</v>
      </c>
    </row>
    <row r="16" spans="1:11" ht="15" customHeight="1">
      <c r="A16" s="100" t="s">
        <v>105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124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118</v>
      </c>
      <c r="C18" s="64">
        <f>+D18+H18</f>
        <v>1047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1047</v>
      </c>
      <c r="I18" s="64">
        <v>0</v>
      </c>
      <c r="J18" s="64">
        <v>0</v>
      </c>
      <c r="K18" s="65">
        <v>1047</v>
      </c>
    </row>
    <row r="19" spans="1:11" ht="15" customHeight="1">
      <c r="A19" s="100"/>
      <c r="B19" s="94" t="s">
        <v>119</v>
      </c>
      <c r="C19" s="64">
        <f>+D19+H19</f>
        <v>16916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16916</v>
      </c>
      <c r="I19" s="64">
        <v>375</v>
      </c>
      <c r="J19" s="64">
        <v>0</v>
      </c>
      <c r="K19" s="65">
        <v>16541</v>
      </c>
    </row>
    <row r="20" spans="1:11" ht="15" customHeight="1">
      <c r="A20" s="100"/>
      <c r="B20" s="101" t="s">
        <v>122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99</v>
      </c>
      <c r="C21" s="68">
        <f>+D21+H21</f>
        <v>14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14</v>
      </c>
      <c r="I21" s="68">
        <v>0</v>
      </c>
      <c r="J21" s="68">
        <v>0</v>
      </c>
      <c r="K21" s="69">
        <v>14</v>
      </c>
    </row>
    <row r="22" spans="1:11" ht="15" customHeight="1">
      <c r="A22" s="100"/>
      <c r="B22" s="95" t="s">
        <v>123</v>
      </c>
      <c r="C22" s="89">
        <f aca="true" t="shared" si="2" ref="C22:K22">SUM(C17:C21)</f>
        <v>17977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17977</v>
      </c>
      <c r="I22" s="89">
        <f t="shared" si="2"/>
        <v>375</v>
      </c>
      <c r="J22" s="89">
        <f t="shared" si="2"/>
        <v>0</v>
      </c>
      <c r="K22" s="96">
        <f t="shared" si="2"/>
        <v>17602</v>
      </c>
    </row>
    <row r="23" spans="1:11" ht="15" customHeight="1">
      <c r="A23" s="103" t="s">
        <v>125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85</v>
      </c>
      <c r="C24" s="80">
        <f>+C15+C22</f>
        <v>100320</v>
      </c>
      <c r="D24" s="80">
        <f aca="true" t="shared" si="3" ref="D24:K24">+D15+D22</f>
        <v>0</v>
      </c>
      <c r="E24" s="80">
        <f t="shared" si="3"/>
        <v>0</v>
      </c>
      <c r="F24" s="80">
        <f t="shared" si="3"/>
        <v>0</v>
      </c>
      <c r="G24" s="80">
        <f t="shared" si="3"/>
        <v>0</v>
      </c>
      <c r="H24" s="80">
        <f t="shared" si="3"/>
        <v>100320</v>
      </c>
      <c r="I24" s="80">
        <f t="shared" si="3"/>
        <v>9028</v>
      </c>
      <c r="J24" s="80">
        <f t="shared" si="3"/>
        <v>0</v>
      </c>
      <c r="K24" s="93">
        <f t="shared" si="3"/>
        <v>91292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2009-06-29T23:51:11Z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